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-Works\02-Work\12-Training-Material\04-Class-Score\"/>
    </mc:Choice>
  </mc:AlternateContent>
  <bookViews>
    <workbookView xWindow="0" yWindow="0" windowWidth="15120" windowHeight="7155" tabRatio="888" activeTab="2"/>
  </bookViews>
  <sheets>
    <sheet name="Score" sheetId="1" r:id="rId1"/>
    <sheet name="Project" sheetId="12" r:id="rId2"/>
    <sheet name="Rev-Day1" sheetId="11" r:id="rId3"/>
    <sheet name="Rev-Day2" sheetId="18" r:id="rId4"/>
    <sheet name="Rev-Day3" sheetId="21" r:id="rId5"/>
    <sheet name="Scope" sheetId="19" r:id="rId6"/>
    <sheet name="SR" sheetId="9" r:id="rId7"/>
    <sheet name="PPP" sheetId="10" r:id="rId8"/>
    <sheet name="Framework" sheetId="13" r:id="rId9"/>
    <sheet name="ProjectCharter" sheetId="14" r:id="rId10"/>
    <sheet name="Metrics-nReports" sheetId="15" r:id="rId11"/>
    <sheet name="PICC" sheetId="16" r:id="rId12"/>
    <sheet name="CPP" sheetId="17" r:id="rId13"/>
    <sheet name="ScopeDocs" sheetId="20" r:id="rId14"/>
    <sheet name="ScMP" sheetId="22" r:id="rId15"/>
    <sheet name="CMP" sheetId="23" r:id="rId16"/>
    <sheet name="Estimation" sheetId="24" r:id="rId17"/>
    <sheet name="DB" sheetId="26" r:id="rId18"/>
    <sheet name="QMP" sheetId="27" r:id="rId19"/>
    <sheet name="RAM" sheetId="29" r:id="rId20"/>
    <sheet name="DOE" sheetId="28" r:id="rId21"/>
    <sheet name="Work" sheetId="31" r:id="rId22"/>
    <sheet name="HRMP" sheetId="32" r:id="rId23"/>
    <sheet name="Impact" sheetId="33" r:id="rId24"/>
    <sheet name="RR" sheetId="35" r:id="rId25"/>
    <sheet name="RRP" sheetId="36" r:id="rId26"/>
    <sheet name="ComMP" sheetId="37" r:id="rId27"/>
  </sheets>
  <definedNames>
    <definedName name="a">DOE!$C$2</definedName>
    <definedName name="b">DOE!$C$3</definedName>
    <definedName name="e">DOE!$C$4</definedName>
    <definedName name="f">DOE!$C$5</definedName>
    <definedName name="g">DOE!$C$6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G8" i="35" l="1"/>
  <c r="G7" i="35"/>
  <c r="G6" i="35"/>
  <c r="J14" i="33" l="1"/>
  <c r="K14" i="33"/>
  <c r="L14" i="33"/>
  <c r="M14" i="33"/>
  <c r="J15" i="33"/>
  <c r="K15" i="33"/>
  <c r="L15" i="33"/>
  <c r="M15" i="33"/>
  <c r="J16" i="33"/>
  <c r="K16" i="33"/>
  <c r="L16" i="33"/>
  <c r="M16" i="33"/>
  <c r="J17" i="33"/>
  <c r="K17" i="33"/>
  <c r="L17" i="33"/>
  <c r="M17" i="33"/>
  <c r="J18" i="33"/>
  <c r="K18" i="33"/>
  <c r="L18" i="33"/>
  <c r="M18" i="33"/>
  <c r="J19" i="33"/>
  <c r="K19" i="33"/>
  <c r="L19" i="33"/>
  <c r="M19" i="33"/>
  <c r="J20" i="33"/>
  <c r="K20" i="33"/>
  <c r="L20" i="33"/>
  <c r="M20" i="33"/>
  <c r="J21" i="33"/>
  <c r="K21" i="33"/>
  <c r="L21" i="33"/>
  <c r="M21" i="33"/>
  <c r="J22" i="33"/>
  <c r="K22" i="33"/>
  <c r="L22" i="33"/>
  <c r="M22" i="33"/>
  <c r="I15" i="33"/>
  <c r="I16" i="33"/>
  <c r="I17" i="33"/>
  <c r="I18" i="33"/>
  <c r="I19" i="33"/>
  <c r="I20" i="33"/>
  <c r="I21" i="33"/>
  <c r="I22" i="33"/>
  <c r="I14" i="33"/>
  <c r="L4" i="33"/>
  <c r="L5" i="33"/>
  <c r="L6" i="33"/>
  <c r="L3" i="33"/>
  <c r="F4" i="28"/>
  <c r="E4" i="28"/>
  <c r="J7" i="26"/>
  <c r="E40" i="26"/>
  <c r="E36" i="26"/>
  <c r="E30" i="26"/>
  <c r="E23" i="26"/>
  <c r="E16" i="26"/>
  <c r="E9" i="26"/>
  <c r="B41" i="22"/>
  <c r="E4" i="1"/>
  <c r="G4" i="1"/>
  <c r="H4" i="1"/>
  <c r="I4" i="1"/>
  <c r="J4" i="1"/>
  <c r="K4" i="1"/>
  <c r="L4" i="1"/>
  <c r="M4" i="1"/>
  <c r="N4" i="1"/>
  <c r="O4" i="1"/>
  <c r="P4" i="1"/>
  <c r="F4" i="1"/>
  <c r="C5" i="1" l="1"/>
  <c r="C3" i="1"/>
  <c r="D5" i="1"/>
  <c r="B19" i="1" l="1"/>
  <c r="B11" i="1"/>
  <c r="B15" i="1"/>
  <c r="B14" i="1"/>
  <c r="B8" i="1"/>
  <c r="B6" i="1"/>
  <c r="B7" i="1"/>
  <c r="B12" i="1"/>
  <c r="B18" i="1"/>
  <c r="B17" i="1"/>
  <c r="B20" i="1"/>
  <c r="B10" i="1"/>
  <c r="B13" i="1"/>
  <c r="B16" i="1"/>
  <c r="B9" i="1"/>
  <c r="B5" i="1"/>
  <c r="B3" i="1" l="1"/>
</calcChain>
</file>

<file path=xl/sharedStrings.xml><?xml version="1.0" encoding="utf-8"?>
<sst xmlns="http://schemas.openxmlformats.org/spreadsheetml/2006/main" count="1424" uniqueCount="1242">
  <si>
    <t>Baseline</t>
  </si>
  <si>
    <t>Framework</t>
  </si>
  <si>
    <t>PIM</t>
  </si>
  <si>
    <t>PSM</t>
  </si>
  <si>
    <t>PTM</t>
  </si>
  <si>
    <t>PCM</t>
  </si>
  <si>
    <t>PQM</t>
  </si>
  <si>
    <t>PHRM</t>
  </si>
  <si>
    <t>PCOM</t>
  </si>
  <si>
    <t>PRM</t>
  </si>
  <si>
    <t>PPM</t>
  </si>
  <si>
    <t>PSTM</t>
  </si>
  <si>
    <t>Exp</t>
  </si>
  <si>
    <t>A</t>
  </si>
  <si>
    <t>Budget</t>
  </si>
  <si>
    <t>Testing</t>
  </si>
  <si>
    <t>C</t>
  </si>
  <si>
    <t>S</t>
  </si>
  <si>
    <t>P</t>
  </si>
  <si>
    <t>I</t>
  </si>
  <si>
    <t>Katsuya Hino</t>
  </si>
  <si>
    <t>Mioh</t>
  </si>
  <si>
    <t>Yoshinori</t>
  </si>
  <si>
    <t>Shun</t>
  </si>
  <si>
    <t>Daisuke</t>
  </si>
  <si>
    <t>Ryoji</t>
  </si>
  <si>
    <t>Stakeholder Register</t>
  </si>
  <si>
    <t>ID</t>
  </si>
  <si>
    <t>Name</t>
  </si>
  <si>
    <t>Division</t>
  </si>
  <si>
    <t>External/Internal</t>
  </si>
  <si>
    <t>Interests</t>
  </si>
  <si>
    <t>Interest (1-10)</t>
  </si>
  <si>
    <t>Power(1-10)</t>
  </si>
  <si>
    <t>Designation</t>
  </si>
  <si>
    <t>Location</t>
  </si>
  <si>
    <t>Current Position</t>
  </si>
  <si>
    <t>Needed Position</t>
  </si>
  <si>
    <t>Personal Characterstics</t>
  </si>
  <si>
    <t>STK-01</t>
  </si>
  <si>
    <t>STK-02</t>
  </si>
  <si>
    <t>STK-03</t>
  </si>
  <si>
    <t>STK-04</t>
  </si>
  <si>
    <t>STK-05</t>
  </si>
  <si>
    <t>STK-06</t>
  </si>
  <si>
    <t>STK-07</t>
  </si>
  <si>
    <t>STK-08</t>
  </si>
  <si>
    <t>STK-09</t>
  </si>
  <si>
    <t>STK-10</t>
  </si>
  <si>
    <t>STK-11</t>
  </si>
  <si>
    <t>STK-12</t>
  </si>
  <si>
    <t>STK-13</t>
  </si>
  <si>
    <t>STK-14</t>
  </si>
  <si>
    <t>STK-15</t>
  </si>
  <si>
    <t>STK-16</t>
  </si>
  <si>
    <t>STK-17</t>
  </si>
  <si>
    <t>STK-18</t>
  </si>
  <si>
    <t>STK-19</t>
  </si>
  <si>
    <t>STK-20</t>
  </si>
  <si>
    <t>Bangalore</t>
  </si>
  <si>
    <t>Stakeholder Engament Plan</t>
  </si>
  <si>
    <t>Portfolio</t>
  </si>
  <si>
    <t>Wireless Communication</t>
  </si>
  <si>
    <t>Programmes</t>
  </si>
  <si>
    <t>Project</t>
  </si>
  <si>
    <t>Moba Ho</t>
  </si>
  <si>
    <t>CDM 4500 (Cell Phone)</t>
  </si>
  <si>
    <t>EPG</t>
  </si>
  <si>
    <t>T2CS</t>
  </si>
  <si>
    <t>Phases</t>
  </si>
  <si>
    <t>Milestone</t>
  </si>
  <si>
    <t>Deliverables</t>
  </si>
  <si>
    <t>Software</t>
  </si>
  <si>
    <t>Power Systems</t>
  </si>
  <si>
    <t>Domestic Power Plant</t>
  </si>
  <si>
    <t>Global Power Plant</t>
  </si>
  <si>
    <t>Kodgi Thermal Power Plant</t>
  </si>
  <si>
    <t>Meja Thermal Power Plant</t>
  </si>
  <si>
    <t>Anpara Thermal Power Plant</t>
  </si>
  <si>
    <t>High Level Planning</t>
  </si>
  <si>
    <t>Basic Designing</t>
  </si>
  <si>
    <t>Detail Designing</t>
  </si>
  <si>
    <t>Assemly</t>
  </si>
  <si>
    <t>Factory Testing</t>
  </si>
  <si>
    <t>Planning Complete</t>
  </si>
  <si>
    <t>Design Complete</t>
  </si>
  <si>
    <t>Testing Complete</t>
  </si>
  <si>
    <t>Shipping Complete</t>
  </si>
  <si>
    <t>Design Docment- Drawings</t>
  </si>
  <si>
    <t xml:space="preserve">Product (Cubicles, Equipments) </t>
  </si>
  <si>
    <t>CCTV Systems</t>
  </si>
  <si>
    <t>Traffic Control Program</t>
  </si>
  <si>
    <t>Crime Control Program</t>
  </si>
  <si>
    <t>Selecting Customer</t>
  </si>
  <si>
    <t>Preparing Equipments</t>
  </si>
  <si>
    <t>Safty Environment</t>
  </si>
  <si>
    <t>R&amp;D, Innovation</t>
  </si>
  <si>
    <t>Incubation Technoogy</t>
  </si>
  <si>
    <t>Deep Learning</t>
  </si>
  <si>
    <t>PRISMY</t>
  </si>
  <si>
    <t>Skerlet</t>
  </si>
  <si>
    <t>Home IOT</t>
  </si>
  <si>
    <t>Initiation</t>
  </si>
  <si>
    <t>Requirement</t>
  </si>
  <si>
    <t>Design</t>
  </si>
  <si>
    <t>Coding</t>
  </si>
  <si>
    <t>Handover</t>
  </si>
  <si>
    <t xml:space="preserve">Quality gate for Req </t>
  </si>
  <si>
    <t>Quality gate for Design</t>
  </si>
  <si>
    <t>Qality gate for Coding</t>
  </si>
  <si>
    <t>SRS</t>
  </si>
  <si>
    <t>Source Code</t>
  </si>
  <si>
    <t>Test Results</t>
  </si>
  <si>
    <t>Test Cases</t>
  </si>
  <si>
    <t>User Interface</t>
  </si>
  <si>
    <t>Database Scripts</t>
  </si>
  <si>
    <t>Sample Data</t>
  </si>
  <si>
    <t>Process Designs</t>
  </si>
  <si>
    <t>Development Tools</t>
  </si>
  <si>
    <t>Wireframe</t>
  </si>
  <si>
    <t>Laptops</t>
  </si>
  <si>
    <t>OS</t>
  </si>
  <si>
    <t>Double Deck Elevator System Development</t>
  </si>
  <si>
    <t>Double Deck DCS Elevator System Dev</t>
  </si>
  <si>
    <t>Larg Capacity Renewal Elevator System Dev</t>
  </si>
  <si>
    <t>Review</t>
  </si>
  <si>
    <t>Development</t>
  </si>
  <si>
    <t>Deployment</t>
  </si>
  <si>
    <t>Training Complete</t>
  </si>
  <si>
    <t>Training</t>
  </si>
  <si>
    <t>Training Material</t>
  </si>
  <si>
    <t>Training Environment Setup</t>
  </si>
  <si>
    <t>Elevator System</t>
  </si>
  <si>
    <t>Operating Manual</t>
  </si>
  <si>
    <t>User Manual</t>
  </si>
  <si>
    <t>Traffic Control System</t>
  </si>
  <si>
    <t>Restart Plant</t>
  </si>
  <si>
    <t>Domestic Decommissioning</t>
  </si>
  <si>
    <t>New Power Plant</t>
  </si>
  <si>
    <t>Feasilbility Study</t>
  </si>
  <si>
    <t>Team Building</t>
  </si>
  <si>
    <t>Understanding Requirment</t>
  </si>
  <si>
    <t>Design Baseline</t>
  </si>
  <si>
    <t>Requirment Baseline</t>
  </si>
  <si>
    <t>Plan Baseline</t>
  </si>
  <si>
    <t>Design Approval</t>
  </si>
  <si>
    <t>Estimation Records</t>
  </si>
  <si>
    <t>Estimation Complete</t>
  </si>
  <si>
    <t>Estimation</t>
  </si>
  <si>
    <t>PC Business</t>
  </si>
  <si>
    <t>TV Business</t>
  </si>
  <si>
    <t>PC Design System Replacment</t>
  </si>
  <si>
    <t>Office Relocation</t>
  </si>
  <si>
    <t>HLD</t>
  </si>
  <si>
    <t>LLD</t>
  </si>
  <si>
    <t>Function Button</t>
  </si>
  <si>
    <t>Monitor</t>
  </si>
  <si>
    <t>Project Boundary</t>
  </si>
  <si>
    <t>Driver Recorder System</t>
  </si>
  <si>
    <t>Toshi XL</t>
  </si>
  <si>
    <t>Free (upto 2GB Usage)</t>
  </si>
  <si>
    <t>Business Intelligence</t>
  </si>
  <si>
    <t>Cloud</t>
  </si>
  <si>
    <t>Security</t>
  </si>
  <si>
    <t>Online Printing</t>
  </si>
  <si>
    <t>Simulnatious Edit</t>
  </si>
  <si>
    <t>200+ Charts / Graphs</t>
  </si>
  <si>
    <t>Open Source</t>
  </si>
  <si>
    <t>Timelines</t>
  </si>
  <si>
    <t>6 Months</t>
  </si>
  <si>
    <t>$ .5 millions</t>
  </si>
  <si>
    <t>Organization Process Assets</t>
  </si>
  <si>
    <t>Enterprise Environmental Factors</t>
  </si>
  <si>
    <t>Project Documents</t>
  </si>
  <si>
    <t>Component of Project Management Plan</t>
  </si>
  <si>
    <t>Project Name</t>
  </si>
  <si>
    <t>Project Code</t>
  </si>
  <si>
    <t>Project Objective</t>
  </si>
  <si>
    <t>High Level Requirments</t>
  </si>
  <si>
    <t>High Level Milestones</t>
  </si>
  <si>
    <t>High Level Budget</t>
  </si>
  <si>
    <t>Risks Identified</t>
  </si>
  <si>
    <t>Assumptions</t>
  </si>
  <si>
    <t>Overal Duration</t>
  </si>
  <si>
    <t>Intial Project Team</t>
  </si>
  <si>
    <t>Project Manager</t>
  </si>
  <si>
    <t>Project Sponsor</t>
  </si>
  <si>
    <t>Date</t>
  </si>
  <si>
    <t>Sign</t>
  </si>
  <si>
    <t>WPD</t>
  </si>
  <si>
    <t>WPI</t>
  </si>
  <si>
    <t>WPR</t>
  </si>
  <si>
    <t>Change Control Process</t>
  </si>
  <si>
    <t>Approval Required</t>
  </si>
  <si>
    <t>Rolling Wave Planning</t>
  </si>
  <si>
    <t>Project Management Plan</t>
  </si>
  <si>
    <t>Expert Judgement</t>
  </si>
  <si>
    <t>Customer List</t>
  </si>
  <si>
    <t>Stakeholder List</t>
  </si>
  <si>
    <t>Design of networks</t>
  </si>
  <si>
    <t>Risk database</t>
  </si>
  <si>
    <t>Tool for executing</t>
  </si>
  <si>
    <t>Issue Register</t>
  </si>
  <si>
    <t>Previous specs</t>
  </si>
  <si>
    <t>Climatic conditions</t>
  </si>
  <si>
    <t>Relationship of people</t>
  </si>
  <si>
    <t>Market conditions</t>
  </si>
  <si>
    <t>Regualation of company</t>
  </si>
  <si>
    <t>Skill avaialbity</t>
  </si>
  <si>
    <t>Diffusion rate of technology</t>
  </si>
  <si>
    <t>Dsign of systems</t>
  </si>
  <si>
    <t>Specification of product</t>
  </si>
  <si>
    <t>Record of testing</t>
  </si>
  <si>
    <t>List of requirment and improvments</t>
  </si>
  <si>
    <t>Change Log</t>
  </si>
  <si>
    <t>Process chart</t>
  </si>
  <si>
    <t>Risk Regiter</t>
  </si>
  <si>
    <t>Estimates by customer</t>
  </si>
  <si>
    <t>Targest 30 companies and 1,000,000 general customers</t>
  </si>
  <si>
    <t>Response time to open sheet should be less than 1 second</t>
  </si>
  <si>
    <t>Response time of BI page refresh should be less than 2 seconds</t>
  </si>
  <si>
    <t>Bugs should be less than 100 minors</t>
  </si>
  <si>
    <t>CSAT</t>
  </si>
  <si>
    <t>Requirment analsysi efforts</t>
  </si>
  <si>
    <t>Design efforts</t>
  </si>
  <si>
    <t>Development Efforts</t>
  </si>
  <si>
    <t>Testing Efforts</t>
  </si>
  <si>
    <t>Productivity</t>
  </si>
  <si>
    <t>Defect Desnsity</t>
  </si>
  <si>
    <t>Acceptance test desnsity</t>
  </si>
  <si>
    <t>Review effort</t>
  </si>
  <si>
    <t>Process Compliance Index (PCI)</t>
  </si>
  <si>
    <t>Skill sets of engineers</t>
  </si>
  <si>
    <t>MBO assessment</t>
  </si>
  <si>
    <t>Cost budget</t>
  </si>
  <si>
    <t>Time Budget</t>
  </si>
  <si>
    <t>Competitor info</t>
  </si>
  <si>
    <t>Org Vision, Strategy</t>
  </si>
  <si>
    <t>Kickoff meeting minutes</t>
  </si>
  <si>
    <t>Request for quotation</t>
  </si>
  <si>
    <t>SOW</t>
  </si>
  <si>
    <t>Agreements</t>
  </si>
  <si>
    <t>Development Plan</t>
  </si>
  <si>
    <t>DAR Plan</t>
  </si>
  <si>
    <t>CAR Plan</t>
  </si>
  <si>
    <t>Schedule baseline</t>
  </si>
  <si>
    <t>Kickoff Presentation</t>
  </si>
  <si>
    <t>STS</t>
  </si>
  <si>
    <t>SDD</t>
  </si>
  <si>
    <t>SDS</t>
  </si>
  <si>
    <t>Sourcecode Change Log</t>
  </si>
  <si>
    <t>Test Data</t>
  </si>
  <si>
    <t>Guidelines</t>
  </si>
  <si>
    <t>Daily report</t>
  </si>
  <si>
    <t>Weekly report</t>
  </si>
  <si>
    <t>Meeting minutes</t>
  </si>
  <si>
    <t>Baseline documents (scope, time, cost)</t>
  </si>
  <si>
    <t>Review &amp; Test plan</t>
  </si>
  <si>
    <t>Risk control plan</t>
  </si>
  <si>
    <t>SVN, Git</t>
  </si>
  <si>
    <t>Red mine</t>
  </si>
  <si>
    <t>Reviw Tool</t>
  </si>
  <si>
    <t>Defect management tool</t>
  </si>
  <si>
    <t>Communciation plan</t>
  </si>
  <si>
    <t>Training plan</t>
  </si>
  <si>
    <t>Procurement plan</t>
  </si>
  <si>
    <t>HR Plan</t>
  </si>
  <si>
    <t>Risk Management Plan</t>
  </si>
  <si>
    <t>Checklist</t>
  </si>
  <si>
    <t>Documents of closed project reflecting estimate and actuals of cost, time, risk.</t>
  </si>
  <si>
    <t>Key person cannot join the project fully</t>
  </si>
  <si>
    <t>RFP</t>
  </si>
  <si>
    <t>Governemtn Policy</t>
  </si>
  <si>
    <t>Benchmark Report</t>
  </si>
  <si>
    <t>Feasibility study report</t>
  </si>
  <si>
    <t>Org chart &amp; R&amp;R</t>
  </si>
  <si>
    <t>Avilable OSS list</t>
  </si>
  <si>
    <t>OSS license guide</t>
  </si>
  <si>
    <t>Cloud service contraction guide</t>
  </si>
  <si>
    <t>BI technical database</t>
  </si>
  <si>
    <t>Org security restriction</t>
  </si>
  <si>
    <t>Skillset in BI</t>
  </si>
  <si>
    <t>Law of export control</t>
  </si>
  <si>
    <t>Changelog</t>
  </si>
  <si>
    <t>Cloud servie SLA</t>
  </si>
  <si>
    <t>Chart specs</t>
  </si>
  <si>
    <t>VOC</t>
  </si>
  <si>
    <t>Develoment Environment</t>
  </si>
  <si>
    <t>Quality Control Plan</t>
  </si>
  <si>
    <t>Training Plan</t>
  </si>
  <si>
    <t>Change Request Management Plan</t>
  </si>
  <si>
    <t>Culture</t>
  </si>
  <si>
    <t>Working time, style</t>
  </si>
  <si>
    <t>Org structure</t>
  </si>
  <si>
    <t>Company policies</t>
  </si>
  <si>
    <t>Activity list</t>
  </si>
  <si>
    <t>Milestone List</t>
  </si>
  <si>
    <t>Activity cost estimates</t>
  </si>
  <si>
    <t>Schedule data</t>
  </si>
  <si>
    <t>Communication Plan</t>
  </si>
  <si>
    <t>Cloud database</t>
  </si>
  <si>
    <t>Security database</t>
  </si>
  <si>
    <t>Online manual of product</t>
  </si>
  <si>
    <t>Design plan</t>
  </si>
  <si>
    <t>Test plan</t>
  </si>
  <si>
    <t>List of online printing tools</t>
  </si>
  <si>
    <t>Inspection and review defintion</t>
  </si>
  <si>
    <t>Project Charter</t>
  </si>
  <si>
    <t>Change log</t>
  </si>
  <si>
    <t>Work performance Report</t>
  </si>
  <si>
    <t>Cost baseline</t>
  </si>
  <si>
    <t>Cost forecast</t>
  </si>
  <si>
    <t>Scope baseline</t>
  </si>
  <si>
    <t>Scope Management Plan</t>
  </si>
  <si>
    <t>Project Staff Assignment</t>
  </si>
  <si>
    <t>Test Specs</t>
  </si>
  <si>
    <t>RTM</t>
  </si>
  <si>
    <t>To capture new market. Expand our existing market by giving one new product to our customers. Become largest player with 40% + installation on machines globally.</t>
  </si>
  <si>
    <t>Free (upto 2GB Usage)
Business Intelligence
Cloud
Security
Online Printing
Simulnatious Edit
200+ Charts / Graphs
Open Source</t>
  </si>
  <si>
    <t xml:space="preserve">Finalized Features Lists: 1 Month
Feasilbity Study: 15 Days (45 Days)
Finalized Specs: 1 Month (2.5 Months)
Finalized Desing &amp; Arch: 1 Month (3.5 Months)
Development &amp; Functation Testing: 15 Days (4 Months)
System, Performance, Security, Integration Testing: 15 Days (4.5 Months)
Beta Test: 15 Days (5 Months)
Market Launch (5.5 Months)
</t>
  </si>
  <si>
    <t>$ .5m</t>
  </si>
  <si>
    <t>1. Product feature list get leaked to competitor
2. Good BI skills may not be available
3. May not able to meet performance Target</t>
  </si>
  <si>
    <t>Resource will be available.
Prices of license and resource change only max 10%
No major technology change
No major change in cyber laws</t>
  </si>
  <si>
    <t>Design approval by an Architect Expert Group
Feasility plan reviewed and approved by Senior Sales &amp; Marketing Expert
Cost &amp; Timeline reviewed by PMO</t>
  </si>
  <si>
    <t>2 BI Experts
1 Graphics Designer
1 PM
2 Architect</t>
  </si>
  <si>
    <t>Develop ToshiXL</t>
  </si>
  <si>
    <t>ToshiXL</t>
  </si>
  <si>
    <t>Work Performance Data</t>
  </si>
  <si>
    <t>Work Performance Report</t>
  </si>
  <si>
    <t>Work Performance Information</t>
  </si>
  <si>
    <t>PMIS</t>
  </si>
  <si>
    <t>Project Management Information Systems</t>
  </si>
  <si>
    <t>Report Name , Title of of Manager</t>
  </si>
  <si>
    <t>Monthly Status Report with SV, CV, Defect, Work Completion Status. To Sr Manager</t>
  </si>
  <si>
    <t>Weekly Progress report with Resource Utilization, Work Completion, Risk to General Manager</t>
  </si>
  <si>
    <t>Status of each work % complete</t>
  </si>
  <si>
    <t># of approved features</t>
  </si>
  <si>
    <t># of resolved issues</t>
  </si>
  <si>
    <t># and types of resources</t>
  </si>
  <si>
    <t>Money spent on each activity or deliverables</t>
  </si>
  <si>
    <t>LOC</t>
  </si>
  <si>
    <t>FP</t>
  </si>
  <si>
    <t xml:space="preserve">Time spent on each FP </t>
  </si>
  <si>
    <t>Time spent on each activity</t>
  </si>
  <si>
    <t># of issues occurred</t>
  </si>
  <si>
    <t># of bugs detected</t>
  </si>
  <si>
    <t># of risk with 50%+ probablity</t>
  </si>
  <si>
    <t>Risk occurred in last week</t>
  </si>
  <si>
    <t>Cost spent fro each WBS component</t>
  </si>
  <si>
    <t>Time spent for each WBS component</t>
  </si>
  <si>
    <t># of accepted deliverables or features</t>
  </si>
  <si>
    <t># of activities started late</t>
  </si>
  <si>
    <t># of activities finished late</t>
  </si>
  <si>
    <t>Efforts spent on each activity</t>
  </si>
  <si>
    <t>% of work completed</t>
  </si>
  <si>
    <t>% of cost spent</t>
  </si>
  <si>
    <t>% of time spent</t>
  </si>
  <si>
    <t>Defect Density</t>
  </si>
  <si>
    <t># of test cases by function point</t>
  </si>
  <si>
    <t># of test cases</t>
  </si>
  <si>
    <t>Effort spent on testing &amp; Review</t>
  </si>
  <si>
    <t>Test/Dev effort ratio</t>
  </si>
  <si>
    <t>Test Passing Ratio</t>
  </si>
  <si>
    <t>Test Coverage</t>
  </si>
  <si>
    <t>Total budget consumed</t>
  </si>
  <si>
    <t># of persons trained</t>
  </si>
  <si>
    <t># of hours training compelted</t>
  </si>
  <si>
    <t>Training effectivenesss</t>
  </si>
  <si>
    <t>Customer Satisfaction Index</t>
  </si>
  <si>
    <t>Employee Satisfaction Index</t>
  </si>
  <si>
    <t>Management Satisfection Index</t>
  </si>
  <si>
    <t>Risk Trend Report to Risk Manager on Weekly Basis</t>
  </si>
  <si>
    <t>Cost spend report on weekly basis to customer and finanace manager</t>
  </si>
  <si>
    <t>Quality report to senior manager on monthly basis</t>
  </si>
  <si>
    <t>Progress report (deliverables status, risk, delay) on weekly basis to my manage</t>
  </si>
  <si>
    <t>Forcast report (time, cost) to Customer &amp; Manager on the need basis</t>
  </si>
  <si>
    <t>Forecast report (defect) to quality manager on demand basis</t>
  </si>
  <si>
    <t>More data you collect. More analysis your do. Better you can control the project. And make your managed happy. So that they can trust you more.</t>
  </si>
  <si>
    <t>First log the change requested by the stakeholder into the Change log.</t>
  </si>
  <si>
    <t>Then assign it to the team member to for impact analysis</t>
  </si>
  <si>
    <t>As a PM can I make the decision on the change request?</t>
  </si>
  <si>
    <t>If no, then Decide which change control board should make the decision on this change</t>
  </si>
  <si>
    <t>Present the CR with impact before appropriate CCB (Change control board)</t>
  </si>
  <si>
    <t>CCB makes the decision (Accept or Reject the CR based on the impact of change and value of change)</t>
  </si>
  <si>
    <t>PM updates the Change log &amp; status of CR</t>
  </si>
  <si>
    <t>PM updates the plan or instruct the team to do the work as pe the Approved change request</t>
  </si>
  <si>
    <t>Team work on the CR</t>
  </si>
  <si>
    <t>Quality team validated whether CR has been implement in the product</t>
  </si>
  <si>
    <t>Project manager makes the decision to show the updated product to customer</t>
  </si>
  <si>
    <t>Customer tests the product as per the acceptance criteria</t>
  </si>
  <si>
    <t>Customer accepts or reject the work of CR</t>
  </si>
  <si>
    <t>Ensure all the proruments are closed.</t>
  </si>
  <si>
    <t>If not then invoke Close Procurment process</t>
  </si>
  <si>
    <t>Prepare handover documents</t>
  </si>
  <si>
    <t>Consolidate all the handover at one place</t>
  </si>
  <si>
    <t>Prepare followup action plan</t>
  </si>
  <si>
    <t>Prepare followup recommendation for operation team</t>
  </si>
  <si>
    <t>Request customer to give final signoff</t>
  </si>
  <si>
    <t>Perform customer survey</t>
  </si>
  <si>
    <t>Consolidate survey results &amp; discuss with customer one-on-one if required</t>
  </si>
  <si>
    <t>Request customer for final payment</t>
  </si>
  <si>
    <t>Inform to account depatment about deliverables status and project closure</t>
  </si>
  <si>
    <t>Inform to legal team, if any follow up need to be done</t>
  </si>
  <si>
    <t>Inform to IT department for archival of project documents.</t>
  </si>
  <si>
    <t>Bring everything together for the handover to IT.</t>
  </si>
  <si>
    <t>Handover all the lessons learned output and documents to PMO or Quality department</t>
  </si>
  <si>
    <t>Inform team that tomorrow ownward they are not part of the project so no timesheet/work status reporting in system or to manager</t>
  </si>
  <si>
    <t>Inform HR &amp; Resource Management team that team is free from the project</t>
  </si>
  <si>
    <t>Celeberation</t>
  </si>
  <si>
    <t>Customer Closure</t>
  </si>
  <si>
    <t>Administrative Closure</t>
  </si>
  <si>
    <t>Close Project or Phase Activities</t>
  </si>
  <si>
    <t>Requirment Documentation</t>
  </si>
  <si>
    <t>Project Scope Statement</t>
  </si>
  <si>
    <t>SRS (this is analyised document)</t>
  </si>
  <si>
    <t>Special Mentioned Document</t>
  </si>
  <si>
    <t>Clarification Documents</t>
  </si>
  <si>
    <t>Functional Specification Document</t>
  </si>
  <si>
    <t>Technical Specification Document</t>
  </si>
  <si>
    <t>Business Document</t>
  </si>
  <si>
    <t>Problem Statement</t>
  </si>
  <si>
    <t>Architecture</t>
  </si>
  <si>
    <t>Low Level Design (LLD)</t>
  </si>
  <si>
    <t>High Level Design (HLD)</t>
  </si>
  <si>
    <t>Database Design</t>
  </si>
  <si>
    <t>User Interface Design</t>
  </si>
  <si>
    <t>Sequence Diagram</t>
  </si>
  <si>
    <t>Interation Design</t>
  </si>
  <si>
    <t>Statement of work (SOW)</t>
  </si>
  <si>
    <t>Agreement</t>
  </si>
  <si>
    <t>Acceptance Criteria</t>
  </si>
  <si>
    <t>Business Flow</t>
  </si>
  <si>
    <t>Business As is</t>
  </si>
  <si>
    <t>Interface Design</t>
  </si>
  <si>
    <t>Test Design</t>
  </si>
  <si>
    <t>ER Diagram</t>
  </si>
  <si>
    <t>Report Design</t>
  </si>
  <si>
    <t>ETL Design</t>
  </si>
  <si>
    <t>Prototype</t>
  </si>
  <si>
    <t>Benchmarks Document</t>
  </si>
  <si>
    <t>PBS (Product Breakdown Structure)</t>
  </si>
  <si>
    <t>Mind Map of Requirments</t>
  </si>
  <si>
    <t>Meetings</t>
  </si>
  <si>
    <t>Change Control Meetings</t>
  </si>
  <si>
    <t>Validated Changes</t>
  </si>
  <si>
    <t>Conduct a lessons leard workshop</t>
  </si>
  <si>
    <t>Benchmarking</t>
  </si>
  <si>
    <t>Document Analysis</t>
  </si>
  <si>
    <t>Product Analysis</t>
  </si>
  <si>
    <t>Schedule Management Plan</t>
  </si>
  <si>
    <t>Objective:</t>
  </si>
  <si>
    <t xml:space="preserve">To define processes &amp; tools for identify activites, estimate activies &amp; resoruces, and baseline project schedule. </t>
  </si>
  <si>
    <t>To define process for monitoring &amp; controlling schedule</t>
  </si>
  <si>
    <t>Tools for Schedule Management</t>
  </si>
  <si>
    <t>Microsoft Project</t>
  </si>
  <si>
    <t>Estimation of Duration</t>
  </si>
  <si>
    <t>in Days</t>
  </si>
  <si>
    <t xml:space="preserve">Estimation of Efforts </t>
  </si>
  <si>
    <t>in Hours</t>
  </si>
  <si>
    <t>Metrics for Reproting Time Progress</t>
  </si>
  <si>
    <t>Variance in days</t>
  </si>
  <si>
    <t>Schedule Variance</t>
  </si>
  <si>
    <t>Schedule Performance Index</t>
  </si>
  <si>
    <t>This should be done at 3 levels.</t>
  </si>
  <si>
    <t>Overall.</t>
  </si>
  <si>
    <t>Fortnightly</t>
  </si>
  <si>
    <t>Responsbilities</t>
  </si>
  <si>
    <t>To ensure timely &amp; correct data is avialable</t>
  </si>
  <si>
    <t>Analyse data and present the report to project manager</t>
  </si>
  <si>
    <t>Make Decision on variance to bring project under control</t>
  </si>
  <si>
    <t>Diasuke</t>
  </si>
  <si>
    <t>Timesheet should be entered daily</t>
  </si>
  <si>
    <t>Work status should be reported weekly</t>
  </si>
  <si>
    <t>Analysis should be done weekly</t>
  </si>
  <si>
    <t>When (collect &amp; analyse)</t>
  </si>
  <si>
    <t>Threhold Limit</t>
  </si>
  <si>
    <t>Phase 1: +/- 3%</t>
  </si>
  <si>
    <t>Phase 2: +/- 5%</t>
  </si>
  <si>
    <t>Phase 3: +/- 4%</t>
  </si>
  <si>
    <t>Overal Project: :+/- 4%</t>
  </si>
  <si>
    <t>Resource Estimation Team</t>
  </si>
  <si>
    <t>Duration Estimation Team</t>
  </si>
  <si>
    <t>Experts to provide input</t>
  </si>
  <si>
    <t>Aprpover of Schedule Baseline</t>
  </si>
  <si>
    <t>Ishikawa</t>
  </si>
  <si>
    <t>Reviewer of the Schedule</t>
  </si>
  <si>
    <t>Hirosuke</t>
  </si>
  <si>
    <t>Kinsum</t>
  </si>
  <si>
    <t>A, B, C</t>
  </si>
  <si>
    <t>C, D, G</t>
  </si>
  <si>
    <t>Level of Accuracy</t>
  </si>
  <si>
    <t xml:space="preserve">Time should be reported correctly in days. </t>
  </si>
  <si>
    <t>98 =&gt; 100 / 90</t>
  </si>
  <si>
    <t>9991 hours &gt; 10000 Hours</t>
  </si>
  <si>
    <t>Work is 1250 Days.</t>
  </si>
  <si>
    <t>Schedule can be updated if resource is not avaialble to do the work. If work is cancelled. If new work is added.</t>
  </si>
  <si>
    <t>Schedule can be baselined only when revision of work is more than 2% than original work.</t>
  </si>
  <si>
    <t>Cost Management Plan</t>
  </si>
  <si>
    <t xml:space="preserve">To define processes &amp; tools for estimating cost of  activies, establishing cost components, and baseline project cost, </t>
  </si>
  <si>
    <t>To define process for monitoring, controlling &amp; forecasting cost</t>
  </si>
  <si>
    <t>Tools for cost Management</t>
  </si>
  <si>
    <t>Microsoft Project EVM Tool, Execl Sheet</t>
  </si>
  <si>
    <t>Currency of estimation</t>
  </si>
  <si>
    <t>JPY</t>
  </si>
  <si>
    <t>Cost Variance</t>
  </si>
  <si>
    <t>Cost Performance Index</t>
  </si>
  <si>
    <t>TCPI</t>
  </si>
  <si>
    <t>Earned Value</t>
  </si>
  <si>
    <t>ETC</t>
  </si>
  <si>
    <t>EAC</t>
  </si>
  <si>
    <t>VAC</t>
  </si>
  <si>
    <t>Cost estimation of activities (Team)</t>
  </si>
  <si>
    <t>Reviewer of the cost estimate</t>
  </si>
  <si>
    <t>Approver of cost Baseline</t>
  </si>
  <si>
    <t>Cost expenses should be entered daily</t>
  </si>
  <si>
    <t>Cost should be reported in JPY</t>
  </si>
  <si>
    <t>12,945 JPY  =&gt; 13K JPY</t>
  </si>
  <si>
    <t>12945.35 JPY =&gt; 12946 JPY</t>
  </si>
  <si>
    <t>How to revise cost estimates</t>
  </si>
  <si>
    <t>Cost can be updated if we need more or less money than plan. And we have done forecast for it. And this is approved by Immediate Manager</t>
  </si>
  <si>
    <t>Cost can be baselined only when revision of work is more than 2% than original cost.</t>
  </si>
  <si>
    <t>Charts</t>
  </si>
  <si>
    <t>Linear Charts</t>
  </si>
  <si>
    <t>Pie Chart</t>
  </si>
  <si>
    <t>Bar Chart</t>
  </si>
  <si>
    <t>Pivot Chart</t>
  </si>
  <si>
    <t>Web Chart</t>
  </si>
  <si>
    <t>R1, R2</t>
  </si>
  <si>
    <t>R3</t>
  </si>
  <si>
    <t>Resources</t>
  </si>
  <si>
    <t>Duration</t>
  </si>
  <si>
    <t>Cost</t>
  </si>
  <si>
    <t>Activity</t>
  </si>
  <si>
    <t>Work Package</t>
  </si>
  <si>
    <t>Deliverable</t>
  </si>
  <si>
    <t>Assumption</t>
  </si>
  <si>
    <t>1. R1 &amp; R2 will be available and work can be completed in less than 11 days.
2. We need to build this chart on some already available open source code.
3. R1 &amp; R2 are familure with this source code, programming languge &amp; technology.</t>
  </si>
  <si>
    <t>Decomposition</t>
  </si>
  <si>
    <t>Scope Baseline</t>
  </si>
  <si>
    <t>Inspection</t>
  </si>
  <si>
    <t>Variance Analysis</t>
  </si>
  <si>
    <t>How to update the Schedule</t>
  </si>
  <si>
    <t>Activity List</t>
  </si>
  <si>
    <t>Dependency Determination</t>
  </si>
  <si>
    <t>Precedence Diagramming Method</t>
  </si>
  <si>
    <t>Project Calendar</t>
  </si>
  <si>
    <t>Published Estimated Data</t>
  </si>
  <si>
    <t>Risk Register</t>
  </si>
  <si>
    <t>Activity Duration Estimates</t>
  </si>
  <si>
    <t>Critical Chain Method</t>
  </si>
  <si>
    <t>Schedule Network Analysis</t>
  </si>
  <si>
    <t>Scheduling Tool</t>
  </si>
  <si>
    <t>Activity Cost Estimates</t>
  </si>
  <si>
    <t>Cost of Quality</t>
  </si>
  <si>
    <t>Vendor Bid Analysis</t>
  </si>
  <si>
    <t>T1</t>
  </si>
  <si>
    <t>T2</t>
  </si>
  <si>
    <t>Estimate</t>
  </si>
  <si>
    <t>1st Week</t>
  </si>
  <si>
    <t>2nd Week</t>
  </si>
  <si>
    <t>3rd Week</t>
  </si>
  <si>
    <t>4th Week</t>
  </si>
  <si>
    <t>5th Week</t>
  </si>
  <si>
    <t>Funding Requirment (Week wise)</t>
  </si>
  <si>
    <t>Includes cost of</t>
  </si>
  <si>
    <t>Material</t>
  </si>
  <si>
    <t>Machine Usage</t>
  </si>
  <si>
    <t>Licenses</t>
  </si>
  <si>
    <t>Serives</t>
  </si>
  <si>
    <t>Labour</t>
  </si>
  <si>
    <t>Some construction work need to be done in Sri Lanka &amp; similar building need to be constructed in Bangalore &amp; Tokyo</t>
  </si>
  <si>
    <t>50,000 $</t>
  </si>
  <si>
    <t>Tokyo Team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</si>
  <si>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</si>
  <si>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</si>
  <si>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</si>
  <si>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</si>
  <si>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</si>
  <si>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</si>
  <si>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</si>
  <si>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</si>
  <si>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Bangalore Team</t>
  </si>
  <si>
    <t>Sri Lanka Team</t>
  </si>
  <si>
    <t>Market value of Human Resources</t>
  </si>
  <si>
    <t>Vendors service cost</t>
  </si>
  <si>
    <t>Trust in the market between vendor and customer</t>
  </si>
  <si>
    <t>Historical Relationship?</t>
  </si>
  <si>
    <t>Taking into consideration of project characterstics &amp; past knowledge to determine your funding need.</t>
  </si>
  <si>
    <t>Quality Management Plan</t>
  </si>
  <si>
    <t xml:space="preserve">To define processes &amp; tools for peforming qulality activities like writing testcase, reproting test results, prepareing test reports etc. </t>
  </si>
  <si>
    <t>To define the process to ensure that quality processes are being followed. Define the process of audit.</t>
  </si>
  <si>
    <t>To define how will you improve quality contiously in your poject</t>
  </si>
  <si>
    <t>Identify the metrics for reporting quality of project and product</t>
  </si>
  <si>
    <t>Define roles &amp; responsibility of quality activities</t>
  </si>
  <si>
    <t>To define a plan to understand the quality meaning of stakeholders.</t>
  </si>
  <si>
    <t xml:space="preserve">Control chart, pareto chart, trend chart, fishbone diagram, histogram, regression analysis, FMEA, hypothesis testing, 5 Why, Cummulative charts, review, testing, pair review, audit, </t>
  </si>
  <si>
    <t>Vendor Tools</t>
  </si>
  <si>
    <t>JIRA, Mantis, Excel Sheet, Bug Tracker,</t>
  </si>
  <si>
    <t>Quality Standards</t>
  </si>
  <si>
    <t>CMMI L5, ISO 9001:2008, Lean, Kanban, LSD, OPM3,</t>
  </si>
  <si>
    <t>Metrics for Reproting  Progress</t>
  </si>
  <si>
    <t>Defects</t>
  </si>
  <si>
    <t>Utilization</t>
  </si>
  <si>
    <t>No of esclations</t>
  </si>
  <si>
    <t>No of security violation</t>
  </si>
  <si>
    <t>No of safety violation</t>
  </si>
  <si>
    <t>Defect Data Collection</t>
  </si>
  <si>
    <t>Utilization Data Collection</t>
  </si>
  <si>
    <t>Production Data collection</t>
  </si>
  <si>
    <t>Safety &amp; Security Data collection</t>
  </si>
  <si>
    <t>Who is incharge of defect prevention</t>
  </si>
  <si>
    <t>Who is incharge of increasing productivity</t>
  </si>
  <si>
    <t>Who is incharge of Safety &amp; Security</t>
  </si>
  <si>
    <t>??</t>
  </si>
  <si>
    <t>Frequency of data collection &amp; Analysis of each type should be defined</t>
  </si>
  <si>
    <t>Defects: .001 / FP or /Component ????</t>
  </si>
  <si>
    <t>Utilization: +/- 6%</t>
  </si>
  <si>
    <t>Productivity: +/-8%</t>
  </si>
  <si>
    <t>Process Improvoment Plan</t>
  </si>
  <si>
    <t>Weekly Configuration Audit by Peer CM</t>
  </si>
  <si>
    <t>Weekly Data Quality Audit by Peer DB Manager</t>
  </si>
  <si>
    <t>Monthly Process Audit by Quality Team</t>
  </si>
  <si>
    <t>Next Quarter to reduce the defect we are planning 20 hours training for every engineer.</t>
  </si>
  <si>
    <t>Quality Policy of the Organization</t>
  </si>
  <si>
    <t>Quality Policy of the Project</t>
  </si>
  <si>
    <t>Quality Policy of Your Company? Or Project ? Or Department?</t>
  </si>
  <si>
    <t>Helps in framing Quality Manual of the Department or organization</t>
  </si>
  <si>
    <t>Organization Quality Vision</t>
  </si>
  <si>
    <t>Design Review</t>
  </si>
  <si>
    <t>Platform Setup review</t>
  </si>
  <si>
    <t>Test case review</t>
  </si>
  <si>
    <t>Plan Review</t>
  </si>
  <si>
    <t>Code Review</t>
  </si>
  <si>
    <t>7 BQT</t>
  </si>
  <si>
    <t>Fishbone</t>
  </si>
  <si>
    <t>Pareto</t>
  </si>
  <si>
    <t>Trend chart</t>
  </si>
  <si>
    <t>Control chart</t>
  </si>
  <si>
    <t>Scatter Diagram</t>
  </si>
  <si>
    <t>Flow chart</t>
  </si>
  <si>
    <t>Those who do not understand please raise hand</t>
  </si>
  <si>
    <t>Histogram (bar charts)</t>
  </si>
  <si>
    <t>goal</t>
  </si>
  <si>
    <t>equation</t>
  </si>
  <si>
    <t>Weight</t>
  </si>
  <si>
    <t>Temprature Rating</t>
  </si>
  <si>
    <t>Usability</t>
  </si>
  <si>
    <t>Disable people handling</t>
  </si>
  <si>
    <t>Battery Life</t>
  </si>
  <si>
    <t>Hours</t>
  </si>
  <si>
    <t>Gram</t>
  </si>
  <si>
    <t>(1-10 Rating. 10 is best)</t>
  </si>
  <si>
    <t>Define Checklist, Procedures, Templates, Forms</t>
  </si>
  <si>
    <t>Quality Manual helps in defining quality process</t>
  </si>
  <si>
    <t>Responsible</t>
  </si>
  <si>
    <t>R</t>
  </si>
  <si>
    <t>Accountable</t>
  </si>
  <si>
    <t>Consulted</t>
  </si>
  <si>
    <t>V</t>
  </si>
  <si>
    <t>Informed</t>
  </si>
  <si>
    <t>Sign Off</t>
  </si>
  <si>
    <t>Requirment Understanding</t>
  </si>
  <si>
    <t>Phase/ Miletone/ Deliverable/ Key Activities</t>
  </si>
  <si>
    <t>Katsuya</t>
  </si>
  <si>
    <t>Lam</t>
  </si>
  <si>
    <t>Shunshe</t>
  </si>
  <si>
    <t>L</t>
  </si>
  <si>
    <t>Responsibility Assignment Matrix</t>
  </si>
  <si>
    <t>Security Testing</t>
  </si>
  <si>
    <t>Performance Testing</t>
  </si>
  <si>
    <t>Routinely Work</t>
  </si>
  <si>
    <t>Forbidable Work</t>
  </si>
  <si>
    <t>Work which makes other happy</t>
  </si>
  <si>
    <t>Repentance (Review work)</t>
  </si>
  <si>
    <t>Work for long term</t>
  </si>
  <si>
    <t>Important Work</t>
  </si>
  <si>
    <t>Urgent Work</t>
  </si>
  <si>
    <t>Renounce</t>
  </si>
  <si>
    <t>Cost Baseline</t>
  </si>
  <si>
    <t>Performance Reviews</t>
  </si>
  <si>
    <t>Quality Metrics</t>
  </si>
  <si>
    <t>Process Improvement Plan</t>
  </si>
  <si>
    <t>Quality Checklist</t>
  </si>
  <si>
    <t>Human Resource Management Plan</t>
  </si>
  <si>
    <t>Job Description</t>
  </si>
  <si>
    <t>J001</t>
  </si>
  <si>
    <t>Define Holidays, Work timing, shift timing</t>
  </si>
  <si>
    <t>Role2</t>
  </si>
  <si>
    <t>Role1</t>
  </si>
  <si>
    <t>Role3</t>
  </si>
  <si>
    <t xml:space="preserve">Responsiblities </t>
  </si>
  <si>
    <t>Organiztion Chart</t>
  </si>
  <si>
    <t>Architect</t>
  </si>
  <si>
    <t>Project Leader</t>
  </si>
  <si>
    <t>Busienss Analyist</t>
  </si>
  <si>
    <t>Power Consultant</t>
  </si>
  <si>
    <t>Govt SPOC</t>
  </si>
  <si>
    <t>Program Manager</t>
  </si>
  <si>
    <t>Training Calendar</t>
  </si>
  <si>
    <t>Training1</t>
  </si>
  <si>
    <t>Training2</t>
  </si>
  <si>
    <t>Training3</t>
  </si>
  <si>
    <t>Who should Participant</t>
  </si>
  <si>
    <t>All</t>
  </si>
  <si>
    <t>Business Analyst</t>
  </si>
  <si>
    <t>Programmers</t>
  </si>
  <si>
    <t>First Week</t>
  </si>
  <si>
    <t>Second Week</t>
  </si>
  <si>
    <t>Thirdweek</t>
  </si>
  <si>
    <t>When</t>
  </si>
  <si>
    <t>Trainer</t>
  </si>
  <si>
    <t>External</t>
  </si>
  <si>
    <t>HR Manager</t>
  </si>
  <si>
    <t>Internal - Sr Team Manager</t>
  </si>
  <si>
    <t>Feedback</t>
  </si>
  <si>
    <t>Accountablity</t>
  </si>
  <si>
    <t>Appraisal System/ Feedback System</t>
  </si>
  <si>
    <t>Collect following data</t>
  </si>
  <si>
    <t>Defect, Escalation, Issues, Timely Delivery</t>
  </si>
  <si>
    <t>Creativity, IP Creation, Behaviour, ……</t>
  </si>
  <si>
    <t>Analyse data on monthly basis</t>
  </si>
  <si>
    <t>Best perforer of the week</t>
  </si>
  <si>
    <t>Best performer of the month</t>
  </si>
  <si>
    <t>Quality person of the month</t>
  </si>
  <si>
    <t>Creative person of the month</t>
  </si>
  <si>
    <t>Best Leader of the year</t>
  </si>
  <si>
    <t>Conflict Management System</t>
  </si>
  <si>
    <t>Collect the data which lead to conflict like priority of work, cost, work approach, behaviour</t>
  </si>
  <si>
    <t>Log the conflict in register</t>
  </si>
  <si>
    <t>Prioritize the conflict for resoltuion</t>
  </si>
  <si>
    <t>Assign conflcit for resoltuion</t>
  </si>
  <si>
    <t>Ensure resoltuion</t>
  </si>
  <si>
    <t>Verify the improvement</t>
  </si>
  <si>
    <t>Issue Log Template</t>
  </si>
  <si>
    <t>Issue #</t>
  </si>
  <si>
    <t>Date Occurred</t>
  </si>
  <si>
    <t>Parties</t>
  </si>
  <si>
    <t>Description</t>
  </si>
  <si>
    <t>Due Date</t>
  </si>
  <si>
    <t>Responsbility</t>
  </si>
  <si>
    <t>Solution</t>
  </si>
  <si>
    <t>Status</t>
  </si>
  <si>
    <t>Ground Rules</t>
  </si>
  <si>
    <t>Reproting Rule</t>
  </si>
  <si>
    <t>Work from home rule</t>
  </si>
  <si>
    <t>Etiquettes</t>
  </si>
  <si>
    <t>Dress code</t>
  </si>
  <si>
    <t>Security &amp; Safety</t>
  </si>
  <si>
    <t>Power Saving</t>
  </si>
  <si>
    <t>Taking to Customer</t>
  </si>
  <si>
    <t>Email Rule</t>
  </si>
  <si>
    <t>Location of various Team</t>
  </si>
  <si>
    <t>Tokyo</t>
  </si>
  <si>
    <t>Team Members</t>
  </si>
  <si>
    <t>Hiro, Suzuki,….</t>
  </si>
  <si>
    <t>Ramesh, John, Kelly, Gayatri</t>
  </si>
  <si>
    <t>Delhi</t>
  </si>
  <si>
    <t>….</t>
  </si>
  <si>
    <t>Time Zone</t>
  </si>
  <si>
    <t>Interview Process</t>
  </si>
  <si>
    <t>For Developer</t>
  </si>
  <si>
    <t>For Architect</t>
  </si>
  <si>
    <t>For Web Designer</t>
  </si>
  <si>
    <t>For Tester</t>
  </si>
  <si>
    <t>Test Required</t>
  </si>
  <si>
    <t>Negotiator</t>
  </si>
  <si>
    <t>Approver</t>
  </si>
  <si>
    <t>Personal Interviewer</t>
  </si>
  <si>
    <t>An Online Test by Toshi…</t>
  </si>
  <si>
    <t>An Online Test by ABC</t>
  </si>
  <si>
    <t>Min Score for Interview</t>
  </si>
  <si>
    <t>Facilities for your Team</t>
  </si>
  <si>
    <t>Transport for late night pickup and drop</t>
  </si>
  <si>
    <t>Food</t>
  </si>
  <si>
    <t>Health Insurance</t>
  </si>
  <si>
    <t>Accidental Insurance</t>
  </si>
  <si>
    <t>Personal Support</t>
  </si>
  <si>
    <t>When you hire you need to make hiring decision based on multiple criteria</t>
  </si>
  <si>
    <t>Education</t>
  </si>
  <si>
    <t>Exeperience</t>
  </si>
  <si>
    <t>Langauge</t>
  </si>
  <si>
    <t>Distance from Office</t>
  </si>
  <si>
    <t>Flexbiltiy to work</t>
  </si>
  <si>
    <t>Team Player or solo player?</t>
  </si>
  <si>
    <t>Salary?</t>
  </si>
  <si>
    <t>Joining Time</t>
  </si>
  <si>
    <t>Attitude</t>
  </si>
  <si>
    <t>Team Building Activites</t>
  </si>
  <si>
    <t>Type of work</t>
  </si>
  <si>
    <t>Lunch together / Dinner/ Breakfast/ Tea break</t>
  </si>
  <si>
    <t>Discussion on interested tech topics</t>
  </si>
  <si>
    <t>Sports together. Football/ badminton/</t>
  </si>
  <si>
    <t>Going for picnic</t>
  </si>
  <si>
    <t>Drink beer together/ party</t>
  </si>
  <si>
    <t>Team training on technical knowledge sharing.</t>
  </si>
  <si>
    <t>Daily meeting 10-15. Discussion to understand the problem of work</t>
  </si>
  <si>
    <t>Sharing information, knowledge transfer</t>
  </si>
  <si>
    <t>Constant meeting to confirm progress of each member</t>
  </si>
  <si>
    <t>Singing together</t>
  </si>
  <si>
    <t>Gathering of all in the same room for communicate - share status/issue/support each other</t>
  </si>
  <si>
    <t>Mountaineering &amp; climbing</t>
  </si>
  <si>
    <t>Assign work as per the skill and interest of people</t>
  </si>
  <si>
    <t>Ask strong point of each person</t>
  </si>
  <si>
    <t>Sight seeing together</t>
  </si>
  <si>
    <t>Barbeque</t>
  </si>
  <si>
    <t>Sports: Soccer</t>
  </si>
  <si>
    <t>Cherry blossom: Drinking under the cherry tree.</t>
  </si>
  <si>
    <t>Organize events like games: creating person face</t>
  </si>
  <si>
    <t>From your experience. Why people fall outsite of the team?</t>
  </si>
  <si>
    <t>Didn't like the activities</t>
  </si>
  <si>
    <t>Personal reason which you do you know</t>
  </si>
  <si>
    <t>Conflict between members because of ??????</t>
  </si>
  <si>
    <t>Don’t like other members</t>
  </si>
  <si>
    <t>Don't like work environment</t>
  </si>
  <si>
    <t>Better opportunites outside</t>
  </si>
  <si>
    <t>Don't like managers</t>
  </si>
  <si>
    <t>Don't like to work under manager. But freedom.</t>
  </si>
  <si>
    <t>May be he want isolation and individual work.</t>
  </si>
  <si>
    <t>Do not want to participate. Beause it it their nature.</t>
  </si>
  <si>
    <t>Don't like company processes</t>
  </si>
  <si>
    <t>Not happy with the compentation. He/she wants more.</t>
  </si>
  <si>
    <t>He enjoy other hobbies not the real office work.</t>
  </si>
  <si>
    <t>Not interest in the project?</t>
  </si>
  <si>
    <t>Objective</t>
  </si>
  <si>
    <t>Scope</t>
  </si>
  <si>
    <t>Time</t>
  </si>
  <si>
    <t>Quality</t>
  </si>
  <si>
    <t>Impact</t>
  </si>
  <si>
    <t>MoSCoW Prioritization</t>
  </si>
  <si>
    <t>Must be implemented</t>
  </si>
  <si>
    <t>Should be</t>
  </si>
  <si>
    <t>Could be</t>
  </si>
  <si>
    <t>Will be implemtned</t>
  </si>
  <si>
    <t>&lt; 2 Should be feature could not be implemented</t>
  </si>
  <si>
    <t>VL</t>
  </si>
  <si>
    <t>M</t>
  </si>
  <si>
    <t>H</t>
  </si>
  <si>
    <t>VH</t>
  </si>
  <si>
    <t>&lt;1%</t>
  </si>
  <si>
    <t>&lt;1.5%</t>
  </si>
  <si>
    <t>&lt;3 Cosmetic Change need to be done</t>
  </si>
  <si>
    <t>Cosmetic Change</t>
  </si>
  <si>
    <t xml:space="preserve">Low </t>
  </si>
  <si>
    <t>Medium</t>
  </si>
  <si>
    <t>Critical</t>
  </si>
  <si>
    <t>Major</t>
  </si>
  <si>
    <t>Fatal</t>
  </si>
  <si>
    <t>&lt;8%</t>
  </si>
  <si>
    <t>&lt;5%</t>
  </si>
  <si>
    <t>&lt;9%</t>
  </si>
  <si>
    <t>&lt;4%</t>
  </si>
  <si>
    <t>&lt;2%</t>
  </si>
  <si>
    <t>R1</t>
  </si>
  <si>
    <t>R2</t>
  </si>
  <si>
    <t>R4</t>
  </si>
  <si>
    <t>Exposure</t>
  </si>
  <si>
    <t>Probablity</t>
  </si>
  <si>
    <t>Schedule</t>
  </si>
  <si>
    <t>Risk ID</t>
  </si>
  <si>
    <t>Risk Name</t>
  </si>
  <si>
    <t>Risk Description</t>
  </si>
  <si>
    <t>Probability</t>
  </si>
  <si>
    <t>Reported By</t>
  </si>
  <si>
    <t>Identification Date</t>
  </si>
  <si>
    <t>Staus</t>
  </si>
  <si>
    <t>Date (Last Update)</t>
  </si>
  <si>
    <t>Mitigation Plan</t>
  </si>
  <si>
    <t>Contingency Plan</t>
  </si>
  <si>
    <t>Owner of Risk</t>
  </si>
  <si>
    <t>Urgency</t>
  </si>
  <si>
    <t>Source</t>
  </si>
  <si>
    <t>Area of Risk</t>
  </si>
  <si>
    <t>RK#001</t>
  </si>
  <si>
    <t>Cloud May be down</t>
  </si>
  <si>
    <t>Cloud where database is stored or service is hosted may be temporarly not available and this can cause service disruption during the developemnt.</t>
  </si>
  <si>
    <t>Open</t>
  </si>
  <si>
    <t>Technology</t>
  </si>
  <si>
    <t>High</t>
  </si>
  <si>
    <t>Cloud Server Provider</t>
  </si>
  <si>
    <t>RK#002</t>
  </si>
  <si>
    <t>Security hole</t>
  </si>
  <si>
    <t>There may be a security hole in the open source. This can cause data theft or server highjack or data deletion/modification.</t>
  </si>
  <si>
    <t>Info. Security</t>
  </si>
  <si>
    <t>Very High</t>
  </si>
  <si>
    <t>Open Source Code</t>
  </si>
  <si>
    <t>WBS Code</t>
  </si>
  <si>
    <t>Entire Project</t>
  </si>
  <si>
    <t>Strength</t>
  </si>
  <si>
    <t>Weakness</t>
  </si>
  <si>
    <t>Threat</t>
  </si>
  <si>
    <t>Free software</t>
  </si>
  <si>
    <t>Based on open source</t>
  </si>
  <si>
    <t>Opportunity</t>
  </si>
  <si>
    <t>Further extenion with the help of community</t>
  </si>
  <si>
    <t>Because of free software, infra may be of poor quality compare to commercial software. Which can lead to lower sales or lower participation by the community.</t>
  </si>
  <si>
    <t>RK#003</t>
  </si>
  <si>
    <t>RK#004</t>
  </si>
  <si>
    <t>RK#005</t>
  </si>
  <si>
    <t>RK#006</t>
  </si>
  <si>
    <t>RK#007</t>
  </si>
  <si>
    <t>RK#008</t>
  </si>
  <si>
    <t>RK#009</t>
  </si>
  <si>
    <t>RK#010</t>
  </si>
  <si>
    <t>RK#011</t>
  </si>
  <si>
    <t>RK#012</t>
  </si>
  <si>
    <t>RK#013</t>
  </si>
  <si>
    <t>RK#014</t>
  </si>
  <si>
    <t>RK#015</t>
  </si>
  <si>
    <t>RK#016</t>
  </si>
  <si>
    <t>RK#017</t>
  </si>
  <si>
    <t>RK#018</t>
  </si>
  <si>
    <t>RK#019</t>
  </si>
  <si>
    <t>RK#020</t>
  </si>
  <si>
    <t>RK#021</t>
  </si>
  <si>
    <t>RK#022</t>
  </si>
  <si>
    <t>RK#023</t>
  </si>
  <si>
    <t>RK#024</t>
  </si>
  <si>
    <t>RK#025</t>
  </si>
  <si>
    <t>RK#026</t>
  </si>
  <si>
    <t>RK#027</t>
  </si>
  <si>
    <t>RK#028</t>
  </si>
  <si>
    <t>RK#029</t>
  </si>
  <si>
    <t>RK#030</t>
  </si>
  <si>
    <t>RK#031</t>
  </si>
  <si>
    <t>RK#032</t>
  </si>
  <si>
    <t>RK#033</t>
  </si>
  <si>
    <t>RK#034</t>
  </si>
  <si>
    <t>RK#035</t>
  </si>
  <si>
    <t>RK#036</t>
  </si>
  <si>
    <t>RK#037</t>
  </si>
  <si>
    <t>RK#038</t>
  </si>
  <si>
    <t>RK#039</t>
  </si>
  <si>
    <t>RK#040</t>
  </si>
  <si>
    <t>RK#041</t>
  </si>
  <si>
    <t>RK#042</t>
  </si>
  <si>
    <t>RK#043</t>
  </si>
  <si>
    <t>RK#044</t>
  </si>
  <si>
    <t>RK#045</t>
  </si>
  <si>
    <t>RK#046</t>
  </si>
  <si>
    <t>RK#047</t>
  </si>
  <si>
    <t>RK#048</t>
  </si>
  <si>
    <t>RK#049</t>
  </si>
  <si>
    <t>RK#050</t>
  </si>
  <si>
    <t>RK#051</t>
  </si>
  <si>
    <t>RK#052</t>
  </si>
  <si>
    <t>RK#053</t>
  </si>
  <si>
    <t>RK#054</t>
  </si>
  <si>
    <t>RK#055</t>
  </si>
  <si>
    <t>RK#056</t>
  </si>
  <si>
    <t>RK#057</t>
  </si>
  <si>
    <t>RK#058</t>
  </si>
  <si>
    <t>RK#059</t>
  </si>
  <si>
    <t>RK#060</t>
  </si>
  <si>
    <t>RK#061</t>
  </si>
  <si>
    <t>RK#062</t>
  </si>
  <si>
    <t>RK#063</t>
  </si>
  <si>
    <t>RK#064</t>
  </si>
  <si>
    <t>RK#065</t>
  </si>
  <si>
    <t>RK#066</t>
  </si>
  <si>
    <t>RK#067</t>
  </si>
  <si>
    <t>RK#068</t>
  </si>
  <si>
    <t>RK#069</t>
  </si>
  <si>
    <t>RK#070</t>
  </si>
  <si>
    <t>RK#071</t>
  </si>
  <si>
    <t>RK#072</t>
  </si>
  <si>
    <t>RK#073</t>
  </si>
  <si>
    <t>RK#074</t>
  </si>
  <si>
    <t>RK#075</t>
  </si>
  <si>
    <t>RK#076</t>
  </si>
  <si>
    <t>RK#077</t>
  </si>
  <si>
    <t>RK#078</t>
  </si>
  <si>
    <t>RK#079</t>
  </si>
  <si>
    <t>RK#080</t>
  </si>
  <si>
    <t>RK#081</t>
  </si>
  <si>
    <t>RK#082</t>
  </si>
  <si>
    <t>RK#083</t>
  </si>
  <si>
    <t>RK#084</t>
  </si>
  <si>
    <t>RK#085</t>
  </si>
  <si>
    <t>RK#086</t>
  </si>
  <si>
    <t>RK#087</t>
  </si>
  <si>
    <t>RK#088</t>
  </si>
  <si>
    <t>RK#089</t>
  </si>
  <si>
    <t>RK#090</t>
  </si>
  <si>
    <t>RK#091</t>
  </si>
  <si>
    <t>RK#092</t>
  </si>
  <si>
    <t>RK#093</t>
  </si>
  <si>
    <t>RK#094</t>
  </si>
  <si>
    <t>RK#095</t>
  </si>
  <si>
    <t>RK#096</t>
  </si>
  <si>
    <t>RK#097</t>
  </si>
  <si>
    <t>RK#098</t>
  </si>
  <si>
    <t>RK#099</t>
  </si>
  <si>
    <t>RK#100</t>
  </si>
  <si>
    <t>RK#101</t>
  </si>
  <si>
    <t>RK#102</t>
  </si>
  <si>
    <t>RK#103</t>
  </si>
  <si>
    <t>RK#104</t>
  </si>
  <si>
    <t>RK#105</t>
  </si>
  <si>
    <t>RK#106</t>
  </si>
  <si>
    <t>RK#107</t>
  </si>
  <si>
    <t>RK#108</t>
  </si>
  <si>
    <t>RK#109</t>
  </si>
  <si>
    <t>RK#110</t>
  </si>
  <si>
    <t>RK#111</t>
  </si>
  <si>
    <t>RK#112</t>
  </si>
  <si>
    <t>RK#113</t>
  </si>
  <si>
    <t>RK#114</t>
  </si>
  <si>
    <t>RK#115</t>
  </si>
  <si>
    <t>RK#116</t>
  </si>
  <si>
    <t>RK#117</t>
  </si>
  <si>
    <t>RK#118</t>
  </si>
  <si>
    <t>RK#119</t>
  </si>
  <si>
    <t>RK#120</t>
  </si>
  <si>
    <t>RK#121</t>
  </si>
  <si>
    <t>RK#122</t>
  </si>
  <si>
    <t>RK#123</t>
  </si>
  <si>
    <t>RK#124</t>
  </si>
  <si>
    <t>RK#125</t>
  </si>
  <si>
    <t>RK#126</t>
  </si>
  <si>
    <t>RK#127</t>
  </si>
  <si>
    <t>RK#128</t>
  </si>
  <si>
    <t>RK#129</t>
  </si>
  <si>
    <t>RK#130</t>
  </si>
  <si>
    <t>RK#131</t>
  </si>
  <si>
    <t>RK#132</t>
  </si>
  <si>
    <t>RK#133</t>
  </si>
  <si>
    <t>RK#134</t>
  </si>
  <si>
    <t>RK#135</t>
  </si>
  <si>
    <t>RK#136</t>
  </si>
  <si>
    <t>RK#137</t>
  </si>
  <si>
    <t>RK#138</t>
  </si>
  <si>
    <t>RK#139</t>
  </si>
  <si>
    <t>RK#140</t>
  </si>
  <si>
    <t>RK#141</t>
  </si>
  <si>
    <t>RK#142</t>
  </si>
  <si>
    <t>RK#143</t>
  </si>
  <si>
    <t>RK#144</t>
  </si>
  <si>
    <t>RK#145</t>
  </si>
  <si>
    <t>RK#146</t>
  </si>
  <si>
    <t>RK#147</t>
  </si>
  <si>
    <t>RK#148</t>
  </si>
  <si>
    <t>RK#149</t>
  </si>
  <si>
    <t>RK#150</t>
  </si>
  <si>
    <t>RK#151</t>
  </si>
  <si>
    <t>RK#152</t>
  </si>
  <si>
    <t>RK#153</t>
  </si>
  <si>
    <t>RK#154</t>
  </si>
  <si>
    <t>RK#155</t>
  </si>
  <si>
    <t>RK#156</t>
  </si>
  <si>
    <t>RK#157</t>
  </si>
  <si>
    <t>Power cut</t>
  </si>
  <si>
    <t>Electricity is not available</t>
  </si>
  <si>
    <t>You Drive on Road with more than permitted speed by the Traffic Police</t>
  </si>
  <si>
    <t>So that you can reach office on time.</t>
  </si>
  <si>
    <t>Risk</t>
  </si>
  <si>
    <t>Police May Catch</t>
  </si>
  <si>
    <t>You may met with some accident hit others</t>
  </si>
  <si>
    <t>You may met with some accident hit youself</t>
  </si>
  <si>
    <t>Tyre may puncture</t>
  </si>
  <si>
    <t>You may enter into wrong lane on express way</t>
  </si>
  <si>
    <t>Avoidance</t>
  </si>
  <si>
    <t>Mitigate</t>
  </si>
  <si>
    <t>Tranfer</t>
  </si>
  <si>
    <t>Acceptance</t>
  </si>
  <si>
    <t>Negative</t>
  </si>
  <si>
    <t>Positive</t>
  </si>
  <si>
    <t>Enhance</t>
  </si>
  <si>
    <t>Exploit</t>
  </si>
  <si>
    <t>Share</t>
  </si>
  <si>
    <t>Accetance</t>
  </si>
  <si>
    <t>Drive slow</t>
  </si>
  <si>
    <t>See the speed clock.
Be watchful about the police around
Be watchful about the camera around
Set alarm or the speed.
Know some friend in police deartpment.</t>
  </si>
  <si>
    <t>Hire a driver.
Cut his salary.</t>
  </si>
  <si>
    <t>do nothing.</t>
  </si>
  <si>
    <t>Carry extra tyre &amp; tools to replace</t>
  </si>
  <si>
    <t>Use public transport</t>
  </si>
  <si>
    <t>Secondary risk</t>
  </si>
  <si>
    <t>When you apply your risk response plan then primary risk is arrested but a new risk come because of the risk response plan</t>
  </si>
  <si>
    <t>Residual Risk.</t>
  </si>
  <si>
    <t>When you apply risk response plan and risk is not completely arrested. Some % of risk is still there.</t>
  </si>
  <si>
    <t>Setup various report formats required for stakeholders.</t>
  </si>
  <si>
    <t>Rep1</t>
  </si>
  <si>
    <t>Rep2</t>
  </si>
  <si>
    <t>Rep3</t>
  </si>
  <si>
    <t>Rep4</t>
  </si>
  <si>
    <t>Info Needed is A, B, C, D</t>
  </si>
  <si>
    <t>Info Needed is P, B, C, D</t>
  </si>
  <si>
    <t>Info Needed is A, B, W,V, D</t>
  </si>
  <si>
    <t>Info Needed is A, R, S, D</t>
  </si>
  <si>
    <t>Audience</t>
  </si>
  <si>
    <t>How to send report</t>
  </si>
  <si>
    <t>Communication Approach</t>
  </si>
  <si>
    <t>Who will send report</t>
  </si>
  <si>
    <t>Who will prepare this report</t>
  </si>
  <si>
    <t>When to send</t>
  </si>
  <si>
    <t>Frequency</t>
  </si>
  <si>
    <t>Report Name</t>
  </si>
  <si>
    <t>Rep5</t>
  </si>
  <si>
    <t>Rep6</t>
  </si>
  <si>
    <t>Rep7</t>
  </si>
  <si>
    <t>Rep8</t>
  </si>
  <si>
    <t>How To Measure Communication</t>
  </si>
  <si>
    <t>No of Meetings (Type wise)</t>
  </si>
  <si>
    <t>No of Email Communication</t>
  </si>
  <si>
    <t>No of Reports</t>
  </si>
  <si>
    <t>No of Stakehodlers to be communciated</t>
  </si>
  <si>
    <t>Failed to send report on time</t>
  </si>
  <si>
    <t># of time wrong data reported</t>
  </si>
  <si>
    <t>Verification Method</t>
  </si>
  <si>
    <t>1 Do not do those communication doing which will not help you in project.</t>
  </si>
  <si>
    <t>2. Not doing those communication can create problem for us.</t>
  </si>
  <si>
    <t>Communication Method</t>
  </si>
  <si>
    <t>Interactive Meeting</t>
  </si>
  <si>
    <t>Push (mass email)</t>
  </si>
  <si>
    <t>Pull (Publish on website)</t>
  </si>
  <si>
    <t>Cost of communication</t>
  </si>
  <si>
    <t>Time spent on communication</t>
  </si>
  <si>
    <t>Stakholder not getting report</t>
  </si>
  <si>
    <t>Getting wrong data in report</t>
  </si>
  <si>
    <t>Getting reports very late</t>
  </si>
  <si>
    <t>Frequently asking some data which is not part of the report. Revised report.</t>
  </si>
  <si>
    <t>Asking for an Ad-hoc report</t>
  </si>
  <si>
    <t>Control Communication</t>
  </si>
  <si>
    <t>Sachin</t>
  </si>
  <si>
    <t>Pawan</t>
  </si>
  <si>
    <t>Venkat</t>
  </si>
  <si>
    <t>Ditto</t>
  </si>
  <si>
    <t>Nikhil</t>
  </si>
  <si>
    <t>Vishwanath</t>
  </si>
  <si>
    <t>Abhijith G</t>
  </si>
  <si>
    <t>Abhijith S</t>
  </si>
  <si>
    <t>Sudheer</t>
  </si>
  <si>
    <t>Sandeep</t>
  </si>
  <si>
    <t>Gopi</t>
  </si>
  <si>
    <t>Swati</t>
  </si>
  <si>
    <t>Ruchi Gupta</t>
  </si>
  <si>
    <t>Wajid Ali</t>
  </si>
  <si>
    <t>Divya</t>
  </si>
  <si>
    <t>Sangita</t>
  </si>
  <si>
    <t>Abhijit S</t>
  </si>
  <si>
    <t>SDO-Opt</t>
  </si>
  <si>
    <t>To improve leadership skills</t>
  </si>
  <si>
    <t>DM</t>
  </si>
  <si>
    <t>Bang</t>
  </si>
  <si>
    <t>Fav</t>
  </si>
  <si>
    <t>Edu, Sports, Wine, Food, Dance, Music</t>
  </si>
  <si>
    <t xml:space="preserve">Vist to customer on this date. Take him on lunch. Esnure to </t>
  </si>
  <si>
    <t>Facilitation Techniques</t>
  </si>
  <si>
    <t>Project Management Information System</t>
  </si>
  <si>
    <t>Analytical techniques</t>
  </si>
  <si>
    <t>Interviews</t>
  </si>
  <si>
    <t>Focus Groups</t>
  </si>
  <si>
    <t>Facilitated Workshops</t>
  </si>
  <si>
    <t>Group Creativity Technique</t>
  </si>
  <si>
    <t>Group Decision Making Techniques</t>
  </si>
  <si>
    <t>Questionnaires and Surveys</t>
  </si>
  <si>
    <t>Observations</t>
  </si>
  <si>
    <t>Prototypes</t>
  </si>
  <si>
    <t>Context diagrams</t>
  </si>
  <si>
    <t>Alternatives Identification</t>
  </si>
  <si>
    <t>Leads and Lags</t>
  </si>
  <si>
    <t>Alternatives Analysis</t>
  </si>
  <si>
    <t>Bottom-up estimating</t>
  </si>
  <si>
    <t>Project Management Software</t>
  </si>
  <si>
    <t>Analogous Estimating</t>
  </si>
  <si>
    <t>Parametric Estimating</t>
  </si>
  <si>
    <t>Three-point estimates</t>
  </si>
  <si>
    <t>Reserve Analysis</t>
  </si>
  <si>
    <t>Critical Path Method</t>
  </si>
  <si>
    <t>Resource Optimization techniques</t>
  </si>
  <si>
    <t>Modeling Techniques</t>
  </si>
  <si>
    <t>Schedule Compression</t>
  </si>
  <si>
    <t>Cost Aggregation</t>
  </si>
  <si>
    <t>Historical Relationships</t>
  </si>
  <si>
    <t>Funding Limit Reconciliation</t>
  </si>
  <si>
    <t>EVM</t>
  </si>
  <si>
    <t>Forecasting</t>
  </si>
  <si>
    <t>Cost-benefit analysis</t>
  </si>
  <si>
    <t>Seven basic quality tools</t>
  </si>
  <si>
    <t>Design of experiments</t>
  </si>
  <si>
    <t>Statistical sampling</t>
  </si>
  <si>
    <t>Additional quality planning tools</t>
  </si>
  <si>
    <t>Quality Management &amp; Control Tools</t>
  </si>
  <si>
    <t>Quality audits</t>
  </si>
  <si>
    <t>Process analysis</t>
  </si>
  <si>
    <t>Approved Change Request Review</t>
  </si>
  <si>
    <t>DPC</t>
  </si>
  <si>
    <t>DPMP</t>
  </si>
  <si>
    <t>DMPW</t>
  </si>
  <si>
    <t>Change Requests</t>
  </si>
  <si>
    <t>Project Management Plan Updates</t>
  </si>
  <si>
    <t>Project Documents Updates</t>
  </si>
  <si>
    <t>MCPW</t>
  </si>
  <si>
    <t>Work performance reports</t>
  </si>
  <si>
    <t>PICC</t>
  </si>
  <si>
    <t>Approved Change Requests</t>
  </si>
  <si>
    <t>CPP</t>
  </si>
  <si>
    <t>Final product, service or result transition</t>
  </si>
  <si>
    <t>Organization Process Assets Updates</t>
  </si>
  <si>
    <t>PSpM</t>
  </si>
  <si>
    <t>Requirement Management Plan</t>
  </si>
  <si>
    <t>CR</t>
  </si>
  <si>
    <t>Requirements Documentation</t>
  </si>
  <si>
    <t>Requirement Traceability Matrix</t>
  </si>
  <si>
    <t>DSp</t>
  </si>
  <si>
    <t>CWBS</t>
  </si>
  <si>
    <t>VS</t>
  </si>
  <si>
    <t>Accepted Deliverables</t>
  </si>
  <si>
    <t>CSp</t>
  </si>
  <si>
    <t>PScM</t>
  </si>
  <si>
    <t>DA</t>
  </si>
  <si>
    <t>Activity Attributes</t>
  </si>
  <si>
    <t>SA</t>
  </si>
  <si>
    <t>Project Schedule Network Diagrams</t>
  </si>
  <si>
    <t>EAR</t>
  </si>
  <si>
    <t>Activity Resource Requirements</t>
  </si>
  <si>
    <t>EAD</t>
  </si>
  <si>
    <t>DSc</t>
  </si>
  <si>
    <t>Project Schedule</t>
  </si>
  <si>
    <t>Schedule Data</t>
  </si>
  <si>
    <t>Project Calendars</t>
  </si>
  <si>
    <t>CSc</t>
  </si>
  <si>
    <t>EC</t>
  </si>
  <si>
    <t>Basis of estimates</t>
  </si>
  <si>
    <t>DB</t>
  </si>
  <si>
    <t>Project Funding requirements</t>
  </si>
  <si>
    <t>CC</t>
  </si>
  <si>
    <t>PQ</t>
  </si>
  <si>
    <t>PQA</t>
  </si>
  <si>
    <t>QC</t>
  </si>
  <si>
    <t>Quality Control Measurements</t>
  </si>
  <si>
    <t>Verified deliverables</t>
  </si>
  <si>
    <t>Project Statement of work</t>
  </si>
  <si>
    <t>Business case</t>
  </si>
  <si>
    <t>Output from Other Processes</t>
  </si>
  <si>
    <t>Schedule forecasts</t>
  </si>
  <si>
    <t>Cost forecasts</t>
  </si>
  <si>
    <t>Stakeholder Management Plan</t>
  </si>
  <si>
    <t>Resource Calendars</t>
  </si>
  <si>
    <t>Resource Breakdown structure</t>
  </si>
  <si>
    <t>Project staff assignment</t>
  </si>
  <si>
    <t>Requirement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</si>
</sst>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[$-4009]General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indexed="8"/>
      <name val="Arial"/>
      <family val="2"/>
      <charset val="1"/>
    </font>
    <font>
      <b/>
      <sz val="14"/>
      <color indexed="8"/>
      <name val="Arial"/>
      <family val="2"/>
      <charset val="1"/>
    </font>
    <font>
      <sz val="12"/>
      <name val="Arial"/>
      <family val="2"/>
      <charset val="1"/>
    </font>
    <font>
      <b/>
      <sz val="12"/>
      <color indexed="8"/>
      <name val="Arial"/>
      <family val="2"/>
      <charset val="1"/>
    </font>
    <font>
      <b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E6EED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2"/>
        <b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 applyBorder="0" applyProtection="0"/>
  </cellStyleXfs>
  <cellXfs count="37">
    <xf numFmtId="0" fontId="0" fillId="0" borderId="0" xfId="0"/>
    <xf numFmtId="0" fontId="0" fillId="0" borderId="1" xfId="0" applyBorder="1"/>
    <xf numFmtId="164" fontId="3" fillId="2" borderId="1" xfId="2" applyFont="1" applyFill="1" applyBorder="1" applyAlignment="1" applyProtection="1">
      <alignment vertical="top" wrapText="1"/>
    </xf>
    <xf numFmtId="9" fontId="0" fillId="0" borderId="1" xfId="1" applyFont="1" applyBorder="1"/>
    <xf numFmtId="0" fontId="0" fillId="3" borderId="1" xfId="0" applyFill="1" applyBorder="1"/>
    <xf numFmtId="9" fontId="0" fillId="3" borderId="1" xfId="0" applyNumberFormat="1" applyFill="1" applyBorder="1"/>
    <xf numFmtId="0" fontId="0" fillId="4" borderId="0" xfId="0" applyFill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4" fillId="4" borderId="0" xfId="0" applyFont="1" applyFill="1"/>
    <xf numFmtId="9" fontId="0" fillId="3" borderId="1" xfId="1" applyFont="1" applyFill="1" applyBorder="1"/>
    <xf numFmtId="0" fontId="0" fillId="0" borderId="0" xfId="0" applyAlignment="1">
      <alignment wrapText="1"/>
    </xf>
    <xf numFmtId="0" fontId="4" fillId="0" borderId="0" xfId="0" applyFont="1"/>
    <xf numFmtId="0" fontId="0" fillId="4" borderId="0" xfId="0" applyFill="1" applyAlignment="1">
      <alignment wrapText="1"/>
    </xf>
    <xf numFmtId="6" fontId="0" fillId="0" borderId="1" xfId="0" applyNumberFormat="1" applyBorder="1"/>
    <xf numFmtId="15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2" fontId="0" fillId="0" borderId="0" xfId="0" applyNumberFormat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0" fontId="0" fillId="5" borderId="0" xfId="0" applyFill="1"/>
    <xf numFmtId="0" fontId="4" fillId="5" borderId="0" xfId="0" applyFont="1" applyFill="1"/>
    <xf numFmtId="0" fontId="5" fillId="4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6" fillId="0" borderId="2" xfId="0" applyFont="1" applyBorder="1" applyAlignment="1">
      <alignment horizontal="center"/>
    </xf>
    <xf numFmtId="164" fontId="7" fillId="0" borderId="0" xfId="2" applyFont="1" applyBorder="1" applyAlignment="1">
      <alignment horizontal="left"/>
    </xf>
    <xf numFmtId="164" fontId="8" fillId="7" borderId="0" xfId="2" applyFont="1" applyFill="1" applyBorder="1" applyAlignment="1">
      <alignment horizontal="left"/>
    </xf>
    <xf numFmtId="0" fontId="9" fillId="0" borderId="0" xfId="0" applyFont="1" applyAlignment="1">
      <alignment horizontal="left"/>
    </xf>
    <xf numFmtId="164" fontId="10" fillId="0" borderId="0" xfId="2" applyFont="1" applyBorder="1" applyAlignment="1">
      <alignment horizontal="left"/>
    </xf>
    <xf numFmtId="0" fontId="11" fillId="0" borderId="0" xfId="0" applyFont="1" applyAlignment="1">
      <alignment horizontal="left"/>
    </xf>
    <xf numFmtId="164" fontId="8" fillId="7" borderId="0" xfId="2" applyFont="1" applyFill="1" applyBorder="1" applyAlignment="1"/>
    <xf numFmtId="9" fontId="0" fillId="0" borderId="0" xfId="0" applyNumberFormat="1"/>
  </cellXfs>
  <cellStyles count="3">
    <cellStyle name="Excel Built-in Normal" xfId="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H16" sqref="H16"/>
    </sheetView>
  </sheetViews>
  <sheetFormatPr defaultRowHeight="15" x14ac:dyDescent="0.25"/>
  <cols>
    <col min="1" max="1" width="25.7109375" customWidth="1"/>
    <col min="6" max="6" width="11.85546875" customWidth="1"/>
  </cols>
  <sheetData>
    <row r="1" spans="1:18" x14ac:dyDescent="0.25">
      <c r="A1" s="1"/>
      <c r="B1" s="1"/>
      <c r="C1" s="1"/>
      <c r="D1" s="1"/>
      <c r="E1" s="1">
        <v>20</v>
      </c>
      <c r="F1" s="1">
        <v>35</v>
      </c>
      <c r="G1" s="1">
        <v>15</v>
      </c>
      <c r="H1" s="1">
        <v>20</v>
      </c>
      <c r="I1" s="1">
        <v>20</v>
      </c>
      <c r="J1" s="1">
        <v>20</v>
      </c>
      <c r="K1" s="1">
        <v>15</v>
      </c>
      <c r="L1" s="1">
        <v>20</v>
      </c>
      <c r="M1" s="1">
        <v>15</v>
      </c>
      <c r="N1" s="1">
        <v>20</v>
      </c>
      <c r="O1" s="1">
        <v>20</v>
      </c>
      <c r="P1" s="1">
        <v>15</v>
      </c>
      <c r="Q1" s="1"/>
      <c r="R1" s="1"/>
    </row>
    <row r="2" spans="1:18" x14ac:dyDescent="0.25">
      <c r="A2" s="1"/>
      <c r="B2" s="1"/>
      <c r="C2" s="1"/>
      <c r="D2" s="1"/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2"/>
    </row>
    <row r="3" spans="1:18" x14ac:dyDescent="0.25">
      <c r="A3" s="1"/>
      <c r="B3" s="5">
        <f>AVERAGE(B5:B98)</f>
        <v>0.43400000000000005</v>
      </c>
      <c r="C3" s="4">
        <f>SUM(F3:P3)</f>
        <v>125</v>
      </c>
      <c r="D3" s="5"/>
      <c r="E3" s="4">
        <v>20</v>
      </c>
      <c r="F3" s="4">
        <v>35</v>
      </c>
      <c r="G3" s="4">
        <v>15</v>
      </c>
      <c r="H3" s="4">
        <v>20</v>
      </c>
      <c r="I3" s="4">
        <v>20</v>
      </c>
      <c r="J3" s="4">
        <v>20</v>
      </c>
      <c r="K3" s="4">
        <v>15</v>
      </c>
      <c r="L3" s="4"/>
      <c r="M3" s="4"/>
      <c r="N3" s="4"/>
      <c r="O3" s="4"/>
      <c r="P3" s="4"/>
      <c r="Q3" s="4"/>
      <c r="R3" s="5"/>
    </row>
    <row r="4" spans="1:18" x14ac:dyDescent="0.25">
      <c r="A4" s="1"/>
      <c r="B4" s="5"/>
      <c r="C4" s="4"/>
      <c r="D4" s="5"/>
      <c r="E4" s="11">
        <f>ROUND(AVERAGE(E5:E20)/E3,2)</f>
        <v>0.31</v>
      </c>
      <c r="F4" s="11">
        <f>ROUND(AVERAGE(F5:F20)/F3,2)</f>
        <v>0.41</v>
      </c>
      <c r="G4" s="11">
        <f>ROUND(AVERAGE(G5:G20)/G3,2)</f>
        <v>0.72</v>
      </c>
      <c r="H4" s="11">
        <f>ROUND(AVERAGE(H5:H20)/H3,2)</f>
        <v>0.56999999999999995</v>
      </c>
      <c r="I4" s="11">
        <f>ROUND(AVERAGE(I5:I20)/I3,2)</f>
        <v>0.53</v>
      </c>
      <c r="J4" s="11">
        <f>ROUND(AVERAGE(J5:J20)/J3,2)</f>
        <v>0.6</v>
      </c>
      <c r="K4" s="11">
        <f>ROUND(AVERAGE(K5:K20)/K3,2)</f>
        <v>0.63</v>
      </c>
      <c r="L4" s="11" t="e">
        <f>ROUND(AVERAGE(L5:L20)/L3,2)</f>
        <v>#DIV/0!</v>
      </c>
      <c r="M4" s="11" t="e">
        <f>ROUND(AVERAGE(M5:M20)/M3,2)</f>
        <v>#DIV/0!</v>
      </c>
      <c r="N4" s="11" t="e">
        <f>ROUND(AVERAGE(N5:N20)/N3,2)</f>
        <v>#DIV/0!</v>
      </c>
      <c r="O4" s="11" t="e">
        <f>ROUND(AVERAGE(O5:O20)/O3,2)</f>
        <v>#DIV/0!</v>
      </c>
      <c r="P4" s="11" t="e">
        <f>ROUND(AVERAGE(P5:P20)/P3,2)</f>
        <v>#DIV/0!</v>
      </c>
      <c r="Q4" s="4"/>
      <c r="R4" s="5"/>
    </row>
    <row r="5" spans="1:18" x14ac:dyDescent="0.25">
      <c r="A5" s="1" t="s">
        <v>1123</v>
      </c>
      <c r="B5" s="3">
        <f>C5/$C$3</f>
        <v>0.48799999999999999</v>
      </c>
      <c r="C5" s="1">
        <f>SUM(F5:P5)</f>
        <v>61</v>
      </c>
      <c r="D5" s="3">
        <f>E5/$E$3</f>
        <v>0.3</v>
      </c>
      <c r="E5" s="1">
        <v>6</v>
      </c>
      <c r="F5" s="1">
        <v>13</v>
      </c>
      <c r="G5" s="1">
        <v>12</v>
      </c>
      <c r="H5" s="1">
        <v>7</v>
      </c>
      <c r="I5" s="1">
        <v>11</v>
      </c>
      <c r="J5" s="1">
        <v>10</v>
      </c>
      <c r="K5" s="1">
        <v>8</v>
      </c>
      <c r="L5" s="1"/>
      <c r="M5" s="1"/>
      <c r="N5" s="1"/>
      <c r="O5" s="1"/>
      <c r="P5" s="1"/>
      <c r="Q5" s="1"/>
      <c r="R5" s="1"/>
    </row>
    <row r="6" spans="1:18" x14ac:dyDescent="0.25">
      <c r="A6" s="1" t="s">
        <v>1124</v>
      </c>
      <c r="B6" s="3">
        <f t="shared" ref="B6:B20" si="0">C6/$C$3</f>
        <v>0.51200000000000001</v>
      </c>
      <c r="C6" s="1">
        <f t="shared" ref="C6:C20" si="1">SUM(F6:P6)</f>
        <v>64</v>
      </c>
      <c r="D6" s="3">
        <f t="shared" ref="D6:D20" si="2">E6/$E$3</f>
        <v>0.2</v>
      </c>
      <c r="E6" s="1">
        <v>4</v>
      </c>
      <c r="F6" s="1">
        <v>14</v>
      </c>
      <c r="G6" s="1">
        <v>9</v>
      </c>
      <c r="H6" s="1">
        <v>12</v>
      </c>
      <c r="I6" s="1">
        <v>9</v>
      </c>
      <c r="J6" s="1">
        <v>13</v>
      </c>
      <c r="K6" s="1">
        <v>7</v>
      </c>
      <c r="L6" s="1"/>
      <c r="M6" s="1"/>
      <c r="N6" s="1"/>
      <c r="O6" s="1"/>
      <c r="P6" s="1"/>
      <c r="Q6" s="1"/>
      <c r="R6" s="1"/>
    </row>
    <row r="7" spans="1:18" x14ac:dyDescent="0.25">
      <c r="A7" s="1" t="s">
        <v>1125</v>
      </c>
      <c r="B7" s="3">
        <f t="shared" si="0"/>
        <v>0.29599999999999999</v>
      </c>
      <c r="C7" s="1">
        <f t="shared" si="1"/>
        <v>37</v>
      </c>
      <c r="D7" s="3">
        <f t="shared" si="2"/>
        <v>0.3</v>
      </c>
      <c r="E7" s="1">
        <v>6</v>
      </c>
      <c r="F7" s="1">
        <v>10</v>
      </c>
      <c r="G7" s="1">
        <v>10</v>
      </c>
      <c r="H7" s="1">
        <v>7</v>
      </c>
      <c r="I7" s="1">
        <v>10</v>
      </c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 t="s">
        <v>1126</v>
      </c>
      <c r="B8" s="3">
        <f t="shared" si="0"/>
        <v>0.36799999999999999</v>
      </c>
      <c r="C8" s="1">
        <f t="shared" si="1"/>
        <v>46</v>
      </c>
      <c r="D8" s="3">
        <f t="shared" si="2"/>
        <v>0.45</v>
      </c>
      <c r="E8" s="1">
        <v>9</v>
      </c>
      <c r="F8" s="1">
        <v>9</v>
      </c>
      <c r="G8" s="1">
        <v>9</v>
      </c>
      <c r="H8" s="1"/>
      <c r="I8" s="1">
        <v>10</v>
      </c>
      <c r="J8" s="1">
        <v>10</v>
      </c>
      <c r="K8" s="1">
        <v>8</v>
      </c>
      <c r="L8" s="1"/>
      <c r="M8" s="1"/>
      <c r="N8" s="1"/>
      <c r="O8" s="1"/>
      <c r="P8" s="1"/>
      <c r="Q8" s="1"/>
      <c r="R8" s="1"/>
    </row>
    <row r="9" spans="1:18" x14ac:dyDescent="0.25">
      <c r="A9" s="1" t="s">
        <v>1127</v>
      </c>
      <c r="B9" s="3">
        <f t="shared" si="0"/>
        <v>0.46400000000000002</v>
      </c>
      <c r="C9" s="1">
        <f t="shared" si="1"/>
        <v>58</v>
      </c>
      <c r="D9" s="3">
        <f t="shared" si="2"/>
        <v>0.4</v>
      </c>
      <c r="E9" s="1">
        <v>8</v>
      </c>
      <c r="F9" s="1">
        <v>10</v>
      </c>
      <c r="G9" s="1">
        <v>13</v>
      </c>
      <c r="H9" s="1"/>
      <c r="I9" s="1">
        <v>9</v>
      </c>
      <c r="J9" s="1">
        <v>14</v>
      </c>
      <c r="K9" s="1">
        <v>12</v>
      </c>
      <c r="L9" s="1"/>
      <c r="M9" s="1"/>
      <c r="N9" s="1"/>
      <c r="O9" s="1"/>
      <c r="P9" s="1"/>
      <c r="Q9" s="1"/>
      <c r="R9" s="1"/>
    </row>
    <row r="10" spans="1:18" x14ac:dyDescent="0.25">
      <c r="A10" s="1" t="s">
        <v>1128</v>
      </c>
      <c r="B10" s="3">
        <f t="shared" si="0"/>
        <v>0.56799999999999995</v>
      </c>
      <c r="C10" s="1">
        <f t="shared" si="1"/>
        <v>71</v>
      </c>
      <c r="D10" s="3">
        <f t="shared" si="2"/>
        <v>0.3</v>
      </c>
      <c r="E10" s="1">
        <v>6</v>
      </c>
      <c r="F10" s="1">
        <v>17</v>
      </c>
      <c r="G10" s="1">
        <v>10</v>
      </c>
      <c r="H10" s="1">
        <v>12</v>
      </c>
      <c r="I10" s="1">
        <v>12</v>
      </c>
      <c r="J10" s="1">
        <v>9</v>
      </c>
      <c r="K10" s="1">
        <v>11</v>
      </c>
      <c r="L10" s="1"/>
      <c r="M10" s="1"/>
      <c r="N10" s="1"/>
      <c r="O10" s="1"/>
      <c r="P10" s="1"/>
      <c r="Q10" s="1"/>
      <c r="R10" s="1"/>
    </row>
    <row r="11" spans="1:18" x14ac:dyDescent="0.25">
      <c r="A11" s="1" t="s">
        <v>1130</v>
      </c>
      <c r="B11" s="3">
        <f t="shared" si="0"/>
        <v>0.45600000000000002</v>
      </c>
      <c r="C11" s="1">
        <f t="shared" si="1"/>
        <v>57</v>
      </c>
      <c r="D11" s="3">
        <f t="shared" si="2"/>
        <v>0.2</v>
      </c>
      <c r="E11" s="1">
        <v>4</v>
      </c>
      <c r="F11" s="1">
        <v>9</v>
      </c>
      <c r="G11" s="1">
        <v>7</v>
      </c>
      <c r="H11" s="1">
        <v>11</v>
      </c>
      <c r="I11" s="1">
        <v>11</v>
      </c>
      <c r="J11" s="1">
        <v>11</v>
      </c>
      <c r="K11" s="1">
        <v>8</v>
      </c>
      <c r="L11" s="1"/>
      <c r="M11" s="1"/>
      <c r="N11" s="1"/>
      <c r="O11" s="1"/>
      <c r="P11" s="1"/>
      <c r="Q11" s="1"/>
      <c r="R11" s="1"/>
    </row>
    <row r="12" spans="1:18" x14ac:dyDescent="0.25">
      <c r="A12" s="1" t="s">
        <v>1129</v>
      </c>
      <c r="B12" s="3">
        <f t="shared" si="0"/>
        <v>0.33600000000000002</v>
      </c>
      <c r="C12" s="1">
        <f t="shared" si="1"/>
        <v>42</v>
      </c>
      <c r="D12" s="3">
        <f t="shared" si="2"/>
        <v>0.2</v>
      </c>
      <c r="E12" s="1">
        <v>4</v>
      </c>
      <c r="F12" s="1">
        <v>10</v>
      </c>
      <c r="G12" s="1">
        <v>10</v>
      </c>
      <c r="H12" s="1">
        <v>11</v>
      </c>
      <c r="I12" s="1">
        <v>11</v>
      </c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 t="s">
        <v>1131</v>
      </c>
      <c r="B13" s="3">
        <f t="shared" si="0"/>
        <v>0.8</v>
      </c>
      <c r="C13" s="1">
        <f t="shared" si="1"/>
        <v>100</v>
      </c>
      <c r="D13" s="3">
        <f t="shared" si="2"/>
        <v>0.5</v>
      </c>
      <c r="E13" s="1">
        <v>10</v>
      </c>
      <c r="F13" s="1">
        <v>28</v>
      </c>
      <c r="G13" s="1">
        <v>13</v>
      </c>
      <c r="H13" s="1">
        <v>16</v>
      </c>
      <c r="I13" s="1">
        <v>16</v>
      </c>
      <c r="J13" s="1">
        <v>16</v>
      </c>
      <c r="K13" s="1">
        <v>11</v>
      </c>
      <c r="L13" s="1"/>
      <c r="M13" s="1"/>
      <c r="N13" s="1"/>
      <c r="O13" s="1"/>
      <c r="P13" s="1"/>
      <c r="Q13" s="1"/>
      <c r="R13" s="1"/>
    </row>
    <row r="14" spans="1:18" x14ac:dyDescent="0.25">
      <c r="A14" s="1" t="s">
        <v>1132</v>
      </c>
      <c r="B14" s="3">
        <f t="shared" si="0"/>
        <v>0.376</v>
      </c>
      <c r="C14" s="1">
        <f t="shared" si="1"/>
        <v>47</v>
      </c>
      <c r="D14" s="3">
        <f t="shared" si="2"/>
        <v>0.25</v>
      </c>
      <c r="E14" s="1">
        <v>5</v>
      </c>
      <c r="F14" s="1">
        <v>15</v>
      </c>
      <c r="G14" s="1">
        <v>10</v>
      </c>
      <c r="H14" s="1">
        <v>11</v>
      </c>
      <c r="I14" s="1">
        <v>11</v>
      </c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 t="s">
        <v>1133</v>
      </c>
      <c r="B15" s="3">
        <f t="shared" si="0"/>
        <v>0.53600000000000003</v>
      </c>
      <c r="C15" s="1">
        <f t="shared" si="1"/>
        <v>67</v>
      </c>
      <c r="D15" s="3">
        <f t="shared" si="2"/>
        <v>0.35</v>
      </c>
      <c r="E15" s="1">
        <v>7</v>
      </c>
      <c r="F15" s="1">
        <v>14</v>
      </c>
      <c r="G15" s="1">
        <v>9</v>
      </c>
      <c r="H15" s="1">
        <v>12</v>
      </c>
      <c r="I15" s="1">
        <v>12</v>
      </c>
      <c r="J15" s="1">
        <v>11</v>
      </c>
      <c r="K15" s="1">
        <v>9</v>
      </c>
      <c r="L15" s="1"/>
      <c r="M15" s="1"/>
      <c r="N15" s="1"/>
      <c r="O15" s="1"/>
      <c r="P15" s="1"/>
      <c r="Q15" s="1"/>
      <c r="R15" s="1"/>
    </row>
    <row r="16" spans="1:18" x14ac:dyDescent="0.25">
      <c r="A16" s="1" t="s">
        <v>1134</v>
      </c>
      <c r="B16" s="3">
        <f t="shared" si="0"/>
        <v>0.72</v>
      </c>
      <c r="C16" s="1">
        <f t="shared" si="1"/>
        <v>90</v>
      </c>
      <c r="D16" s="3">
        <f t="shared" si="2"/>
        <v>0.2</v>
      </c>
      <c r="E16" s="1">
        <v>4</v>
      </c>
      <c r="F16" s="1">
        <v>12</v>
      </c>
      <c r="G16" s="1">
        <v>23</v>
      </c>
      <c r="H16" s="1">
        <v>16</v>
      </c>
      <c r="I16" s="1">
        <v>13</v>
      </c>
      <c r="J16" s="1">
        <v>15</v>
      </c>
      <c r="K16" s="1">
        <v>11</v>
      </c>
      <c r="L16" s="1"/>
      <c r="M16" s="1"/>
      <c r="N16" s="1"/>
      <c r="O16" s="1"/>
      <c r="P16" s="1"/>
      <c r="Q16" s="1"/>
      <c r="R16" s="1"/>
    </row>
    <row r="17" spans="1:18" x14ac:dyDescent="0.25">
      <c r="A17" s="1" t="s">
        <v>1135</v>
      </c>
      <c r="B17" s="3">
        <f t="shared" si="0"/>
        <v>0.57599999999999996</v>
      </c>
      <c r="C17" s="1">
        <f t="shared" si="1"/>
        <v>72</v>
      </c>
      <c r="D17" s="3">
        <f t="shared" si="2"/>
        <v>0.5</v>
      </c>
      <c r="E17" s="1">
        <v>10</v>
      </c>
      <c r="F17" s="1">
        <v>25</v>
      </c>
      <c r="G17" s="1">
        <v>10</v>
      </c>
      <c r="H17" s="1">
        <v>11</v>
      </c>
      <c r="I17" s="1">
        <v>6</v>
      </c>
      <c r="J17" s="1">
        <v>11</v>
      </c>
      <c r="K17" s="1">
        <v>9</v>
      </c>
      <c r="L17" s="1"/>
      <c r="M17" s="1"/>
      <c r="N17" s="1"/>
      <c r="O17" s="1"/>
      <c r="P17" s="1"/>
      <c r="Q17" s="1"/>
      <c r="R17" s="1"/>
    </row>
    <row r="18" spans="1:18" x14ac:dyDescent="0.25">
      <c r="A18" s="1" t="s">
        <v>1138</v>
      </c>
      <c r="B18" s="3">
        <f t="shared" si="0"/>
        <v>0.16800000000000001</v>
      </c>
      <c r="C18" s="1">
        <f t="shared" si="1"/>
        <v>21</v>
      </c>
      <c r="D18" s="3">
        <f t="shared" si="2"/>
        <v>0.3</v>
      </c>
      <c r="E18" s="1">
        <v>6</v>
      </c>
      <c r="F18" s="1">
        <v>12</v>
      </c>
      <c r="G18" s="1"/>
      <c r="H18" s="1"/>
      <c r="I18" s="1">
        <v>9</v>
      </c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 t="s">
        <v>1136</v>
      </c>
      <c r="B19" s="3">
        <f t="shared" si="0"/>
        <v>0.128</v>
      </c>
      <c r="C19" s="1">
        <f t="shared" si="1"/>
        <v>16</v>
      </c>
      <c r="D19" s="3">
        <f t="shared" si="2"/>
        <v>0.2</v>
      </c>
      <c r="E19" s="1">
        <v>4</v>
      </c>
      <c r="F19" s="1"/>
      <c r="G19" s="1">
        <v>7</v>
      </c>
      <c r="H19" s="1"/>
      <c r="I19" s="1">
        <v>9</v>
      </c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 t="s">
        <v>1137</v>
      </c>
      <c r="B20" s="3">
        <f t="shared" si="0"/>
        <v>0.152</v>
      </c>
      <c r="C20" s="1">
        <f t="shared" si="1"/>
        <v>19</v>
      </c>
      <c r="D20" s="3">
        <f t="shared" si="2"/>
        <v>0.35</v>
      </c>
      <c r="E20" s="1">
        <v>7</v>
      </c>
      <c r="F20" s="1">
        <v>19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40" zoomScaleNormal="140" workbookViewId="0">
      <selection activeCell="B4" sqref="B4:D4"/>
    </sheetView>
  </sheetViews>
  <sheetFormatPr defaultRowHeight="15" x14ac:dyDescent="0.25"/>
  <cols>
    <col min="1" max="1" width="22.42578125" bestFit="1" customWidth="1"/>
    <col min="2" max="2" width="22" customWidth="1"/>
    <col min="3" max="3" width="20.85546875" customWidth="1"/>
    <col min="4" max="4" width="25" customWidth="1"/>
  </cols>
  <sheetData>
    <row r="1" spans="1:4" x14ac:dyDescent="0.25">
      <c r="A1" t="s">
        <v>175</v>
      </c>
      <c r="B1" t="s">
        <v>325</v>
      </c>
    </row>
    <row r="2" spans="1:4" x14ac:dyDescent="0.25">
      <c r="A2" t="s">
        <v>176</v>
      </c>
      <c r="B2" t="s">
        <v>326</v>
      </c>
    </row>
    <row r="4" spans="1:4" ht="48.75" customHeight="1" x14ac:dyDescent="0.25">
      <c r="A4" t="s">
        <v>177</v>
      </c>
      <c r="B4" s="26" t="s">
        <v>317</v>
      </c>
      <c r="C4" s="26"/>
      <c r="D4" s="26"/>
    </row>
    <row r="5" spans="1:4" ht="124.5" customHeight="1" x14ac:dyDescent="0.25">
      <c r="A5" t="s">
        <v>178</v>
      </c>
      <c r="B5" s="26" t="s">
        <v>318</v>
      </c>
      <c r="C5" s="26"/>
      <c r="D5" s="26"/>
    </row>
    <row r="6" spans="1:4" ht="115.5" customHeight="1" x14ac:dyDescent="0.25">
      <c r="A6" t="s">
        <v>179</v>
      </c>
      <c r="B6" s="26" t="s">
        <v>319</v>
      </c>
      <c r="C6" s="26"/>
      <c r="D6" s="26"/>
    </row>
    <row r="7" spans="1:4" x14ac:dyDescent="0.25">
      <c r="A7" t="s">
        <v>183</v>
      </c>
      <c r="B7" t="s">
        <v>169</v>
      </c>
    </row>
    <row r="8" spans="1:4" x14ac:dyDescent="0.25">
      <c r="A8" t="s">
        <v>180</v>
      </c>
      <c r="B8" t="s">
        <v>320</v>
      </c>
    </row>
    <row r="9" spans="1:4" ht="45" customHeight="1" x14ac:dyDescent="0.25">
      <c r="A9" t="s">
        <v>181</v>
      </c>
      <c r="B9" s="26" t="s">
        <v>321</v>
      </c>
      <c r="C9" s="26"/>
      <c r="D9" s="26"/>
    </row>
    <row r="10" spans="1:4" ht="62.25" customHeight="1" x14ac:dyDescent="0.25">
      <c r="A10" t="s">
        <v>182</v>
      </c>
      <c r="B10" s="26" t="s">
        <v>322</v>
      </c>
      <c r="C10" s="26"/>
      <c r="D10" s="26"/>
    </row>
    <row r="11" spans="1:4" ht="43.5" customHeight="1" x14ac:dyDescent="0.25">
      <c r="A11" t="s">
        <v>193</v>
      </c>
      <c r="B11" s="26" t="s">
        <v>323</v>
      </c>
      <c r="C11" s="27"/>
      <c r="D11" s="27"/>
    </row>
    <row r="12" spans="1:4" ht="60" x14ac:dyDescent="0.25">
      <c r="A12" t="s">
        <v>184</v>
      </c>
      <c r="B12" s="12" t="s">
        <v>324</v>
      </c>
    </row>
    <row r="13" spans="1:4" x14ac:dyDescent="0.25">
      <c r="B13" t="s">
        <v>28</v>
      </c>
      <c r="C13" t="s">
        <v>188</v>
      </c>
      <c r="D13" t="s">
        <v>187</v>
      </c>
    </row>
    <row r="14" spans="1:4" x14ac:dyDescent="0.25">
      <c r="A14" t="s">
        <v>185</v>
      </c>
    </row>
    <row r="15" spans="1:4" x14ac:dyDescent="0.25">
      <c r="A15" t="s">
        <v>186</v>
      </c>
    </row>
  </sheetData>
  <mergeCells count="6">
    <mergeCell ref="B11:D11"/>
    <mergeCell ref="B4:D4"/>
    <mergeCell ref="B5:D5"/>
    <mergeCell ref="B6:D6"/>
    <mergeCell ref="B9:D9"/>
    <mergeCell ref="B10:D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28" zoomScaleNormal="100" workbookViewId="0">
      <selection activeCell="C46" sqref="C46"/>
    </sheetView>
  </sheetViews>
  <sheetFormatPr defaultRowHeight="15" x14ac:dyDescent="0.25"/>
  <cols>
    <col min="1" max="1" width="7.85546875" customWidth="1"/>
    <col min="2" max="2" width="52.85546875" customWidth="1"/>
    <col min="3" max="3" width="40.140625" customWidth="1"/>
  </cols>
  <sheetData>
    <row r="1" spans="1:4" x14ac:dyDescent="0.25">
      <c r="B1" t="s">
        <v>377</v>
      </c>
    </row>
    <row r="2" spans="1:4" x14ac:dyDescent="0.25">
      <c r="A2" t="s">
        <v>189</v>
      </c>
      <c r="B2" t="s">
        <v>327</v>
      </c>
    </row>
    <row r="3" spans="1:4" x14ac:dyDescent="0.25">
      <c r="C3" t="s">
        <v>338</v>
      </c>
    </row>
    <row r="4" spans="1:4" x14ac:dyDescent="0.25">
      <c r="C4" t="s">
        <v>335</v>
      </c>
    </row>
    <row r="5" spans="1:4" x14ac:dyDescent="0.25">
      <c r="C5" t="s">
        <v>336</v>
      </c>
    </row>
    <row r="6" spans="1:4" x14ac:dyDescent="0.25">
      <c r="C6" t="s">
        <v>337</v>
      </c>
    </row>
    <row r="7" spans="1:4" x14ac:dyDescent="0.25">
      <c r="C7" t="s">
        <v>339</v>
      </c>
    </row>
    <row r="8" spans="1:4" x14ac:dyDescent="0.25">
      <c r="C8" t="s">
        <v>340</v>
      </c>
    </row>
    <row r="9" spans="1:4" x14ac:dyDescent="0.25">
      <c r="C9" t="s">
        <v>341</v>
      </c>
    </row>
    <row r="10" spans="1:4" x14ac:dyDescent="0.25">
      <c r="C10" t="s">
        <v>342</v>
      </c>
      <c r="D10" t="s">
        <v>359</v>
      </c>
    </row>
    <row r="11" spans="1:4" x14ac:dyDescent="0.25">
      <c r="C11" t="s">
        <v>343</v>
      </c>
      <c r="D11" t="s">
        <v>360</v>
      </c>
    </row>
    <row r="12" spans="1:4" x14ac:dyDescent="0.25">
      <c r="C12" t="s">
        <v>344</v>
      </c>
      <c r="D12" t="s">
        <v>364</v>
      </c>
    </row>
    <row r="13" spans="1:4" x14ac:dyDescent="0.25">
      <c r="C13" t="s">
        <v>345</v>
      </c>
      <c r="D13" t="s">
        <v>365</v>
      </c>
    </row>
    <row r="14" spans="1:4" x14ac:dyDescent="0.25">
      <c r="C14" t="s">
        <v>346</v>
      </c>
      <c r="D14" t="s">
        <v>366</v>
      </c>
    </row>
    <row r="15" spans="1:4" x14ac:dyDescent="0.25">
      <c r="C15" t="s">
        <v>347</v>
      </c>
    </row>
    <row r="16" spans="1:4" x14ac:dyDescent="0.25">
      <c r="C16" t="s">
        <v>348</v>
      </c>
    </row>
    <row r="17" spans="1:3" x14ac:dyDescent="0.25">
      <c r="C17" t="s">
        <v>349</v>
      </c>
    </row>
    <row r="18" spans="1:3" x14ac:dyDescent="0.25">
      <c r="C18" t="s">
        <v>350</v>
      </c>
    </row>
    <row r="19" spans="1:3" x14ac:dyDescent="0.25">
      <c r="C19" t="s">
        <v>351</v>
      </c>
    </row>
    <row r="20" spans="1:3" x14ac:dyDescent="0.25">
      <c r="C20" t="s">
        <v>352</v>
      </c>
    </row>
    <row r="21" spans="1:3" x14ac:dyDescent="0.25">
      <c r="C21" t="s">
        <v>353</v>
      </c>
    </row>
    <row r="23" spans="1:3" x14ac:dyDescent="0.25">
      <c r="A23" t="s">
        <v>190</v>
      </c>
      <c r="B23" t="s">
        <v>329</v>
      </c>
      <c r="C23" t="s">
        <v>354</v>
      </c>
    </row>
    <row r="24" spans="1:3" x14ac:dyDescent="0.25">
      <c r="C24" t="s">
        <v>355</v>
      </c>
    </row>
    <row r="25" spans="1:3" x14ac:dyDescent="0.25">
      <c r="C25" t="s">
        <v>356</v>
      </c>
    </row>
    <row r="26" spans="1:3" x14ac:dyDescent="0.25">
      <c r="C26" t="s">
        <v>357</v>
      </c>
    </row>
    <row r="27" spans="1:3" x14ac:dyDescent="0.25">
      <c r="C27" t="s">
        <v>358</v>
      </c>
    </row>
    <row r="28" spans="1:3" x14ac:dyDescent="0.25">
      <c r="C28" t="s">
        <v>361</v>
      </c>
    </row>
    <row r="29" spans="1:3" x14ac:dyDescent="0.25">
      <c r="C29" t="s">
        <v>362</v>
      </c>
    </row>
    <row r="30" spans="1:3" x14ac:dyDescent="0.25">
      <c r="C30" t="s">
        <v>363</v>
      </c>
    </row>
    <row r="31" spans="1:3" x14ac:dyDescent="0.25">
      <c r="C31" t="s">
        <v>367</v>
      </c>
    </row>
    <row r="32" spans="1:3" x14ac:dyDescent="0.25">
      <c r="C32" t="s">
        <v>368</v>
      </c>
    </row>
    <row r="33" spans="1:3" x14ac:dyDescent="0.25">
      <c r="C33" t="s">
        <v>369</v>
      </c>
    </row>
    <row r="34" spans="1:3" x14ac:dyDescent="0.25">
      <c r="C34" t="s">
        <v>370</v>
      </c>
    </row>
    <row r="36" spans="1:3" x14ac:dyDescent="0.25">
      <c r="A36" t="s">
        <v>191</v>
      </c>
      <c r="B36" t="s">
        <v>328</v>
      </c>
    </row>
    <row r="37" spans="1:3" x14ac:dyDescent="0.25">
      <c r="B37" t="s">
        <v>332</v>
      </c>
      <c r="C37" t="s">
        <v>371</v>
      </c>
    </row>
    <row r="38" spans="1:3" x14ac:dyDescent="0.25">
      <c r="B38" t="s">
        <v>333</v>
      </c>
      <c r="C38" t="s">
        <v>372</v>
      </c>
    </row>
    <row r="39" spans="1:3" x14ac:dyDescent="0.25">
      <c r="B39" t="s">
        <v>334</v>
      </c>
      <c r="C39" t="s">
        <v>373</v>
      </c>
    </row>
    <row r="40" spans="1:3" x14ac:dyDescent="0.25">
      <c r="C40" t="s">
        <v>374</v>
      </c>
    </row>
    <row r="41" spans="1:3" x14ac:dyDescent="0.25">
      <c r="C41" t="s">
        <v>375</v>
      </c>
    </row>
    <row r="42" spans="1:3" x14ac:dyDescent="0.25">
      <c r="C42" t="s">
        <v>376</v>
      </c>
    </row>
    <row r="45" spans="1:3" x14ac:dyDescent="0.25">
      <c r="A45" t="s">
        <v>330</v>
      </c>
      <c r="B45" t="s">
        <v>331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="160" zoomScaleNormal="160" workbookViewId="0">
      <selection activeCell="B9" sqref="B9"/>
    </sheetView>
  </sheetViews>
  <sheetFormatPr defaultRowHeight="15" x14ac:dyDescent="0.25"/>
  <sheetData>
    <row r="1" spans="1:2" x14ac:dyDescent="0.25">
      <c r="A1" t="s">
        <v>192</v>
      </c>
    </row>
    <row r="2" spans="1:2" x14ac:dyDescent="0.25">
      <c r="B2" t="s">
        <v>378</v>
      </c>
    </row>
    <row r="3" spans="1:2" x14ac:dyDescent="0.25">
      <c r="B3" t="s">
        <v>379</v>
      </c>
    </row>
    <row r="4" spans="1:2" x14ac:dyDescent="0.25">
      <c r="B4" t="s">
        <v>380</v>
      </c>
    </row>
    <row r="5" spans="1:2" x14ac:dyDescent="0.25">
      <c r="B5" t="s">
        <v>381</v>
      </c>
    </row>
    <row r="6" spans="1:2" x14ac:dyDescent="0.25">
      <c r="B6" t="s">
        <v>382</v>
      </c>
    </row>
    <row r="7" spans="1:2" x14ac:dyDescent="0.25">
      <c r="B7" t="s">
        <v>383</v>
      </c>
    </row>
    <row r="8" spans="1:2" x14ac:dyDescent="0.25">
      <c r="B8" t="s">
        <v>384</v>
      </c>
    </row>
    <row r="9" spans="1:2" x14ac:dyDescent="0.25">
      <c r="B9" t="s">
        <v>385</v>
      </c>
    </row>
    <row r="11" spans="1:2" x14ac:dyDescent="0.25">
      <c r="B11" t="s">
        <v>386</v>
      </c>
    </row>
    <row r="12" spans="1:2" x14ac:dyDescent="0.25">
      <c r="B12" t="s">
        <v>387</v>
      </c>
    </row>
    <row r="13" spans="1:2" x14ac:dyDescent="0.25">
      <c r="B13" t="s">
        <v>388</v>
      </c>
    </row>
    <row r="14" spans="1:2" x14ac:dyDescent="0.25">
      <c r="B14" t="s">
        <v>389</v>
      </c>
    </row>
    <row r="15" spans="1:2" x14ac:dyDescent="0.25">
      <c r="B15" t="s">
        <v>390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2"/>
  <sheetViews>
    <sheetView topLeftCell="A4" zoomScale="130" zoomScaleNormal="130" workbookViewId="0">
      <selection activeCell="B22" sqref="B22"/>
    </sheetView>
  </sheetViews>
  <sheetFormatPr defaultRowHeight="15" x14ac:dyDescent="0.25"/>
  <cols>
    <col min="2" max="2" width="126" customWidth="1"/>
  </cols>
  <sheetData>
    <row r="1" spans="2:2" x14ac:dyDescent="0.25">
      <c r="B1" s="10" t="s">
        <v>411</v>
      </c>
    </row>
    <row r="2" spans="2:2" x14ac:dyDescent="0.25">
      <c r="B2" t="s">
        <v>391</v>
      </c>
    </row>
    <row r="3" spans="2:2" x14ac:dyDescent="0.25">
      <c r="B3" t="s">
        <v>392</v>
      </c>
    </row>
    <row r="4" spans="2:2" x14ac:dyDescent="0.25">
      <c r="B4" s="10" t="s">
        <v>409</v>
      </c>
    </row>
    <row r="5" spans="2:2" x14ac:dyDescent="0.25">
      <c r="B5" t="s">
        <v>393</v>
      </c>
    </row>
    <row r="6" spans="2:2" x14ac:dyDescent="0.25">
      <c r="B6" t="s">
        <v>394</v>
      </c>
    </row>
    <row r="7" spans="2:2" x14ac:dyDescent="0.25">
      <c r="B7" t="s">
        <v>395</v>
      </c>
    </row>
    <row r="8" spans="2:2" x14ac:dyDescent="0.25">
      <c r="B8" t="s">
        <v>396</v>
      </c>
    </row>
    <row r="9" spans="2:2" x14ac:dyDescent="0.25">
      <c r="B9" t="s">
        <v>398</v>
      </c>
    </row>
    <row r="10" spans="2:2" x14ac:dyDescent="0.25">
      <c r="B10" t="s">
        <v>399</v>
      </c>
    </row>
    <row r="11" spans="2:2" x14ac:dyDescent="0.25">
      <c r="B11" t="s">
        <v>397</v>
      </c>
    </row>
    <row r="12" spans="2:2" x14ac:dyDescent="0.25">
      <c r="B12" t="s">
        <v>400</v>
      </c>
    </row>
    <row r="13" spans="2:2" x14ac:dyDescent="0.25">
      <c r="B13" s="10" t="s">
        <v>410</v>
      </c>
    </row>
    <row r="14" spans="2:2" x14ac:dyDescent="0.25">
      <c r="B14" t="s">
        <v>401</v>
      </c>
    </row>
    <row r="15" spans="2:2" x14ac:dyDescent="0.25">
      <c r="B15" t="s">
        <v>402</v>
      </c>
    </row>
    <row r="16" spans="2:2" x14ac:dyDescent="0.25">
      <c r="B16" t="s">
        <v>404</v>
      </c>
    </row>
    <row r="17" spans="2:2" x14ac:dyDescent="0.25">
      <c r="B17" t="s">
        <v>403</v>
      </c>
    </row>
    <row r="18" spans="2:2" x14ac:dyDescent="0.25">
      <c r="B18" t="s">
        <v>445</v>
      </c>
    </row>
    <row r="19" spans="2:2" x14ac:dyDescent="0.25">
      <c r="B19" t="s">
        <v>405</v>
      </c>
    </row>
    <row r="20" spans="2:2" x14ac:dyDescent="0.25">
      <c r="B20" t="s">
        <v>406</v>
      </c>
    </row>
    <row r="21" spans="2:2" x14ac:dyDescent="0.25">
      <c r="B21" t="s">
        <v>407</v>
      </c>
    </row>
    <row r="22" spans="2:2" x14ac:dyDescent="0.25">
      <c r="B22" t="s">
        <v>408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zoomScale="175" zoomScaleNormal="175" workbookViewId="0">
      <selection activeCell="B4" sqref="B4:B11"/>
    </sheetView>
  </sheetViews>
  <sheetFormatPr defaultRowHeight="15" x14ac:dyDescent="0.25"/>
  <cols>
    <col min="1" max="1" width="43.7109375" customWidth="1"/>
    <col min="2" max="2" width="23.140625" bestFit="1" customWidth="1"/>
  </cols>
  <sheetData>
    <row r="1" spans="1:2" x14ac:dyDescent="0.25">
      <c r="A1" s="6" t="s">
        <v>412</v>
      </c>
      <c r="B1" s="6" t="s">
        <v>413</v>
      </c>
    </row>
    <row r="2" spans="1:2" x14ac:dyDescent="0.25">
      <c r="A2" t="s">
        <v>286</v>
      </c>
      <c r="B2" t="s">
        <v>421</v>
      </c>
    </row>
    <row r="3" spans="1:2" x14ac:dyDescent="0.25">
      <c r="A3" t="s">
        <v>428</v>
      </c>
      <c r="B3" t="s">
        <v>422</v>
      </c>
    </row>
    <row r="4" spans="1:2" x14ac:dyDescent="0.25">
      <c r="A4" t="s">
        <v>415</v>
      </c>
      <c r="B4" t="s">
        <v>414</v>
      </c>
    </row>
    <row r="5" spans="1:2" x14ac:dyDescent="0.25">
      <c r="A5" t="s">
        <v>416</v>
      </c>
      <c r="B5" t="s">
        <v>423</v>
      </c>
    </row>
    <row r="6" spans="1:2" x14ac:dyDescent="0.25">
      <c r="A6" t="s">
        <v>417</v>
      </c>
      <c r="B6" t="s">
        <v>113</v>
      </c>
    </row>
    <row r="7" spans="1:2" x14ac:dyDescent="0.25">
      <c r="A7" t="s">
        <v>418</v>
      </c>
      <c r="B7" t="s">
        <v>119</v>
      </c>
    </row>
    <row r="8" spans="1:2" x14ac:dyDescent="0.25">
      <c r="A8" t="s">
        <v>419</v>
      </c>
      <c r="B8" t="s">
        <v>424</v>
      </c>
    </row>
    <row r="9" spans="1:2" x14ac:dyDescent="0.25">
      <c r="A9" t="s">
        <v>420</v>
      </c>
      <c r="B9" t="s">
        <v>425</v>
      </c>
    </row>
    <row r="10" spans="1:2" x14ac:dyDescent="0.25">
      <c r="A10" t="s">
        <v>429</v>
      </c>
      <c r="B10" t="s">
        <v>426</v>
      </c>
    </row>
    <row r="11" spans="1:2" x14ac:dyDescent="0.25">
      <c r="A11" t="s">
        <v>430</v>
      </c>
      <c r="B11" t="s">
        <v>427</v>
      </c>
    </row>
    <row r="12" spans="1:2" x14ac:dyDescent="0.25">
      <c r="A12" t="s">
        <v>431</v>
      </c>
      <c r="B12" t="s">
        <v>430</v>
      </c>
    </row>
    <row r="13" spans="1:2" x14ac:dyDescent="0.25">
      <c r="A13" t="s">
        <v>432</v>
      </c>
      <c r="B13" t="s">
        <v>433</v>
      </c>
    </row>
    <row r="14" spans="1:2" x14ac:dyDescent="0.25">
      <c r="A14" t="s">
        <v>438</v>
      </c>
      <c r="B14" t="s">
        <v>434</v>
      </c>
    </row>
    <row r="15" spans="1:2" x14ac:dyDescent="0.25">
      <c r="A15" t="s">
        <v>439</v>
      </c>
      <c r="B15" t="s">
        <v>435</v>
      </c>
    </row>
    <row r="16" spans="1:2" x14ac:dyDescent="0.25">
      <c r="A16" t="s">
        <v>441</v>
      </c>
      <c r="B16" t="s">
        <v>436</v>
      </c>
    </row>
    <row r="17" spans="2:2" x14ac:dyDescent="0.25">
      <c r="B17" t="s">
        <v>437</v>
      </c>
    </row>
    <row r="18" spans="2:2" x14ac:dyDescent="0.25">
      <c r="B18" t="s">
        <v>438</v>
      </c>
    </row>
    <row r="19" spans="2:2" x14ac:dyDescent="0.25">
      <c r="B19" t="s">
        <v>439</v>
      </c>
    </row>
    <row r="20" spans="2:2" x14ac:dyDescent="0.25">
      <c r="B20" t="s">
        <v>440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zoomScale="130" zoomScaleNormal="130" workbookViewId="0">
      <selection activeCell="B39" sqref="B39"/>
    </sheetView>
  </sheetViews>
  <sheetFormatPr defaultRowHeight="15" x14ac:dyDescent="0.25"/>
  <cols>
    <col min="1" max="1" width="29.42578125" style="12" customWidth="1"/>
    <col min="2" max="2" width="32.5703125" customWidth="1"/>
    <col min="3" max="3" width="41.5703125" customWidth="1"/>
  </cols>
  <sheetData>
    <row r="1" spans="1:3" x14ac:dyDescent="0.25">
      <c r="A1" s="14" t="s">
        <v>449</v>
      </c>
    </row>
    <row r="2" spans="1:3" x14ac:dyDescent="0.25">
      <c r="C2" s="12"/>
    </row>
    <row r="3" spans="1:3" x14ac:dyDescent="0.25">
      <c r="A3" s="12" t="s">
        <v>450</v>
      </c>
      <c r="B3" t="s">
        <v>451</v>
      </c>
    </row>
    <row r="4" spans="1:3" x14ac:dyDescent="0.25">
      <c r="B4" t="s">
        <v>452</v>
      </c>
    </row>
    <row r="6" spans="1:3" ht="30" x14ac:dyDescent="0.25">
      <c r="A6" s="12" t="s">
        <v>453</v>
      </c>
      <c r="B6" t="s">
        <v>454</v>
      </c>
    </row>
    <row r="7" spans="1:3" x14ac:dyDescent="0.25">
      <c r="A7" s="12" t="s">
        <v>455</v>
      </c>
      <c r="B7" t="s">
        <v>456</v>
      </c>
    </row>
    <row r="8" spans="1:3" x14ac:dyDescent="0.25">
      <c r="A8" s="12" t="s">
        <v>457</v>
      </c>
      <c r="B8" t="s">
        <v>458</v>
      </c>
    </row>
    <row r="9" spans="1:3" ht="30" x14ac:dyDescent="0.25">
      <c r="A9" s="12" t="s">
        <v>459</v>
      </c>
      <c r="B9" t="s">
        <v>460</v>
      </c>
    </row>
    <row r="10" spans="1:3" x14ac:dyDescent="0.25">
      <c r="B10" t="s">
        <v>461</v>
      </c>
    </row>
    <row r="11" spans="1:3" x14ac:dyDescent="0.25">
      <c r="B11" t="s">
        <v>462</v>
      </c>
    </row>
    <row r="13" spans="1:3" x14ac:dyDescent="0.25">
      <c r="B13" t="s">
        <v>463</v>
      </c>
    </row>
    <row r="14" spans="1:3" x14ac:dyDescent="0.25">
      <c r="B14" t="s">
        <v>464</v>
      </c>
    </row>
    <row r="15" spans="1:3" x14ac:dyDescent="0.25">
      <c r="B15" t="s">
        <v>70</v>
      </c>
    </row>
    <row r="16" spans="1:3" x14ac:dyDescent="0.25">
      <c r="B16" t="s">
        <v>465</v>
      </c>
    </row>
    <row r="18" spans="1:3" ht="30" x14ac:dyDescent="0.25">
      <c r="A18" s="12" t="s">
        <v>466</v>
      </c>
      <c r="B18" s="12" t="s">
        <v>467</v>
      </c>
      <c r="C18" t="s">
        <v>25</v>
      </c>
    </row>
    <row r="19" spans="1:3" ht="30" x14ac:dyDescent="0.25">
      <c r="B19" s="12" t="s">
        <v>468</v>
      </c>
      <c r="C19" t="s">
        <v>23</v>
      </c>
    </row>
    <row r="20" spans="1:3" ht="30" x14ac:dyDescent="0.25">
      <c r="B20" s="12" t="s">
        <v>469</v>
      </c>
      <c r="C20" t="s">
        <v>470</v>
      </c>
    </row>
    <row r="21" spans="1:3" x14ac:dyDescent="0.25">
      <c r="B21" s="12" t="s">
        <v>480</v>
      </c>
      <c r="C21" t="s">
        <v>488</v>
      </c>
    </row>
    <row r="22" spans="1:3" x14ac:dyDescent="0.25">
      <c r="B22" s="12" t="s">
        <v>481</v>
      </c>
      <c r="C22" t="s">
        <v>489</v>
      </c>
    </row>
    <row r="23" spans="1:3" x14ac:dyDescent="0.25">
      <c r="B23" s="12" t="s">
        <v>482</v>
      </c>
      <c r="C23" t="s">
        <v>487</v>
      </c>
    </row>
    <row r="24" spans="1:3" x14ac:dyDescent="0.25">
      <c r="B24" s="12" t="s">
        <v>485</v>
      </c>
      <c r="C24" t="s">
        <v>486</v>
      </c>
    </row>
    <row r="25" spans="1:3" x14ac:dyDescent="0.25">
      <c r="B25" s="12" t="s">
        <v>483</v>
      </c>
      <c r="C25" t="s">
        <v>484</v>
      </c>
    </row>
    <row r="26" spans="1:3" x14ac:dyDescent="0.25">
      <c r="B26" s="12"/>
    </row>
    <row r="27" spans="1:3" x14ac:dyDescent="0.25">
      <c r="A27" s="12" t="s">
        <v>474</v>
      </c>
      <c r="B27" s="12" t="s">
        <v>471</v>
      </c>
    </row>
    <row r="28" spans="1:3" ht="30" x14ac:dyDescent="0.25">
      <c r="B28" s="12" t="s">
        <v>472</v>
      </c>
    </row>
    <row r="29" spans="1:3" x14ac:dyDescent="0.25">
      <c r="B29" s="12" t="s">
        <v>473</v>
      </c>
    </row>
    <row r="31" spans="1:3" x14ac:dyDescent="0.25">
      <c r="A31" s="12" t="s">
        <v>475</v>
      </c>
      <c r="B31" s="12" t="s">
        <v>476</v>
      </c>
    </row>
    <row r="32" spans="1:3" x14ac:dyDescent="0.25">
      <c r="B32" s="12" t="s">
        <v>477</v>
      </c>
    </row>
    <row r="33" spans="1:2" x14ac:dyDescent="0.25">
      <c r="B33" s="12" t="s">
        <v>478</v>
      </c>
    </row>
    <row r="35" spans="1:2" x14ac:dyDescent="0.25">
      <c r="B35" s="12" t="s">
        <v>479</v>
      </c>
    </row>
    <row r="37" spans="1:2" ht="30" x14ac:dyDescent="0.25">
      <c r="A37" s="12" t="s">
        <v>490</v>
      </c>
      <c r="B37" s="12" t="s">
        <v>491</v>
      </c>
    </row>
    <row r="39" spans="1:2" x14ac:dyDescent="0.25">
      <c r="B39" t="s">
        <v>492</v>
      </c>
    </row>
    <row r="40" spans="1:2" x14ac:dyDescent="0.25">
      <c r="B40" t="s">
        <v>493</v>
      </c>
    </row>
    <row r="41" spans="1:2" x14ac:dyDescent="0.25">
      <c r="B41">
        <f>9991/8</f>
        <v>1248.875</v>
      </c>
    </row>
    <row r="42" spans="1:2" x14ac:dyDescent="0.25">
      <c r="B42" t="s">
        <v>494</v>
      </c>
    </row>
    <row r="44" spans="1:2" x14ac:dyDescent="0.25">
      <c r="A44" s="12" t="s">
        <v>541</v>
      </c>
      <c r="B44" t="s">
        <v>495</v>
      </c>
    </row>
    <row r="45" spans="1:2" x14ac:dyDescent="0.25">
      <c r="B45" t="s">
        <v>496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35" zoomScale="160" zoomScaleNormal="160" workbookViewId="0">
      <selection activeCell="C48" sqref="C48"/>
    </sheetView>
  </sheetViews>
  <sheetFormatPr defaultRowHeight="15" x14ac:dyDescent="0.25"/>
  <cols>
    <col min="1" max="1" width="24.7109375" style="12" customWidth="1"/>
    <col min="2" max="2" width="48.140625" customWidth="1"/>
    <col min="3" max="3" width="41.5703125" customWidth="1"/>
  </cols>
  <sheetData>
    <row r="1" spans="1:3" x14ac:dyDescent="0.25">
      <c r="A1" s="14" t="s">
        <v>497</v>
      </c>
    </row>
    <row r="2" spans="1:3" x14ac:dyDescent="0.25">
      <c r="C2" s="12"/>
    </row>
    <row r="3" spans="1:3" ht="45" x14ac:dyDescent="0.25">
      <c r="A3" s="12" t="s">
        <v>450</v>
      </c>
      <c r="B3" s="12" t="s">
        <v>498</v>
      </c>
    </row>
    <row r="4" spans="1:3" ht="30" x14ac:dyDescent="0.25">
      <c r="B4" s="12" t="s">
        <v>499</v>
      </c>
    </row>
    <row r="6" spans="1:3" ht="30" x14ac:dyDescent="0.25">
      <c r="A6" s="12" t="s">
        <v>500</v>
      </c>
      <c r="B6" t="s">
        <v>501</v>
      </c>
    </row>
    <row r="7" spans="1:3" x14ac:dyDescent="0.25">
      <c r="A7" s="12" t="s">
        <v>502</v>
      </c>
      <c r="B7" t="s">
        <v>503</v>
      </c>
    </row>
    <row r="9" spans="1:3" ht="30" x14ac:dyDescent="0.25">
      <c r="A9" s="12" t="s">
        <v>459</v>
      </c>
      <c r="B9" t="s">
        <v>504</v>
      </c>
    </row>
    <row r="10" spans="1:3" x14ac:dyDescent="0.25">
      <c r="B10" t="s">
        <v>505</v>
      </c>
    </row>
    <row r="11" spans="1:3" x14ac:dyDescent="0.25">
      <c r="B11" t="s">
        <v>506</v>
      </c>
    </row>
    <row r="12" spans="1:3" x14ac:dyDescent="0.25">
      <c r="B12" t="s">
        <v>507</v>
      </c>
    </row>
    <row r="13" spans="1:3" x14ac:dyDescent="0.25">
      <c r="B13" t="s">
        <v>508</v>
      </c>
    </row>
    <row r="14" spans="1:3" x14ac:dyDescent="0.25">
      <c r="B14" t="s">
        <v>509</v>
      </c>
    </row>
    <row r="15" spans="1:3" x14ac:dyDescent="0.25">
      <c r="B15" t="s">
        <v>510</v>
      </c>
    </row>
    <row r="16" spans="1:3" x14ac:dyDescent="0.25">
      <c r="B16" t="s">
        <v>463</v>
      </c>
    </row>
    <row r="17" spans="1:3" x14ac:dyDescent="0.25">
      <c r="B17" t="s">
        <v>464</v>
      </c>
    </row>
    <row r="18" spans="1:3" x14ac:dyDescent="0.25">
      <c r="B18" t="s">
        <v>70</v>
      </c>
    </row>
    <row r="19" spans="1:3" x14ac:dyDescent="0.25">
      <c r="B19" t="s">
        <v>465</v>
      </c>
    </row>
    <row r="21" spans="1:3" x14ac:dyDescent="0.25">
      <c r="A21" s="12" t="s">
        <v>466</v>
      </c>
      <c r="B21" s="12" t="s">
        <v>467</v>
      </c>
      <c r="C21" t="s">
        <v>25</v>
      </c>
    </row>
    <row r="22" spans="1:3" ht="30" x14ac:dyDescent="0.25">
      <c r="B22" s="12" t="s">
        <v>468</v>
      </c>
      <c r="C22" t="s">
        <v>23</v>
      </c>
    </row>
    <row r="23" spans="1:3" ht="30" x14ac:dyDescent="0.25">
      <c r="B23" s="12" t="s">
        <v>469</v>
      </c>
      <c r="C23" t="s">
        <v>470</v>
      </c>
    </row>
    <row r="24" spans="1:3" x14ac:dyDescent="0.25">
      <c r="B24" s="12" t="s">
        <v>511</v>
      </c>
      <c r="C24" t="s">
        <v>488</v>
      </c>
    </row>
    <row r="25" spans="1:3" x14ac:dyDescent="0.25">
      <c r="B25" s="12"/>
    </row>
    <row r="26" spans="1:3" x14ac:dyDescent="0.25">
      <c r="B26" s="12" t="s">
        <v>482</v>
      </c>
      <c r="C26" t="s">
        <v>487</v>
      </c>
    </row>
    <row r="27" spans="1:3" x14ac:dyDescent="0.25">
      <c r="B27" s="12" t="s">
        <v>512</v>
      </c>
      <c r="C27" t="s">
        <v>486</v>
      </c>
    </row>
    <row r="28" spans="1:3" x14ac:dyDescent="0.25">
      <c r="B28" s="12" t="s">
        <v>513</v>
      </c>
      <c r="C28" t="s">
        <v>484</v>
      </c>
    </row>
    <row r="29" spans="1:3" x14ac:dyDescent="0.25">
      <c r="B29" s="12"/>
    </row>
    <row r="30" spans="1:3" x14ac:dyDescent="0.25">
      <c r="B30" s="12"/>
    </row>
    <row r="31" spans="1:3" x14ac:dyDescent="0.25">
      <c r="A31" s="12" t="s">
        <v>474</v>
      </c>
      <c r="B31" s="12" t="s">
        <v>514</v>
      </c>
    </row>
    <row r="32" spans="1:3" x14ac:dyDescent="0.25">
      <c r="B32" s="12" t="s">
        <v>472</v>
      </c>
    </row>
    <row r="33" spans="1:2" x14ac:dyDescent="0.25">
      <c r="B33" s="12" t="s">
        <v>473</v>
      </c>
    </row>
    <row r="35" spans="1:2" x14ac:dyDescent="0.25">
      <c r="A35" s="12" t="s">
        <v>475</v>
      </c>
      <c r="B35" s="12" t="s">
        <v>476</v>
      </c>
    </row>
    <row r="36" spans="1:2" x14ac:dyDescent="0.25">
      <c r="B36" s="12" t="s">
        <v>477</v>
      </c>
    </row>
    <row r="37" spans="1:2" x14ac:dyDescent="0.25">
      <c r="B37" s="12" t="s">
        <v>478</v>
      </c>
    </row>
    <row r="39" spans="1:2" x14ac:dyDescent="0.25">
      <c r="B39" s="12" t="s">
        <v>479</v>
      </c>
    </row>
    <row r="41" spans="1:2" x14ac:dyDescent="0.25">
      <c r="A41" s="12" t="s">
        <v>490</v>
      </c>
      <c r="B41" s="12" t="s">
        <v>515</v>
      </c>
    </row>
    <row r="43" spans="1:2" x14ac:dyDescent="0.25">
      <c r="B43" t="s">
        <v>516</v>
      </c>
    </row>
    <row r="44" spans="1:2" x14ac:dyDescent="0.25">
      <c r="B44" t="s">
        <v>517</v>
      </c>
    </row>
    <row r="48" spans="1:2" ht="45" x14ac:dyDescent="0.25">
      <c r="A48" s="12" t="s">
        <v>518</v>
      </c>
      <c r="B48" s="12" t="s">
        <v>519</v>
      </c>
    </row>
    <row r="49" spans="2:2" ht="30" x14ac:dyDescent="0.25">
      <c r="B49" s="12" t="s">
        <v>520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Normal="100" workbookViewId="0">
      <selection activeCell="D6" sqref="D6"/>
    </sheetView>
  </sheetViews>
  <sheetFormatPr defaultRowHeight="15" x14ac:dyDescent="0.25"/>
  <cols>
    <col min="1" max="1" width="11.28515625" bestFit="1" customWidth="1"/>
    <col min="2" max="2" width="16.28515625" customWidth="1"/>
    <col min="3" max="3" width="12.28515625" customWidth="1"/>
    <col min="7" max="7" width="63" customWidth="1"/>
  </cols>
  <sheetData>
    <row r="1" spans="1:7" x14ac:dyDescent="0.25">
      <c r="A1" s="6" t="s">
        <v>534</v>
      </c>
      <c r="B1" s="6" t="s">
        <v>533</v>
      </c>
      <c r="C1" s="6" t="s">
        <v>532</v>
      </c>
      <c r="D1" s="6" t="s">
        <v>529</v>
      </c>
      <c r="E1" s="6" t="s">
        <v>530</v>
      </c>
      <c r="F1" s="6" t="s">
        <v>531</v>
      </c>
      <c r="G1" s="6" t="s">
        <v>535</v>
      </c>
    </row>
    <row r="2" spans="1:7" x14ac:dyDescent="0.25">
      <c r="A2" s="1" t="s">
        <v>521</v>
      </c>
      <c r="B2" s="1"/>
      <c r="C2" s="1"/>
      <c r="D2" s="1"/>
      <c r="E2" s="1"/>
      <c r="F2" s="1"/>
      <c r="G2" s="1"/>
    </row>
    <row r="3" spans="1:7" x14ac:dyDescent="0.25">
      <c r="A3" s="1"/>
      <c r="B3" s="1" t="s">
        <v>522</v>
      </c>
      <c r="C3" s="1"/>
      <c r="D3" s="1"/>
      <c r="E3" s="1"/>
      <c r="F3" s="1"/>
      <c r="G3" s="1"/>
    </row>
    <row r="4" spans="1:7" ht="90" x14ac:dyDescent="0.25">
      <c r="A4" s="1"/>
      <c r="B4" s="1"/>
      <c r="C4" s="1" t="s">
        <v>126</v>
      </c>
      <c r="D4" s="1" t="s">
        <v>527</v>
      </c>
      <c r="E4" s="1">
        <v>10</v>
      </c>
      <c r="F4" s="15">
        <v>4000</v>
      </c>
      <c r="G4" s="7" t="s">
        <v>536</v>
      </c>
    </row>
    <row r="5" spans="1:7" x14ac:dyDescent="0.25">
      <c r="A5" s="1"/>
      <c r="B5" s="1"/>
      <c r="C5" s="1" t="s">
        <v>15</v>
      </c>
      <c r="D5" s="1" t="s">
        <v>528</v>
      </c>
      <c r="E5" s="1">
        <v>2</v>
      </c>
      <c r="F5" s="15">
        <v>1500</v>
      </c>
      <c r="G5" s="1"/>
    </row>
    <row r="6" spans="1:7" x14ac:dyDescent="0.25">
      <c r="A6" s="1"/>
      <c r="B6" s="1" t="s">
        <v>523</v>
      </c>
      <c r="C6" s="1"/>
      <c r="D6" s="1"/>
      <c r="E6" s="1"/>
      <c r="F6" s="1"/>
      <c r="G6" s="1"/>
    </row>
    <row r="7" spans="1:7" x14ac:dyDescent="0.25">
      <c r="A7" s="1"/>
      <c r="B7" s="1" t="s">
        <v>524</v>
      </c>
      <c r="C7" s="1"/>
      <c r="D7" s="1"/>
      <c r="E7" s="1"/>
      <c r="F7" s="1"/>
      <c r="G7" s="1"/>
    </row>
    <row r="8" spans="1:7" x14ac:dyDescent="0.25">
      <c r="A8" s="1"/>
      <c r="B8" s="1" t="s">
        <v>525</v>
      </c>
      <c r="C8" s="1"/>
      <c r="D8" s="1"/>
      <c r="E8" s="1"/>
      <c r="F8" s="1"/>
      <c r="G8" s="1"/>
    </row>
    <row r="9" spans="1:7" x14ac:dyDescent="0.25">
      <c r="A9" s="1"/>
      <c r="B9" s="1" t="s">
        <v>526</v>
      </c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6"/>
  <sheetViews>
    <sheetView topLeftCell="A43" zoomScale="160" zoomScaleNormal="160" workbookViewId="0">
      <selection activeCell="C55" sqref="C55"/>
    </sheetView>
  </sheetViews>
  <sheetFormatPr defaultRowHeight="15" x14ac:dyDescent="0.25"/>
  <cols>
    <col min="2" max="2" width="11.7109375" customWidth="1"/>
  </cols>
  <sheetData>
    <row r="2" spans="2:10" x14ac:dyDescent="0.25">
      <c r="D2" t="s">
        <v>557</v>
      </c>
      <c r="E2" t="s">
        <v>14</v>
      </c>
      <c r="H2" t="s">
        <v>563</v>
      </c>
      <c r="I2" t="s">
        <v>0</v>
      </c>
    </row>
    <row r="3" spans="2:10" x14ac:dyDescent="0.25">
      <c r="B3" s="16">
        <v>42370</v>
      </c>
      <c r="C3" t="s">
        <v>555</v>
      </c>
      <c r="D3">
        <v>860</v>
      </c>
      <c r="G3" t="s">
        <v>558</v>
      </c>
      <c r="H3">
        <v>3301</v>
      </c>
      <c r="I3">
        <v>3301</v>
      </c>
      <c r="J3">
        <v>3000</v>
      </c>
    </row>
    <row r="4" spans="2:10" x14ac:dyDescent="0.25">
      <c r="B4" s="16">
        <v>42371</v>
      </c>
      <c r="C4" t="s">
        <v>555</v>
      </c>
      <c r="D4">
        <v>256</v>
      </c>
      <c r="G4" t="s">
        <v>559</v>
      </c>
      <c r="H4">
        <v>3335</v>
      </c>
      <c r="I4">
        <v>3335</v>
      </c>
      <c r="J4">
        <v>3000</v>
      </c>
    </row>
    <row r="5" spans="2:10" x14ac:dyDescent="0.25">
      <c r="B5" s="16">
        <v>42372</v>
      </c>
      <c r="C5" t="s">
        <v>555</v>
      </c>
      <c r="D5">
        <v>713</v>
      </c>
      <c r="G5" t="s">
        <v>560</v>
      </c>
      <c r="H5">
        <v>3334</v>
      </c>
      <c r="I5">
        <v>3334</v>
      </c>
      <c r="J5">
        <v>4000</v>
      </c>
    </row>
    <row r="6" spans="2:10" x14ac:dyDescent="0.25">
      <c r="B6" s="16">
        <v>42373</v>
      </c>
      <c r="C6" t="s">
        <v>555</v>
      </c>
      <c r="D6">
        <v>132</v>
      </c>
      <c r="G6" t="s">
        <v>561</v>
      </c>
      <c r="H6">
        <v>4204</v>
      </c>
      <c r="I6">
        <v>4204</v>
      </c>
      <c r="J6">
        <v>2500</v>
      </c>
    </row>
    <row r="7" spans="2:10" x14ac:dyDescent="0.25">
      <c r="B7" s="16">
        <v>42374</v>
      </c>
      <c r="C7" t="s">
        <v>555</v>
      </c>
      <c r="D7">
        <v>412</v>
      </c>
      <c r="G7" t="s">
        <v>562</v>
      </c>
      <c r="H7">
        <v>3224</v>
      </c>
      <c r="I7">
        <v>3224</v>
      </c>
      <c r="J7">
        <f>SUM(I3:I7)-SUM(J3:J6)</f>
        <v>4898</v>
      </c>
    </row>
    <row r="8" spans="2:10" x14ac:dyDescent="0.25">
      <c r="B8" s="16">
        <v>42375</v>
      </c>
      <c r="C8" t="s">
        <v>555</v>
      </c>
      <c r="D8">
        <v>579</v>
      </c>
    </row>
    <row r="9" spans="2:10" x14ac:dyDescent="0.25">
      <c r="B9" s="16">
        <v>42376</v>
      </c>
      <c r="C9" t="s">
        <v>555</v>
      </c>
      <c r="D9">
        <v>349</v>
      </c>
      <c r="E9">
        <f>SUM(D3:D9)</f>
        <v>3301</v>
      </c>
      <c r="H9" s="13" t="s">
        <v>564</v>
      </c>
    </row>
    <row r="10" spans="2:10" x14ac:dyDescent="0.25">
      <c r="B10" s="16">
        <v>42377</v>
      </c>
      <c r="C10" t="s">
        <v>555</v>
      </c>
      <c r="D10">
        <v>112</v>
      </c>
      <c r="H10" t="s">
        <v>565</v>
      </c>
    </row>
    <row r="11" spans="2:10" x14ac:dyDescent="0.25">
      <c r="B11" s="16">
        <v>42378</v>
      </c>
      <c r="C11" t="s">
        <v>555</v>
      </c>
      <c r="D11">
        <v>208</v>
      </c>
      <c r="H11" t="s">
        <v>566</v>
      </c>
    </row>
    <row r="12" spans="2:10" x14ac:dyDescent="0.25">
      <c r="B12" s="16">
        <v>42379</v>
      </c>
      <c r="C12" t="s">
        <v>555</v>
      </c>
      <c r="D12">
        <v>346</v>
      </c>
      <c r="H12" t="s">
        <v>567</v>
      </c>
    </row>
    <row r="13" spans="2:10" x14ac:dyDescent="0.25">
      <c r="B13" s="16">
        <v>42380</v>
      </c>
      <c r="C13" t="s">
        <v>555</v>
      </c>
      <c r="D13">
        <v>983</v>
      </c>
      <c r="H13" t="s">
        <v>568</v>
      </c>
    </row>
    <row r="14" spans="2:10" x14ac:dyDescent="0.25">
      <c r="B14" s="16">
        <v>42381</v>
      </c>
      <c r="C14" t="s">
        <v>555</v>
      </c>
      <c r="D14">
        <v>616</v>
      </c>
      <c r="H14" t="s">
        <v>569</v>
      </c>
    </row>
    <row r="15" spans="2:10" x14ac:dyDescent="0.25">
      <c r="B15" s="16">
        <v>42382</v>
      </c>
      <c r="C15" t="s">
        <v>555</v>
      </c>
      <c r="D15">
        <v>930</v>
      </c>
    </row>
    <row r="16" spans="2:10" x14ac:dyDescent="0.25">
      <c r="B16" s="16">
        <v>42383</v>
      </c>
      <c r="C16" t="s">
        <v>556</v>
      </c>
      <c r="D16">
        <v>140</v>
      </c>
      <c r="E16">
        <f>SUM(D10:D16)</f>
        <v>3335</v>
      </c>
    </row>
    <row r="17" spans="2:5" x14ac:dyDescent="0.25">
      <c r="B17" s="16">
        <v>42384</v>
      </c>
      <c r="C17" t="s">
        <v>556</v>
      </c>
      <c r="D17">
        <v>348</v>
      </c>
    </row>
    <row r="18" spans="2:5" x14ac:dyDescent="0.25">
      <c r="B18" s="16">
        <v>42385</v>
      </c>
      <c r="C18" t="s">
        <v>556</v>
      </c>
      <c r="D18">
        <v>564</v>
      </c>
    </row>
    <row r="19" spans="2:5" x14ac:dyDescent="0.25">
      <c r="B19" s="16">
        <v>42386</v>
      </c>
      <c r="C19" t="s">
        <v>556</v>
      </c>
      <c r="D19">
        <v>574</v>
      </c>
    </row>
    <row r="20" spans="2:5" x14ac:dyDescent="0.25">
      <c r="B20" s="16">
        <v>42387</v>
      </c>
      <c r="C20" t="s">
        <v>556</v>
      </c>
      <c r="D20">
        <v>452</v>
      </c>
    </row>
    <row r="21" spans="2:5" x14ac:dyDescent="0.25">
      <c r="B21" s="16">
        <v>42388</v>
      </c>
      <c r="C21" t="s">
        <v>556</v>
      </c>
      <c r="D21">
        <v>428</v>
      </c>
    </row>
    <row r="22" spans="2:5" x14ac:dyDescent="0.25">
      <c r="B22" s="16">
        <v>42389</v>
      </c>
      <c r="C22" t="s">
        <v>556</v>
      </c>
      <c r="D22">
        <v>502</v>
      </c>
    </row>
    <row r="23" spans="2:5" x14ac:dyDescent="0.25">
      <c r="B23" s="16">
        <v>42390</v>
      </c>
      <c r="C23" t="s">
        <v>556</v>
      </c>
      <c r="D23">
        <v>466</v>
      </c>
      <c r="E23">
        <f>SUM(D17:D23)</f>
        <v>3334</v>
      </c>
    </row>
    <row r="24" spans="2:5" x14ac:dyDescent="0.25">
      <c r="B24" s="16">
        <v>42391</v>
      </c>
      <c r="C24" t="s">
        <v>556</v>
      </c>
      <c r="D24">
        <v>755</v>
      </c>
    </row>
    <row r="25" spans="2:5" x14ac:dyDescent="0.25">
      <c r="B25" s="16">
        <v>42392</v>
      </c>
      <c r="C25" t="s">
        <v>556</v>
      </c>
      <c r="D25">
        <v>734</v>
      </c>
    </row>
    <row r="26" spans="2:5" x14ac:dyDescent="0.25">
      <c r="B26" s="16">
        <v>42393</v>
      </c>
      <c r="C26" t="s">
        <v>556</v>
      </c>
      <c r="D26">
        <v>281</v>
      </c>
    </row>
    <row r="27" spans="2:5" x14ac:dyDescent="0.25">
      <c r="B27" s="16">
        <v>42394</v>
      </c>
      <c r="C27" t="s">
        <v>556</v>
      </c>
      <c r="D27">
        <v>835</v>
      </c>
    </row>
    <row r="28" spans="2:5" x14ac:dyDescent="0.25">
      <c r="B28" s="16">
        <v>42395</v>
      </c>
      <c r="C28" t="s">
        <v>556</v>
      </c>
      <c r="D28">
        <v>697</v>
      </c>
    </row>
    <row r="29" spans="2:5" x14ac:dyDescent="0.25">
      <c r="B29" s="16">
        <v>42396</v>
      </c>
      <c r="C29" t="s">
        <v>556</v>
      </c>
      <c r="D29">
        <v>574</v>
      </c>
    </row>
    <row r="30" spans="2:5" x14ac:dyDescent="0.25">
      <c r="B30" s="16">
        <v>42397</v>
      </c>
      <c r="C30" t="s">
        <v>556</v>
      </c>
      <c r="D30">
        <v>330</v>
      </c>
      <c r="E30">
        <f>SUM(D24:D30)</f>
        <v>4206</v>
      </c>
    </row>
    <row r="31" spans="2:5" x14ac:dyDescent="0.25">
      <c r="B31" s="16">
        <v>42398</v>
      </c>
      <c r="C31" t="s">
        <v>556</v>
      </c>
      <c r="D31">
        <v>992</v>
      </c>
    </row>
    <row r="32" spans="2:5" x14ac:dyDescent="0.25">
      <c r="B32" s="16">
        <v>42399</v>
      </c>
      <c r="C32" t="s">
        <v>556</v>
      </c>
      <c r="D32">
        <v>243</v>
      </c>
    </row>
    <row r="33" spans="2:10" x14ac:dyDescent="0.25">
      <c r="B33" s="16">
        <v>42400</v>
      </c>
      <c r="C33" t="s">
        <v>556</v>
      </c>
      <c r="D33">
        <v>748</v>
      </c>
    </row>
    <row r="34" spans="2:10" x14ac:dyDescent="0.25">
      <c r="B34" s="16">
        <v>42401</v>
      </c>
      <c r="C34" t="s">
        <v>556</v>
      </c>
      <c r="D34">
        <v>388</v>
      </c>
    </row>
    <row r="35" spans="2:10" x14ac:dyDescent="0.25">
      <c r="B35" s="16">
        <v>42402</v>
      </c>
      <c r="C35" t="s">
        <v>556</v>
      </c>
      <c r="D35">
        <v>96</v>
      </c>
    </row>
    <row r="36" spans="2:10" x14ac:dyDescent="0.25">
      <c r="B36" s="16">
        <v>42403</v>
      </c>
      <c r="C36" t="s">
        <v>556</v>
      </c>
      <c r="D36">
        <v>427</v>
      </c>
      <c r="E36">
        <f>SUM(D30:D36)</f>
        <v>3224</v>
      </c>
    </row>
    <row r="37" spans="2:10" x14ac:dyDescent="0.25">
      <c r="B37" s="16">
        <v>42404</v>
      </c>
      <c r="C37" t="s">
        <v>556</v>
      </c>
      <c r="D37">
        <v>332</v>
      </c>
    </row>
    <row r="38" spans="2:10" x14ac:dyDescent="0.25">
      <c r="B38" s="16">
        <v>42405</v>
      </c>
      <c r="C38" t="s">
        <v>556</v>
      </c>
      <c r="D38">
        <v>691</v>
      </c>
    </row>
    <row r="39" spans="2:10" x14ac:dyDescent="0.25">
      <c r="B39" s="16">
        <v>42406</v>
      </c>
      <c r="C39" t="s">
        <v>556</v>
      </c>
      <c r="D39">
        <v>921</v>
      </c>
    </row>
    <row r="40" spans="2:10" x14ac:dyDescent="0.25">
      <c r="B40" s="16">
        <v>42407</v>
      </c>
      <c r="C40" t="s">
        <v>556</v>
      </c>
      <c r="D40">
        <v>891</v>
      </c>
      <c r="E40">
        <f>SUM(D37:D40)</f>
        <v>2835</v>
      </c>
    </row>
    <row r="45" spans="2:10" ht="39.75" customHeight="1" x14ac:dyDescent="0.25">
      <c r="C45" t="s">
        <v>571</v>
      </c>
      <c r="D45" s="28" t="s">
        <v>570</v>
      </c>
      <c r="E45" s="28"/>
      <c r="F45" s="28"/>
      <c r="G45" s="28"/>
      <c r="H45" s="28"/>
      <c r="I45" s="28"/>
      <c r="J45" s="28"/>
    </row>
    <row r="48" spans="2:10" x14ac:dyDescent="0.25">
      <c r="C48" t="s">
        <v>572</v>
      </c>
      <c r="D48" t="s">
        <v>581</v>
      </c>
      <c r="E48" t="s">
        <v>582</v>
      </c>
    </row>
    <row r="49" spans="2:8" x14ac:dyDescent="0.25">
      <c r="B49" t="s">
        <v>573</v>
      </c>
      <c r="C49">
        <v>5000</v>
      </c>
      <c r="D49">
        <v>8000</v>
      </c>
      <c r="E49">
        <v>2000</v>
      </c>
      <c r="H49" t="s">
        <v>583</v>
      </c>
    </row>
    <row r="50" spans="2:8" x14ac:dyDescent="0.25">
      <c r="B50" t="s">
        <v>574</v>
      </c>
      <c r="C50">
        <v>1000</v>
      </c>
      <c r="D50">
        <v>2000</v>
      </c>
      <c r="E50">
        <v>5000</v>
      </c>
      <c r="H50" t="s">
        <v>584</v>
      </c>
    </row>
    <row r="51" spans="2:8" x14ac:dyDescent="0.25">
      <c r="B51" t="s">
        <v>575</v>
      </c>
      <c r="H51" t="s">
        <v>585</v>
      </c>
    </row>
    <row r="52" spans="2:8" x14ac:dyDescent="0.25">
      <c r="B52" t="s">
        <v>576</v>
      </c>
    </row>
    <row r="53" spans="2:8" x14ac:dyDescent="0.25">
      <c r="B53" t="s">
        <v>577</v>
      </c>
      <c r="C53" t="s">
        <v>586</v>
      </c>
    </row>
    <row r="54" spans="2:8" x14ac:dyDescent="0.25">
      <c r="B54" t="s">
        <v>578</v>
      </c>
      <c r="C54" t="s">
        <v>587</v>
      </c>
    </row>
    <row r="55" spans="2:8" x14ac:dyDescent="0.25">
      <c r="B55" t="s">
        <v>579</v>
      </c>
    </row>
    <row r="56" spans="2:8" x14ac:dyDescent="0.25">
      <c r="B56" t="s">
        <v>580</v>
      </c>
    </row>
  </sheetData>
  <mergeCells count="1">
    <mergeCell ref="D45:J45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51" zoomScale="190" zoomScaleNormal="190" workbookViewId="0">
      <selection activeCell="B62" sqref="B62"/>
    </sheetView>
  </sheetViews>
  <sheetFormatPr defaultRowHeight="15" x14ac:dyDescent="0.25"/>
  <cols>
    <col min="1" max="1" width="24.7109375" style="12" customWidth="1"/>
    <col min="2" max="2" width="51.28515625" customWidth="1"/>
    <col min="3" max="3" width="13.85546875" customWidth="1"/>
  </cols>
  <sheetData>
    <row r="1" spans="1:3" x14ac:dyDescent="0.25">
      <c r="A1" s="14" t="s">
        <v>588</v>
      </c>
    </row>
    <row r="2" spans="1:3" x14ac:dyDescent="0.25">
      <c r="C2" s="12"/>
    </row>
    <row r="3" spans="1:3" ht="30" x14ac:dyDescent="0.25">
      <c r="A3" s="12" t="s">
        <v>450</v>
      </c>
      <c r="B3" s="12" t="s">
        <v>589</v>
      </c>
    </row>
    <row r="4" spans="1:3" x14ac:dyDescent="0.25">
      <c r="B4" t="s">
        <v>590</v>
      </c>
    </row>
    <row r="5" spans="1:3" x14ac:dyDescent="0.25">
      <c r="B5" t="s">
        <v>591</v>
      </c>
    </row>
    <row r="6" spans="1:3" x14ac:dyDescent="0.25">
      <c r="B6" t="s">
        <v>592</v>
      </c>
    </row>
    <row r="7" spans="1:3" x14ac:dyDescent="0.25">
      <c r="B7" t="s">
        <v>593</v>
      </c>
    </row>
    <row r="8" spans="1:3" x14ac:dyDescent="0.25">
      <c r="B8" t="s">
        <v>594</v>
      </c>
    </row>
    <row r="9" spans="1:3" ht="45" x14ac:dyDescent="0.25">
      <c r="A9" s="12" t="s">
        <v>500</v>
      </c>
      <c r="B9" s="12" t="s">
        <v>595</v>
      </c>
    </row>
    <row r="10" spans="1:3" x14ac:dyDescent="0.25">
      <c r="A10" s="12" t="s">
        <v>596</v>
      </c>
      <c r="B10" t="s">
        <v>597</v>
      </c>
    </row>
    <row r="11" spans="1:3" x14ac:dyDescent="0.25">
      <c r="A11" s="12" t="s">
        <v>598</v>
      </c>
      <c r="B11" t="s">
        <v>599</v>
      </c>
    </row>
    <row r="13" spans="1:3" ht="30" x14ac:dyDescent="0.25">
      <c r="A13" s="12" t="s">
        <v>600</v>
      </c>
      <c r="B13" t="s">
        <v>357</v>
      </c>
    </row>
    <row r="14" spans="1:3" x14ac:dyDescent="0.25">
      <c r="B14" t="s">
        <v>601</v>
      </c>
    </row>
    <row r="15" spans="1:3" x14ac:dyDescent="0.25">
      <c r="B15" t="s">
        <v>602</v>
      </c>
    </row>
    <row r="16" spans="1:3" x14ac:dyDescent="0.25">
      <c r="B16" t="s">
        <v>227</v>
      </c>
    </row>
    <row r="17" spans="1:3" x14ac:dyDescent="0.25">
      <c r="B17" t="s">
        <v>603</v>
      </c>
    </row>
    <row r="18" spans="1:3" x14ac:dyDescent="0.25">
      <c r="B18" t="s">
        <v>604</v>
      </c>
    </row>
    <row r="19" spans="1:3" x14ac:dyDescent="0.25">
      <c r="B19" t="s">
        <v>605</v>
      </c>
    </row>
    <row r="21" spans="1:3" x14ac:dyDescent="0.25">
      <c r="B21" t="s">
        <v>463</v>
      </c>
    </row>
    <row r="22" spans="1:3" x14ac:dyDescent="0.25">
      <c r="B22" t="s">
        <v>464</v>
      </c>
    </row>
    <row r="23" spans="1:3" x14ac:dyDescent="0.25">
      <c r="B23" t="s">
        <v>70</v>
      </c>
    </row>
    <row r="24" spans="1:3" x14ac:dyDescent="0.25">
      <c r="B24" t="s">
        <v>465</v>
      </c>
    </row>
    <row r="26" spans="1:3" x14ac:dyDescent="0.25">
      <c r="A26" s="12" t="s">
        <v>466</v>
      </c>
      <c r="B26" s="12" t="s">
        <v>606</v>
      </c>
      <c r="C26" t="s">
        <v>25</v>
      </c>
    </row>
    <row r="27" spans="1:3" x14ac:dyDescent="0.25">
      <c r="B27" s="12" t="s">
        <v>607</v>
      </c>
      <c r="C27" t="s">
        <v>23</v>
      </c>
    </row>
    <row r="28" spans="1:3" x14ac:dyDescent="0.25">
      <c r="B28" s="12" t="s">
        <v>608</v>
      </c>
      <c r="C28" t="s">
        <v>470</v>
      </c>
    </row>
    <row r="29" spans="1:3" x14ac:dyDescent="0.25">
      <c r="B29" s="12" t="s">
        <v>609</v>
      </c>
      <c r="C29" t="s">
        <v>488</v>
      </c>
    </row>
    <row r="30" spans="1:3" x14ac:dyDescent="0.25">
      <c r="B30" s="12"/>
    </row>
    <row r="31" spans="1:3" x14ac:dyDescent="0.25">
      <c r="B31" s="12"/>
    </row>
    <row r="32" spans="1:3" x14ac:dyDescent="0.25">
      <c r="B32" s="12" t="s">
        <v>610</v>
      </c>
      <c r="C32" t="s">
        <v>486</v>
      </c>
    </row>
    <row r="33" spans="1:3" x14ac:dyDescent="0.25">
      <c r="B33" s="12" t="s">
        <v>611</v>
      </c>
      <c r="C33" t="s">
        <v>484</v>
      </c>
    </row>
    <row r="34" spans="1:3" x14ac:dyDescent="0.25">
      <c r="B34" s="12" t="s">
        <v>612</v>
      </c>
      <c r="C34" t="s">
        <v>613</v>
      </c>
    </row>
    <row r="35" spans="1:3" x14ac:dyDescent="0.25">
      <c r="B35" s="12"/>
    </row>
    <row r="36" spans="1:3" ht="30" x14ac:dyDescent="0.25">
      <c r="A36" s="12" t="s">
        <v>474</v>
      </c>
      <c r="B36" s="12" t="s">
        <v>614</v>
      </c>
    </row>
    <row r="37" spans="1:3" x14ac:dyDescent="0.25">
      <c r="B37" s="12"/>
    </row>
    <row r="38" spans="1:3" x14ac:dyDescent="0.25">
      <c r="B38" s="12"/>
    </row>
    <row r="40" spans="1:3" x14ac:dyDescent="0.25">
      <c r="A40" s="12" t="s">
        <v>475</v>
      </c>
      <c r="B40" s="12" t="s">
        <v>615</v>
      </c>
    </row>
    <row r="41" spans="1:3" x14ac:dyDescent="0.25">
      <c r="B41" s="12" t="s">
        <v>616</v>
      </c>
    </row>
    <row r="42" spans="1:3" x14ac:dyDescent="0.25">
      <c r="B42" s="12" t="s">
        <v>617</v>
      </c>
    </row>
    <row r="44" spans="1:3" ht="30" x14ac:dyDescent="0.25">
      <c r="A44" s="12" t="s">
        <v>618</v>
      </c>
      <c r="B44" s="12" t="s">
        <v>619</v>
      </c>
    </row>
    <row r="45" spans="1:3" x14ac:dyDescent="0.25">
      <c r="B45" s="12" t="s">
        <v>620</v>
      </c>
    </row>
    <row r="46" spans="1:3" x14ac:dyDescent="0.25">
      <c r="B46" s="12" t="s">
        <v>621</v>
      </c>
    </row>
    <row r="47" spans="1:3" ht="30" x14ac:dyDescent="0.25">
      <c r="B47" s="12" t="s">
        <v>622</v>
      </c>
    </row>
    <row r="53" spans="1:2" ht="30" x14ac:dyDescent="0.25">
      <c r="A53" s="12" t="s">
        <v>518</v>
      </c>
      <c r="B53" t="s">
        <v>519</v>
      </c>
    </row>
    <row r="54" spans="1:2" x14ac:dyDescent="0.25">
      <c r="B54" t="s">
        <v>520</v>
      </c>
    </row>
    <row r="56" spans="1:2" x14ac:dyDescent="0.25">
      <c r="B56" t="s">
        <v>627</v>
      </c>
    </row>
    <row r="57" spans="1:2" x14ac:dyDescent="0.25">
      <c r="B57" t="s">
        <v>623</v>
      </c>
    </row>
    <row r="58" spans="1:2" x14ac:dyDescent="0.25">
      <c r="B58" t="s">
        <v>624</v>
      </c>
    </row>
    <row r="59" spans="1:2" x14ac:dyDescent="0.25">
      <c r="B59" t="s">
        <v>625</v>
      </c>
    </row>
    <row r="60" spans="1:2" x14ac:dyDescent="0.25">
      <c r="B60" t="s">
        <v>626</v>
      </c>
    </row>
    <row r="61" spans="1:2" x14ac:dyDescent="0.25">
      <c r="B61" t="s">
        <v>653</v>
      </c>
    </row>
    <row r="62" spans="1:2" x14ac:dyDescent="0.25">
      <c r="B62" t="s">
        <v>652</v>
      </c>
    </row>
    <row r="64" spans="1:2" x14ac:dyDescent="0.25">
      <c r="A64" s="12" t="s">
        <v>125</v>
      </c>
    </row>
    <row r="65" spans="1:2" x14ac:dyDescent="0.25">
      <c r="A65" s="12" t="s">
        <v>628</v>
      </c>
      <c r="B65" t="s">
        <v>268</v>
      </c>
    </row>
    <row r="66" spans="1:2" x14ac:dyDescent="0.25">
      <c r="A66" s="12" t="s">
        <v>630</v>
      </c>
      <c r="B66" t="s">
        <v>268</v>
      </c>
    </row>
    <row r="67" spans="1:2" x14ac:dyDescent="0.25">
      <c r="A67" s="12" t="s">
        <v>629</v>
      </c>
      <c r="B67" t="s">
        <v>268</v>
      </c>
    </row>
    <row r="68" spans="1:2" x14ac:dyDescent="0.25">
      <c r="A68" s="12" t="s">
        <v>631</v>
      </c>
      <c r="B68" t="s">
        <v>268</v>
      </c>
    </row>
    <row r="69" spans="1:2" x14ac:dyDescent="0.25">
      <c r="A69" s="12" t="s">
        <v>632</v>
      </c>
      <c r="B69" t="s">
        <v>268</v>
      </c>
    </row>
    <row r="71" spans="1:2" x14ac:dyDescent="0.25">
      <c r="A71" s="12" t="s">
        <v>633</v>
      </c>
      <c r="B71" t="s">
        <v>634</v>
      </c>
    </row>
    <row r="72" spans="1:2" x14ac:dyDescent="0.25">
      <c r="B72" t="s">
        <v>635</v>
      </c>
    </row>
    <row r="73" spans="1:2" x14ac:dyDescent="0.25">
      <c r="B73" t="s">
        <v>641</v>
      </c>
    </row>
    <row r="74" spans="1:2" x14ac:dyDescent="0.25">
      <c r="B74" t="s">
        <v>268</v>
      </c>
    </row>
    <row r="75" spans="1:2" x14ac:dyDescent="0.25">
      <c r="B75" t="s">
        <v>637</v>
      </c>
    </row>
    <row r="76" spans="1:2" x14ac:dyDescent="0.25">
      <c r="B76" t="s">
        <v>638</v>
      </c>
    </row>
    <row r="77" spans="1:2" x14ac:dyDescent="0.25">
      <c r="B77" t="s">
        <v>639</v>
      </c>
    </row>
    <row r="79" spans="1:2" x14ac:dyDescent="0.25">
      <c r="B79" t="s">
        <v>636</v>
      </c>
    </row>
    <row r="80" spans="1:2" ht="45" x14ac:dyDescent="0.25">
      <c r="A80" s="14" t="s">
        <v>640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8" sqref="B8"/>
    </sheetView>
  </sheetViews>
  <sheetFormatPr defaultRowHeight="15" x14ac:dyDescent="0.25"/>
  <cols>
    <col min="1" max="1" width="18.140625" bestFit="1" customWidth="1"/>
    <col min="2" max="2" width="13.28515625" customWidth="1"/>
  </cols>
  <sheetData>
    <row r="1" spans="1:2" x14ac:dyDescent="0.25">
      <c r="A1" s="6" t="s">
        <v>159</v>
      </c>
    </row>
    <row r="3" spans="1:2" x14ac:dyDescent="0.25">
      <c r="A3" t="s">
        <v>160</v>
      </c>
    </row>
    <row r="4" spans="1:2" x14ac:dyDescent="0.25">
      <c r="A4" t="s">
        <v>161</v>
      </c>
    </row>
    <row r="5" spans="1:2" x14ac:dyDescent="0.25">
      <c r="A5" t="s">
        <v>162</v>
      </c>
    </row>
    <row r="6" spans="1:2" x14ac:dyDescent="0.25">
      <c r="A6" t="s">
        <v>163</v>
      </c>
    </row>
    <row r="7" spans="1:2" x14ac:dyDescent="0.25">
      <c r="A7" t="s">
        <v>164</v>
      </c>
    </row>
    <row r="8" spans="1:2" x14ac:dyDescent="0.25">
      <c r="A8" t="s">
        <v>165</v>
      </c>
    </row>
    <row r="9" spans="1:2" x14ac:dyDescent="0.25">
      <c r="A9" t="s">
        <v>166</v>
      </c>
    </row>
    <row r="10" spans="1:2" x14ac:dyDescent="0.25">
      <c r="A10" t="s">
        <v>167</v>
      </c>
    </row>
    <row r="13" spans="1:2" x14ac:dyDescent="0.25">
      <c r="A13" t="s">
        <v>168</v>
      </c>
      <c r="B13" t="s">
        <v>169</v>
      </c>
    </row>
    <row r="15" spans="1:2" x14ac:dyDescent="0.25">
      <c r="A15" t="s">
        <v>14</v>
      </c>
      <c r="B15" t="s">
        <v>170</v>
      </c>
    </row>
    <row r="17" spans="1:2" x14ac:dyDescent="0.25">
      <c r="A17" t="s">
        <v>157</v>
      </c>
    </row>
    <row r="18" spans="1:2" x14ac:dyDescent="0.25">
      <c r="B18" t="s">
        <v>218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0" sqref="C10"/>
    </sheetView>
  </sheetViews>
  <sheetFormatPr defaultRowHeight="15" x14ac:dyDescent="0.25"/>
  <cols>
    <col min="1" max="1" width="17.7109375" customWidth="1"/>
    <col min="3" max="3" width="41.5703125" bestFit="1" customWidth="1"/>
  </cols>
  <sheetData>
    <row r="1" spans="1:9" ht="26.25" x14ac:dyDescent="0.4">
      <c r="A1" t="s">
        <v>654</v>
      </c>
      <c r="B1" t="s">
        <v>655</v>
      </c>
      <c r="C1" s="29" t="s">
        <v>667</v>
      </c>
      <c r="D1" s="29"/>
      <c r="E1" s="29"/>
      <c r="F1" s="29"/>
      <c r="G1" s="29"/>
      <c r="H1" s="29"/>
      <c r="I1" s="29"/>
    </row>
    <row r="2" spans="1:9" x14ac:dyDescent="0.25">
      <c r="A2" t="s">
        <v>656</v>
      </c>
      <c r="B2" t="s">
        <v>13</v>
      </c>
      <c r="C2" s="1" t="s">
        <v>662</v>
      </c>
      <c r="D2" s="1" t="s">
        <v>663</v>
      </c>
      <c r="E2" s="1" t="s">
        <v>664</v>
      </c>
      <c r="F2" s="1" t="s">
        <v>21</v>
      </c>
      <c r="G2" s="1" t="s">
        <v>22</v>
      </c>
      <c r="H2" s="1" t="s">
        <v>23</v>
      </c>
      <c r="I2" s="1" t="s">
        <v>665</v>
      </c>
    </row>
    <row r="3" spans="1:9" x14ac:dyDescent="0.25">
      <c r="A3" t="s">
        <v>657</v>
      </c>
      <c r="B3" t="s">
        <v>16</v>
      </c>
      <c r="C3" s="1"/>
      <c r="D3" s="1"/>
      <c r="E3" s="1"/>
      <c r="F3" s="1"/>
      <c r="G3" s="1"/>
      <c r="H3" s="1"/>
      <c r="I3" s="1"/>
    </row>
    <row r="4" spans="1:9" x14ac:dyDescent="0.25">
      <c r="A4" t="s">
        <v>125</v>
      </c>
      <c r="B4" t="s">
        <v>658</v>
      </c>
      <c r="C4" s="1" t="s">
        <v>661</v>
      </c>
      <c r="D4" s="1" t="s">
        <v>655</v>
      </c>
      <c r="E4" s="1" t="s">
        <v>13</v>
      </c>
      <c r="F4" s="1" t="s">
        <v>16</v>
      </c>
      <c r="G4" s="1" t="s">
        <v>16</v>
      </c>
      <c r="H4" s="1" t="s">
        <v>19</v>
      </c>
      <c r="I4" s="1" t="s">
        <v>17</v>
      </c>
    </row>
    <row r="5" spans="1:9" x14ac:dyDescent="0.25">
      <c r="A5" t="s">
        <v>659</v>
      </c>
      <c r="B5" t="s">
        <v>19</v>
      </c>
      <c r="C5" s="1" t="s">
        <v>104</v>
      </c>
      <c r="D5" s="1" t="s">
        <v>13</v>
      </c>
      <c r="E5" s="1" t="s">
        <v>19</v>
      </c>
      <c r="F5" s="1" t="s">
        <v>655</v>
      </c>
      <c r="G5" s="1" t="s">
        <v>16</v>
      </c>
      <c r="H5" s="1" t="s">
        <v>19</v>
      </c>
      <c r="I5" s="1" t="s">
        <v>17</v>
      </c>
    </row>
    <row r="6" spans="1:9" x14ac:dyDescent="0.25">
      <c r="A6" t="s">
        <v>660</v>
      </c>
      <c r="B6" t="s">
        <v>17</v>
      </c>
      <c r="C6" s="1" t="s">
        <v>126</v>
      </c>
      <c r="D6" s="1"/>
      <c r="E6" s="1"/>
      <c r="F6" s="1"/>
      <c r="G6" s="1"/>
      <c r="H6" s="1"/>
      <c r="I6" s="1"/>
    </row>
    <row r="7" spans="1:9" x14ac:dyDescent="0.25">
      <c r="C7" s="1" t="s">
        <v>15</v>
      </c>
      <c r="D7" s="1"/>
      <c r="E7" s="1"/>
      <c r="F7" s="1"/>
      <c r="G7" s="1"/>
      <c r="H7" s="1"/>
      <c r="I7" s="1"/>
    </row>
    <row r="8" spans="1:9" x14ac:dyDescent="0.25">
      <c r="C8" s="1" t="s">
        <v>127</v>
      </c>
      <c r="D8" s="1"/>
      <c r="E8" s="1"/>
      <c r="F8" s="1"/>
      <c r="G8" s="1"/>
      <c r="H8" s="1"/>
      <c r="I8" s="1"/>
    </row>
    <row r="9" spans="1:9" x14ac:dyDescent="0.25">
      <c r="C9" s="1" t="s">
        <v>668</v>
      </c>
      <c r="D9" s="1"/>
      <c r="E9" s="1"/>
      <c r="F9" s="1"/>
      <c r="G9" s="1"/>
      <c r="H9" s="1"/>
      <c r="I9" s="1"/>
    </row>
    <row r="10" spans="1:9" x14ac:dyDescent="0.25">
      <c r="C10" s="1" t="s">
        <v>669</v>
      </c>
      <c r="D10" s="1"/>
      <c r="E10" s="1"/>
      <c r="F10" s="1"/>
      <c r="G10" s="1"/>
      <c r="H10" s="1"/>
      <c r="I10" s="1"/>
    </row>
    <row r="11" spans="1:9" x14ac:dyDescent="0.25">
      <c r="C11" s="1" t="s">
        <v>425</v>
      </c>
      <c r="D11" s="1"/>
      <c r="E11" s="1"/>
      <c r="F11" s="1"/>
      <c r="G11" s="1"/>
      <c r="H11" s="1"/>
      <c r="I11" s="1"/>
    </row>
    <row r="12" spans="1:9" x14ac:dyDescent="0.25">
      <c r="C12" s="1"/>
      <c r="D12" s="1"/>
      <c r="E12" s="1"/>
      <c r="F12" s="1"/>
      <c r="G12" s="1"/>
      <c r="H12" s="1"/>
      <c r="I12" s="1"/>
    </row>
    <row r="13" spans="1:9" x14ac:dyDescent="0.25">
      <c r="C13" s="1"/>
      <c r="D13" s="1"/>
      <c r="E13" s="1"/>
      <c r="F13" s="1"/>
      <c r="G13" s="1"/>
      <c r="H13" s="1"/>
      <c r="I13" s="1"/>
    </row>
    <row r="14" spans="1:9" x14ac:dyDescent="0.25">
      <c r="C14" s="1"/>
      <c r="D14" s="1"/>
      <c r="E14" s="1"/>
      <c r="F14" s="1"/>
      <c r="G14" s="1"/>
      <c r="H14" s="1"/>
      <c r="I14" s="1"/>
    </row>
    <row r="15" spans="1:9" x14ac:dyDescent="0.25">
      <c r="C15" s="1"/>
      <c r="D15" s="1"/>
      <c r="E15" s="1"/>
      <c r="F15" s="1"/>
      <c r="G15" s="1"/>
      <c r="H15" s="1"/>
      <c r="I15" s="1"/>
    </row>
    <row r="16" spans="1:9" x14ac:dyDescent="0.25">
      <c r="C16" s="1"/>
      <c r="D16" s="1"/>
      <c r="E16" s="1"/>
      <c r="F16" s="1"/>
      <c r="G16" s="1"/>
      <c r="H16" s="1"/>
      <c r="I16" s="1"/>
    </row>
    <row r="17" spans="3:9" x14ac:dyDescent="0.25">
      <c r="C17" s="1"/>
      <c r="D17" s="1"/>
      <c r="E17" s="1"/>
      <c r="F17" s="1"/>
      <c r="G17" s="1"/>
      <c r="H17" s="1"/>
      <c r="I17" s="1"/>
    </row>
    <row r="18" spans="3:9" x14ac:dyDescent="0.25">
      <c r="C18" s="1"/>
      <c r="D18" s="1"/>
      <c r="E18" s="1"/>
      <c r="F18" s="1"/>
      <c r="G18" s="1"/>
      <c r="H18" s="1"/>
      <c r="I18" s="1"/>
    </row>
  </sheetData>
  <mergeCells count="1">
    <mergeCell ref="C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zoomScale="160" zoomScaleNormal="160" workbookViewId="0">
      <selection activeCell="C4" sqref="C4"/>
    </sheetView>
  </sheetViews>
  <sheetFormatPr defaultRowHeight="15" x14ac:dyDescent="0.25"/>
  <cols>
    <col min="2" max="2" width="22.85546875" bestFit="1" customWidth="1"/>
    <col min="3" max="3" width="5.140625" customWidth="1"/>
    <col min="4" max="4" width="21.7109375" bestFit="1" customWidth="1"/>
    <col min="5" max="5" width="10.5703125" customWidth="1"/>
    <col min="6" max="6" width="15.5703125" customWidth="1"/>
  </cols>
  <sheetData>
    <row r="2" spans="2:6" x14ac:dyDescent="0.25">
      <c r="B2" t="s">
        <v>648</v>
      </c>
      <c r="C2">
        <v>50</v>
      </c>
      <c r="D2" t="s">
        <v>649</v>
      </c>
    </row>
    <row r="3" spans="2:6" x14ac:dyDescent="0.25">
      <c r="B3" t="s">
        <v>644</v>
      </c>
      <c r="C3">
        <v>100</v>
      </c>
      <c r="D3" t="s">
        <v>650</v>
      </c>
      <c r="E3" t="s">
        <v>642</v>
      </c>
      <c r="F3" t="s">
        <v>643</v>
      </c>
    </row>
    <row r="4" spans="2:6" x14ac:dyDescent="0.25">
      <c r="B4" t="s">
        <v>645</v>
      </c>
      <c r="C4">
        <v>9</v>
      </c>
      <c r="D4" t="s">
        <v>651</v>
      </c>
      <c r="E4">
        <f>SQRT(a)^(SQRT(b)^0.8)+e/f^2*g</f>
        <v>229028.6998469937</v>
      </c>
      <c r="F4">
        <f>(SQRT(a)^5/(SQRT(b)^0.2))/(e^0.6+f^2+g^1.2)</f>
        <v>113.00329962801433</v>
      </c>
    </row>
    <row r="5" spans="2:6" x14ac:dyDescent="0.25">
      <c r="B5" t="s">
        <v>646</v>
      </c>
      <c r="C5">
        <v>9</v>
      </c>
      <c r="D5" t="s">
        <v>651</v>
      </c>
    </row>
    <row r="6" spans="2:6" x14ac:dyDescent="0.25">
      <c r="B6" t="s">
        <v>647</v>
      </c>
      <c r="C6">
        <v>9</v>
      </c>
      <c r="D6" t="s">
        <v>651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cols>
    <col min="1" max="1" width="29.28515625" bestFit="1" customWidth="1"/>
  </cols>
  <sheetData>
    <row r="1" spans="1:1" x14ac:dyDescent="0.25">
      <c r="A1" s="13" t="s">
        <v>788</v>
      </c>
    </row>
    <row r="2" spans="1:1" x14ac:dyDescent="0.25">
      <c r="A2" t="s">
        <v>670</v>
      </c>
    </row>
    <row r="3" spans="1:1" x14ac:dyDescent="0.25">
      <c r="A3" t="s">
        <v>671</v>
      </c>
    </row>
    <row r="4" spans="1:1" x14ac:dyDescent="0.25">
      <c r="A4" t="s">
        <v>672</v>
      </c>
    </row>
    <row r="5" spans="1:1" x14ac:dyDescent="0.25">
      <c r="A5" t="s">
        <v>673</v>
      </c>
    </row>
    <row r="6" spans="1:1" x14ac:dyDescent="0.25">
      <c r="A6" t="s">
        <v>674</v>
      </c>
    </row>
    <row r="8" spans="1:1" x14ac:dyDescent="0.25">
      <c r="A8" t="s">
        <v>675</v>
      </c>
    </row>
    <row r="9" spans="1:1" x14ac:dyDescent="0.25">
      <c r="A9" t="s">
        <v>676</v>
      </c>
    </row>
    <row r="11" spans="1:1" x14ac:dyDescent="0.25">
      <c r="A11" t="s">
        <v>677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3"/>
  <sheetViews>
    <sheetView topLeftCell="A95" zoomScale="205" zoomScaleNormal="205" workbookViewId="0">
      <selection activeCell="B102" sqref="B102"/>
    </sheetView>
  </sheetViews>
  <sheetFormatPr defaultRowHeight="15" x14ac:dyDescent="0.25"/>
  <cols>
    <col min="2" max="2" width="27.28515625" customWidth="1"/>
    <col min="3" max="3" width="13.5703125" customWidth="1"/>
  </cols>
  <sheetData>
    <row r="2" spans="2:5" x14ac:dyDescent="0.25">
      <c r="B2" t="s">
        <v>176</v>
      </c>
      <c r="C2" t="s">
        <v>685</v>
      </c>
    </row>
    <row r="3" spans="2:5" x14ac:dyDescent="0.25">
      <c r="B3" t="s">
        <v>545</v>
      </c>
      <c r="C3" t="s">
        <v>686</v>
      </c>
    </row>
    <row r="4" spans="2:5" x14ac:dyDescent="0.25">
      <c r="B4" t="s">
        <v>684</v>
      </c>
    </row>
    <row r="5" spans="2:5" x14ac:dyDescent="0.25">
      <c r="B5" s="17" t="s">
        <v>688</v>
      </c>
    </row>
    <row r="6" spans="2:5" x14ac:dyDescent="0.25">
      <c r="B6" s="17" t="s">
        <v>687</v>
      </c>
    </row>
    <row r="7" spans="2:5" x14ac:dyDescent="0.25">
      <c r="B7" s="17" t="s">
        <v>689</v>
      </c>
    </row>
    <row r="8" spans="2:5" x14ac:dyDescent="0.25">
      <c r="B8" s="18" t="s">
        <v>690</v>
      </c>
    </row>
    <row r="9" spans="2:5" x14ac:dyDescent="0.25">
      <c r="B9" s="17" t="s">
        <v>688</v>
      </c>
    </row>
    <row r="10" spans="2:5" x14ac:dyDescent="0.25">
      <c r="B10" s="17" t="s">
        <v>687</v>
      </c>
    </row>
    <row r="11" spans="2:5" x14ac:dyDescent="0.25">
      <c r="B11" s="17" t="s">
        <v>689</v>
      </c>
    </row>
    <row r="12" spans="2:5" x14ac:dyDescent="0.25">
      <c r="B12" s="17" t="s">
        <v>691</v>
      </c>
    </row>
    <row r="13" spans="2:5" x14ac:dyDescent="0.25">
      <c r="E13" t="s">
        <v>692</v>
      </c>
    </row>
    <row r="14" spans="2:5" x14ac:dyDescent="0.25">
      <c r="C14" t="s">
        <v>697</v>
      </c>
      <c r="D14" t="s">
        <v>185</v>
      </c>
      <c r="E14" t="s">
        <v>693</v>
      </c>
    </row>
    <row r="15" spans="2:5" x14ac:dyDescent="0.25">
      <c r="E15" t="s">
        <v>694</v>
      </c>
    </row>
    <row r="16" spans="2:5" x14ac:dyDescent="0.25">
      <c r="E16" t="s">
        <v>695</v>
      </c>
    </row>
    <row r="18" spans="2:7" x14ac:dyDescent="0.25">
      <c r="D18" t="s">
        <v>696</v>
      </c>
    </row>
    <row r="19" spans="2:7" x14ac:dyDescent="0.25">
      <c r="B19" t="s">
        <v>698</v>
      </c>
    </row>
    <row r="20" spans="2:7" x14ac:dyDescent="0.25">
      <c r="C20" t="s">
        <v>702</v>
      </c>
      <c r="D20" t="s">
        <v>709</v>
      </c>
      <c r="E20" t="s">
        <v>710</v>
      </c>
      <c r="F20" t="s">
        <v>714</v>
      </c>
      <c r="G20" t="s">
        <v>715</v>
      </c>
    </row>
    <row r="21" spans="2:7" x14ac:dyDescent="0.25">
      <c r="B21" t="s">
        <v>699</v>
      </c>
      <c r="C21" t="s">
        <v>703</v>
      </c>
      <c r="D21" t="s">
        <v>706</v>
      </c>
      <c r="E21" t="s">
        <v>712</v>
      </c>
    </row>
    <row r="22" spans="2:7" x14ac:dyDescent="0.25">
      <c r="B22" t="s">
        <v>700</v>
      </c>
      <c r="C22" t="s">
        <v>704</v>
      </c>
      <c r="D22" t="s">
        <v>707</v>
      </c>
      <c r="E22" t="s">
        <v>713</v>
      </c>
    </row>
    <row r="23" spans="2:7" x14ac:dyDescent="0.25">
      <c r="B23" t="s">
        <v>701</v>
      </c>
      <c r="C23" t="s">
        <v>705</v>
      </c>
      <c r="D23" t="s">
        <v>708</v>
      </c>
      <c r="E23" t="s">
        <v>711</v>
      </c>
    </row>
    <row r="25" spans="2:7" x14ac:dyDescent="0.25">
      <c r="B25" t="s">
        <v>716</v>
      </c>
    </row>
    <row r="26" spans="2:7" x14ac:dyDescent="0.25">
      <c r="C26" t="s">
        <v>717</v>
      </c>
    </row>
    <row r="27" spans="2:7" x14ac:dyDescent="0.25">
      <c r="C27" t="s">
        <v>718</v>
      </c>
    </row>
    <row r="28" spans="2:7" x14ac:dyDescent="0.25">
      <c r="C28" t="s">
        <v>719</v>
      </c>
    </row>
    <row r="30" spans="2:7" x14ac:dyDescent="0.25">
      <c r="C30" t="s">
        <v>720</v>
      </c>
    </row>
    <row r="31" spans="2:7" x14ac:dyDescent="0.25">
      <c r="C31" t="s">
        <v>721</v>
      </c>
    </row>
    <row r="32" spans="2:7" x14ac:dyDescent="0.25">
      <c r="C32" t="s">
        <v>722</v>
      </c>
    </row>
    <row r="33" spans="2:10" x14ac:dyDescent="0.25">
      <c r="C33" t="s">
        <v>723</v>
      </c>
    </row>
    <row r="34" spans="2:10" x14ac:dyDescent="0.25">
      <c r="C34" t="s">
        <v>724</v>
      </c>
    </row>
    <row r="35" spans="2:10" x14ac:dyDescent="0.25">
      <c r="C35" t="s">
        <v>725</v>
      </c>
    </row>
    <row r="37" spans="2:10" x14ac:dyDescent="0.25">
      <c r="B37" t="s">
        <v>726</v>
      </c>
    </row>
    <row r="38" spans="2:10" x14ac:dyDescent="0.25">
      <c r="C38" t="s">
        <v>727</v>
      </c>
    </row>
    <row r="39" spans="2:10" x14ac:dyDescent="0.25">
      <c r="C39" t="s">
        <v>728</v>
      </c>
    </row>
    <row r="40" spans="2:10" x14ac:dyDescent="0.25">
      <c r="C40" t="s">
        <v>729</v>
      </c>
    </row>
    <row r="41" spans="2:10" x14ac:dyDescent="0.25">
      <c r="C41" t="s">
        <v>730</v>
      </c>
    </row>
    <row r="42" spans="2:10" x14ac:dyDescent="0.25">
      <c r="C42" t="s">
        <v>731</v>
      </c>
    </row>
    <row r="43" spans="2:10" x14ac:dyDescent="0.25">
      <c r="C43" t="s">
        <v>732</v>
      </c>
    </row>
    <row r="45" spans="2:10" x14ac:dyDescent="0.25">
      <c r="B45" t="s">
        <v>733</v>
      </c>
      <c r="C45" t="s">
        <v>734</v>
      </c>
      <c r="D45" t="s">
        <v>735</v>
      </c>
      <c r="E45" t="s">
        <v>736</v>
      </c>
      <c r="F45" t="s">
        <v>737</v>
      </c>
      <c r="G45" t="s">
        <v>738</v>
      </c>
      <c r="H45" t="s">
        <v>739</v>
      </c>
      <c r="I45" t="s">
        <v>740</v>
      </c>
      <c r="J45" t="s">
        <v>741</v>
      </c>
    </row>
    <row r="47" spans="2:10" x14ac:dyDescent="0.25">
      <c r="B47" t="s">
        <v>742</v>
      </c>
    </row>
    <row r="48" spans="2:10" x14ac:dyDescent="0.25">
      <c r="C48" t="s">
        <v>743</v>
      </c>
    </row>
    <row r="49" spans="2:8" x14ac:dyDescent="0.25">
      <c r="C49" t="s">
        <v>744</v>
      </c>
    </row>
    <row r="50" spans="2:8" x14ac:dyDescent="0.25">
      <c r="C50" t="s">
        <v>745</v>
      </c>
    </row>
    <row r="51" spans="2:8" x14ac:dyDescent="0.25">
      <c r="C51" t="s">
        <v>746</v>
      </c>
    </row>
    <row r="52" spans="2:8" x14ac:dyDescent="0.25">
      <c r="C52" t="s">
        <v>747</v>
      </c>
    </row>
    <row r="53" spans="2:8" x14ac:dyDescent="0.25">
      <c r="C53" t="s">
        <v>748</v>
      </c>
    </row>
    <row r="54" spans="2:8" x14ac:dyDescent="0.25">
      <c r="C54" t="s">
        <v>749</v>
      </c>
    </row>
    <row r="55" spans="2:8" x14ac:dyDescent="0.25">
      <c r="C55" t="s">
        <v>750</v>
      </c>
    </row>
    <row r="58" spans="2:8" x14ac:dyDescent="0.25">
      <c r="B58" t="s">
        <v>751</v>
      </c>
      <c r="C58" t="s">
        <v>35</v>
      </c>
      <c r="D58" t="s">
        <v>753</v>
      </c>
      <c r="E58" t="s">
        <v>758</v>
      </c>
    </row>
    <row r="59" spans="2:8" x14ac:dyDescent="0.25">
      <c r="C59" t="s">
        <v>752</v>
      </c>
      <c r="D59" t="s">
        <v>754</v>
      </c>
    </row>
    <row r="60" spans="2:8" x14ac:dyDescent="0.25">
      <c r="C60" t="s">
        <v>59</v>
      </c>
      <c r="D60" t="s">
        <v>755</v>
      </c>
    </row>
    <row r="61" spans="2:8" x14ac:dyDescent="0.25">
      <c r="C61" t="s">
        <v>756</v>
      </c>
      <c r="D61" t="s">
        <v>757</v>
      </c>
    </row>
    <row r="63" spans="2:8" x14ac:dyDescent="0.25">
      <c r="B63" t="s">
        <v>759</v>
      </c>
      <c r="D63" t="s">
        <v>764</v>
      </c>
      <c r="E63" t="s">
        <v>765</v>
      </c>
      <c r="F63" t="s">
        <v>767</v>
      </c>
      <c r="G63" t="s">
        <v>766</v>
      </c>
      <c r="H63" t="s">
        <v>770</v>
      </c>
    </row>
    <row r="64" spans="2:8" x14ac:dyDescent="0.25">
      <c r="C64" t="s">
        <v>760</v>
      </c>
      <c r="D64" t="s">
        <v>768</v>
      </c>
    </row>
    <row r="65" spans="2:4" x14ac:dyDescent="0.25">
      <c r="C65" t="s">
        <v>761</v>
      </c>
      <c r="D65" t="s">
        <v>769</v>
      </c>
    </row>
    <row r="66" spans="2:4" x14ac:dyDescent="0.25">
      <c r="C66" t="s">
        <v>762</v>
      </c>
    </row>
    <row r="67" spans="2:4" x14ac:dyDescent="0.25">
      <c r="C67" t="s">
        <v>763</v>
      </c>
    </row>
    <row r="69" spans="2:4" x14ac:dyDescent="0.25">
      <c r="B69" t="s">
        <v>771</v>
      </c>
    </row>
    <row r="70" spans="2:4" x14ac:dyDescent="0.25">
      <c r="C70" t="s">
        <v>772</v>
      </c>
    </row>
    <row r="71" spans="2:4" x14ac:dyDescent="0.25">
      <c r="C71" t="s">
        <v>773</v>
      </c>
    </row>
    <row r="72" spans="2:4" x14ac:dyDescent="0.25">
      <c r="C72" t="s">
        <v>774</v>
      </c>
    </row>
    <row r="73" spans="2:4" x14ac:dyDescent="0.25">
      <c r="C73" t="s">
        <v>775</v>
      </c>
    </row>
    <row r="74" spans="2:4" x14ac:dyDescent="0.25">
      <c r="C74" t="s">
        <v>776</v>
      </c>
    </row>
    <row r="76" spans="2:4" x14ac:dyDescent="0.25">
      <c r="B76" t="s">
        <v>777</v>
      </c>
    </row>
    <row r="77" spans="2:4" x14ac:dyDescent="0.25">
      <c r="C77" t="s">
        <v>778</v>
      </c>
    </row>
    <row r="78" spans="2:4" x14ac:dyDescent="0.25">
      <c r="C78" t="s">
        <v>779</v>
      </c>
    </row>
    <row r="79" spans="2:4" x14ac:dyDescent="0.25">
      <c r="C79" t="s">
        <v>780</v>
      </c>
    </row>
    <row r="80" spans="2:4" x14ac:dyDescent="0.25">
      <c r="C80" t="s">
        <v>35</v>
      </c>
    </row>
    <row r="81" spans="2:3" x14ac:dyDescent="0.25">
      <c r="C81" t="s">
        <v>781</v>
      </c>
    </row>
    <row r="82" spans="2:3" x14ac:dyDescent="0.25">
      <c r="C82" t="s">
        <v>782</v>
      </c>
    </row>
    <row r="83" spans="2:3" x14ac:dyDescent="0.25">
      <c r="C83" t="s">
        <v>783</v>
      </c>
    </row>
    <row r="84" spans="2:3" x14ac:dyDescent="0.25">
      <c r="C84" t="s">
        <v>784</v>
      </c>
    </row>
    <row r="85" spans="2:3" x14ac:dyDescent="0.25">
      <c r="C85" t="s">
        <v>785</v>
      </c>
    </row>
    <row r="86" spans="2:3" x14ac:dyDescent="0.25">
      <c r="C86" t="s">
        <v>786</v>
      </c>
    </row>
    <row r="88" spans="2:3" x14ac:dyDescent="0.25">
      <c r="B88" s="6" t="s">
        <v>787</v>
      </c>
    </row>
    <row r="89" spans="2:3" x14ac:dyDescent="0.25">
      <c r="B89" t="s">
        <v>789</v>
      </c>
    </row>
    <row r="90" spans="2:3" x14ac:dyDescent="0.25">
      <c r="B90" t="s">
        <v>790</v>
      </c>
    </row>
    <row r="91" spans="2:3" x14ac:dyDescent="0.25">
      <c r="B91" t="s">
        <v>791</v>
      </c>
    </row>
    <row r="92" spans="2:3" x14ac:dyDescent="0.25">
      <c r="B92" t="s">
        <v>792</v>
      </c>
    </row>
    <row r="93" spans="2:3" x14ac:dyDescent="0.25">
      <c r="B93" t="s">
        <v>793</v>
      </c>
    </row>
    <row r="94" spans="2:3" x14ac:dyDescent="0.25">
      <c r="B94" t="s">
        <v>794</v>
      </c>
    </row>
    <row r="95" spans="2:3" x14ac:dyDescent="0.25">
      <c r="B95" t="s">
        <v>795</v>
      </c>
    </row>
    <row r="96" spans="2:3" x14ac:dyDescent="0.25">
      <c r="B96" t="s">
        <v>796</v>
      </c>
    </row>
    <row r="97" spans="2:2" x14ac:dyDescent="0.25">
      <c r="B97" t="s">
        <v>797</v>
      </c>
    </row>
    <row r="98" spans="2:2" x14ac:dyDescent="0.25">
      <c r="B98" t="s">
        <v>798</v>
      </c>
    </row>
    <row r="99" spans="2:2" x14ac:dyDescent="0.25">
      <c r="B99" t="s">
        <v>799</v>
      </c>
    </row>
    <row r="100" spans="2:2" x14ac:dyDescent="0.25">
      <c r="B100" t="s">
        <v>800</v>
      </c>
    </row>
    <row r="101" spans="2:2" x14ac:dyDescent="0.25">
      <c r="B101" t="s">
        <v>801</v>
      </c>
    </row>
    <row r="102" spans="2:2" x14ac:dyDescent="0.25">
      <c r="B102" t="s">
        <v>802</v>
      </c>
    </row>
    <row r="103" spans="2:2" x14ac:dyDescent="0.25">
      <c r="B103" t="s">
        <v>803</v>
      </c>
    </row>
    <row r="104" spans="2:2" x14ac:dyDescent="0.25">
      <c r="B104" t="s">
        <v>804</v>
      </c>
    </row>
    <row r="105" spans="2:2" x14ac:dyDescent="0.25">
      <c r="B105" t="s">
        <v>805</v>
      </c>
    </row>
    <row r="106" spans="2:2" x14ac:dyDescent="0.25">
      <c r="B106" t="s">
        <v>806</v>
      </c>
    </row>
    <row r="107" spans="2:2" x14ac:dyDescent="0.25">
      <c r="B107" t="s">
        <v>807</v>
      </c>
    </row>
    <row r="109" spans="2:2" x14ac:dyDescent="0.25">
      <c r="B109" s="6" t="s">
        <v>808</v>
      </c>
    </row>
    <row r="110" spans="2:2" x14ac:dyDescent="0.25">
      <c r="B110" t="s">
        <v>809</v>
      </c>
    </row>
    <row r="111" spans="2:2" x14ac:dyDescent="0.25">
      <c r="B111" t="s">
        <v>810</v>
      </c>
    </row>
    <row r="112" spans="2:2" x14ac:dyDescent="0.25">
      <c r="B112" t="s">
        <v>811</v>
      </c>
    </row>
    <row r="113" spans="2:2" x14ac:dyDescent="0.25">
      <c r="B113" t="s">
        <v>812</v>
      </c>
    </row>
    <row r="114" spans="2:2" x14ac:dyDescent="0.25">
      <c r="B114" t="s">
        <v>813</v>
      </c>
    </row>
    <row r="115" spans="2:2" x14ac:dyDescent="0.25">
      <c r="B115" t="s">
        <v>814</v>
      </c>
    </row>
    <row r="116" spans="2:2" x14ac:dyDescent="0.25">
      <c r="B116" t="s">
        <v>815</v>
      </c>
    </row>
    <row r="117" spans="2:2" x14ac:dyDescent="0.25">
      <c r="B117" t="s">
        <v>816</v>
      </c>
    </row>
    <row r="118" spans="2:2" x14ac:dyDescent="0.25">
      <c r="B118" t="s">
        <v>817</v>
      </c>
    </row>
    <row r="119" spans="2:2" x14ac:dyDescent="0.25">
      <c r="B119" t="s">
        <v>818</v>
      </c>
    </row>
    <row r="120" spans="2:2" x14ac:dyDescent="0.25">
      <c r="B120" t="s">
        <v>819</v>
      </c>
    </row>
    <row r="121" spans="2:2" x14ac:dyDescent="0.25">
      <c r="B121" t="s">
        <v>820</v>
      </c>
    </row>
    <row r="122" spans="2:2" x14ac:dyDescent="0.25">
      <c r="B122" t="s">
        <v>821</v>
      </c>
    </row>
    <row r="123" spans="2:2" x14ac:dyDescent="0.25">
      <c r="B123" t="s">
        <v>822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topLeftCell="A10" zoomScale="145" zoomScaleNormal="145" workbookViewId="0">
      <selection activeCell="L21" sqref="L21"/>
    </sheetView>
  </sheetViews>
  <sheetFormatPr defaultRowHeight="15" x14ac:dyDescent="0.25"/>
  <cols>
    <col min="3" max="3" width="23.140625" customWidth="1"/>
  </cols>
  <sheetData>
    <row r="1" spans="2:13" x14ac:dyDescent="0.25">
      <c r="B1" s="1"/>
      <c r="C1" s="1" t="s">
        <v>834</v>
      </c>
      <c r="D1" s="1" t="s">
        <v>666</v>
      </c>
      <c r="E1" s="1" t="s">
        <v>835</v>
      </c>
      <c r="F1" s="1" t="s">
        <v>836</v>
      </c>
      <c r="G1" s="1" t="s">
        <v>837</v>
      </c>
    </row>
    <row r="2" spans="2:13" x14ac:dyDescent="0.25">
      <c r="B2" s="1" t="s">
        <v>827</v>
      </c>
      <c r="C2" s="1">
        <v>0.05</v>
      </c>
      <c r="D2" s="1">
        <v>0.1</v>
      </c>
      <c r="E2" s="1">
        <v>0.2</v>
      </c>
      <c r="F2" s="1">
        <v>0.4</v>
      </c>
      <c r="G2" s="1">
        <v>0.8</v>
      </c>
      <c r="J2" t="s">
        <v>18</v>
      </c>
      <c r="K2" t="s">
        <v>19</v>
      </c>
      <c r="L2" t="s">
        <v>855</v>
      </c>
    </row>
    <row r="3" spans="2:13" x14ac:dyDescent="0.25">
      <c r="B3" s="1" t="s">
        <v>823</v>
      </c>
      <c r="C3" s="1" t="s">
        <v>833</v>
      </c>
      <c r="D3" s="1"/>
      <c r="E3" s="1"/>
      <c r="F3" s="1"/>
      <c r="G3" s="1"/>
      <c r="I3" t="s">
        <v>852</v>
      </c>
      <c r="J3">
        <v>0.3</v>
      </c>
      <c r="K3">
        <v>0.8</v>
      </c>
      <c r="L3" s="6">
        <f>J3*K3</f>
        <v>0.24</v>
      </c>
    </row>
    <row r="4" spans="2:13" x14ac:dyDescent="0.25">
      <c r="B4" s="1" t="s">
        <v>824</v>
      </c>
      <c r="C4" s="1"/>
      <c r="D4" s="1"/>
      <c r="E4" s="1"/>
      <c r="F4" s="1"/>
      <c r="G4" s="1"/>
      <c r="I4" t="s">
        <v>853</v>
      </c>
      <c r="J4">
        <v>0.2</v>
      </c>
      <c r="K4">
        <v>0.1</v>
      </c>
      <c r="L4" s="23">
        <f t="shared" ref="L4:L6" si="0">J4*K4</f>
        <v>2.0000000000000004E-2</v>
      </c>
    </row>
    <row r="5" spans="2:13" x14ac:dyDescent="0.25">
      <c r="B5" s="1" t="s">
        <v>531</v>
      </c>
      <c r="C5" s="1" t="s">
        <v>838</v>
      </c>
      <c r="D5" s="1" t="s">
        <v>851</v>
      </c>
      <c r="E5" s="1" t="s">
        <v>850</v>
      </c>
      <c r="F5" s="1" t="s">
        <v>849</v>
      </c>
      <c r="G5" s="1"/>
      <c r="I5" t="s">
        <v>528</v>
      </c>
      <c r="J5">
        <v>0.5</v>
      </c>
      <c r="K5">
        <v>0.2</v>
      </c>
      <c r="L5" s="23">
        <f t="shared" si="0"/>
        <v>0.1</v>
      </c>
    </row>
    <row r="6" spans="2:13" x14ac:dyDescent="0.25">
      <c r="B6" s="1" t="s">
        <v>825</v>
      </c>
      <c r="C6" s="1" t="s">
        <v>839</v>
      </c>
      <c r="D6" s="1" t="s">
        <v>848</v>
      </c>
      <c r="E6" s="1" t="s">
        <v>847</v>
      </c>
      <c r="F6" s="1"/>
      <c r="G6" s="1"/>
      <c r="I6" t="s">
        <v>854</v>
      </c>
      <c r="J6">
        <v>0.8</v>
      </c>
      <c r="K6">
        <v>1E-3</v>
      </c>
      <c r="L6" s="23">
        <f t="shared" si="0"/>
        <v>8.0000000000000004E-4</v>
      </c>
    </row>
    <row r="7" spans="2:13" x14ac:dyDescent="0.25">
      <c r="B7" s="1" t="s">
        <v>826</v>
      </c>
      <c r="C7" s="1" t="s">
        <v>840</v>
      </c>
      <c r="D7" s="1"/>
      <c r="E7" s="1"/>
      <c r="F7" s="1"/>
      <c r="G7" s="1"/>
    </row>
    <row r="11" spans="2:13" x14ac:dyDescent="0.25">
      <c r="J11" t="s">
        <v>857</v>
      </c>
    </row>
    <row r="12" spans="2:13" x14ac:dyDescent="0.25">
      <c r="B12" t="s">
        <v>828</v>
      </c>
      <c r="D12" t="s">
        <v>826</v>
      </c>
      <c r="H12" t="s">
        <v>827</v>
      </c>
    </row>
    <row r="13" spans="2:13" x14ac:dyDescent="0.25">
      <c r="H13" t="s">
        <v>856</v>
      </c>
      <c r="I13">
        <v>0.05</v>
      </c>
      <c r="J13">
        <v>0.1</v>
      </c>
      <c r="K13">
        <v>0.2</v>
      </c>
      <c r="L13">
        <v>0.4</v>
      </c>
      <c r="M13">
        <v>0.8</v>
      </c>
    </row>
    <row r="14" spans="2:13" x14ac:dyDescent="0.25">
      <c r="B14" t="s">
        <v>829</v>
      </c>
      <c r="D14" t="s">
        <v>841</v>
      </c>
      <c r="H14">
        <v>0.1</v>
      </c>
      <c r="I14" s="21">
        <f>I$13*$H14</f>
        <v>5.000000000000001E-3</v>
      </c>
      <c r="J14" s="21">
        <f t="shared" ref="J14:M14" si="1">J$13*$H14</f>
        <v>1.0000000000000002E-2</v>
      </c>
      <c r="K14" s="21">
        <f t="shared" si="1"/>
        <v>2.0000000000000004E-2</v>
      </c>
      <c r="L14" s="21">
        <f t="shared" si="1"/>
        <v>4.0000000000000008E-2</v>
      </c>
      <c r="M14" s="20">
        <f t="shared" si="1"/>
        <v>8.0000000000000016E-2</v>
      </c>
    </row>
    <row r="15" spans="2:13" x14ac:dyDescent="0.25">
      <c r="B15" t="s">
        <v>830</v>
      </c>
      <c r="D15" t="s">
        <v>842</v>
      </c>
      <c r="H15">
        <v>0.2</v>
      </c>
      <c r="I15" s="21">
        <f t="shared" ref="I15:M22" si="2">I$13*$H15</f>
        <v>1.0000000000000002E-2</v>
      </c>
      <c r="J15" s="21">
        <f t="shared" si="2"/>
        <v>2.0000000000000004E-2</v>
      </c>
      <c r="K15" s="21">
        <f t="shared" si="2"/>
        <v>4.0000000000000008E-2</v>
      </c>
      <c r="L15" s="20">
        <f t="shared" si="2"/>
        <v>8.0000000000000016E-2</v>
      </c>
      <c r="M15" s="20">
        <f t="shared" si="2"/>
        <v>0.16000000000000003</v>
      </c>
    </row>
    <row r="16" spans="2:13" x14ac:dyDescent="0.25">
      <c r="B16" t="s">
        <v>831</v>
      </c>
      <c r="D16" t="s">
        <v>843</v>
      </c>
      <c r="H16">
        <v>0.3</v>
      </c>
      <c r="I16" s="21">
        <f t="shared" si="2"/>
        <v>1.4999999999999999E-2</v>
      </c>
      <c r="J16" s="21">
        <f t="shared" si="2"/>
        <v>0.03</v>
      </c>
      <c r="K16" s="20">
        <f t="shared" si="2"/>
        <v>0.06</v>
      </c>
      <c r="L16" s="20">
        <f t="shared" si="2"/>
        <v>0.12</v>
      </c>
      <c r="M16" s="20">
        <f t="shared" si="2"/>
        <v>0.24</v>
      </c>
    </row>
    <row r="17" spans="2:13" x14ac:dyDescent="0.25">
      <c r="B17" t="s">
        <v>832</v>
      </c>
      <c r="D17" t="s">
        <v>845</v>
      </c>
      <c r="H17">
        <v>0.4</v>
      </c>
      <c r="I17" s="21">
        <f t="shared" si="2"/>
        <v>2.0000000000000004E-2</v>
      </c>
      <c r="J17" s="21">
        <f t="shared" si="2"/>
        <v>4.0000000000000008E-2</v>
      </c>
      <c r="K17" s="20">
        <f t="shared" si="2"/>
        <v>8.0000000000000016E-2</v>
      </c>
      <c r="L17" s="20">
        <f t="shared" si="2"/>
        <v>0.16000000000000003</v>
      </c>
      <c r="M17" s="22">
        <f t="shared" si="2"/>
        <v>0.32000000000000006</v>
      </c>
    </row>
    <row r="18" spans="2:13" x14ac:dyDescent="0.25">
      <c r="D18" t="s">
        <v>844</v>
      </c>
      <c r="H18">
        <v>0.5</v>
      </c>
      <c r="I18" s="21">
        <f t="shared" si="2"/>
        <v>2.5000000000000001E-2</v>
      </c>
      <c r="J18" s="20">
        <f t="shared" si="2"/>
        <v>0.05</v>
      </c>
      <c r="K18" s="20">
        <f t="shared" si="2"/>
        <v>0.1</v>
      </c>
      <c r="L18" s="20">
        <f t="shared" si="2"/>
        <v>0.2</v>
      </c>
      <c r="M18" s="22">
        <f t="shared" si="2"/>
        <v>0.4</v>
      </c>
    </row>
    <row r="19" spans="2:13" x14ac:dyDescent="0.25">
      <c r="D19" t="s">
        <v>846</v>
      </c>
      <c r="H19">
        <v>0.6</v>
      </c>
      <c r="I19" s="21">
        <f t="shared" si="2"/>
        <v>0.03</v>
      </c>
      <c r="J19" s="20">
        <f t="shared" si="2"/>
        <v>0.06</v>
      </c>
      <c r="K19" s="20">
        <f t="shared" si="2"/>
        <v>0.12</v>
      </c>
      <c r="L19" s="20">
        <f t="shared" si="2"/>
        <v>0.24</v>
      </c>
      <c r="M19" s="22">
        <f t="shared" si="2"/>
        <v>0.48</v>
      </c>
    </row>
    <row r="20" spans="2:13" x14ac:dyDescent="0.25">
      <c r="H20">
        <v>0.7</v>
      </c>
      <c r="I20" s="21">
        <f t="shared" si="2"/>
        <v>3.4999999999999996E-2</v>
      </c>
      <c r="J20" s="20">
        <f t="shared" si="2"/>
        <v>6.9999999999999993E-2</v>
      </c>
      <c r="K20" s="20">
        <f t="shared" si="2"/>
        <v>0.13999999999999999</v>
      </c>
      <c r="L20" s="22">
        <f t="shared" si="2"/>
        <v>0.27999999999999997</v>
      </c>
      <c r="M20" s="22">
        <f t="shared" si="2"/>
        <v>0.55999999999999994</v>
      </c>
    </row>
    <row r="21" spans="2:13" x14ac:dyDescent="0.25">
      <c r="H21">
        <v>0.8</v>
      </c>
      <c r="I21" s="21">
        <f t="shared" si="2"/>
        <v>4.0000000000000008E-2</v>
      </c>
      <c r="J21" s="20">
        <f t="shared" si="2"/>
        <v>8.0000000000000016E-2</v>
      </c>
      <c r="K21" s="20">
        <f t="shared" si="2"/>
        <v>0.16000000000000003</v>
      </c>
      <c r="L21" s="22">
        <f t="shared" si="2"/>
        <v>0.32000000000000006</v>
      </c>
      <c r="M21" s="22">
        <f t="shared" si="2"/>
        <v>0.64000000000000012</v>
      </c>
    </row>
    <row r="22" spans="2:13" x14ac:dyDescent="0.25">
      <c r="H22">
        <v>0.9</v>
      </c>
      <c r="I22" s="20">
        <f t="shared" si="2"/>
        <v>4.5000000000000005E-2</v>
      </c>
      <c r="J22" s="20">
        <f t="shared" si="2"/>
        <v>9.0000000000000011E-2</v>
      </c>
      <c r="K22" s="20">
        <f t="shared" si="2"/>
        <v>0.18000000000000002</v>
      </c>
      <c r="L22" s="22">
        <f t="shared" si="2"/>
        <v>0.36000000000000004</v>
      </c>
      <c r="M22" s="22">
        <f t="shared" si="2"/>
        <v>0.72000000000000008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68"/>
  <sheetViews>
    <sheetView zoomScale="205" zoomScaleNormal="205" workbookViewId="0">
      <selection activeCell="C6" sqref="C6"/>
    </sheetView>
  </sheetViews>
  <sheetFormatPr defaultRowHeight="15" x14ac:dyDescent="0.25"/>
  <cols>
    <col min="2" max="2" width="12.28515625" bestFit="1" customWidth="1"/>
    <col min="3" max="3" width="10.28515625" bestFit="1" customWidth="1"/>
    <col min="4" max="4" width="22.7109375" customWidth="1"/>
    <col min="5" max="5" width="10.7109375" bestFit="1" customWidth="1"/>
    <col min="6" max="6" width="7" bestFit="1" customWidth="1"/>
    <col min="8" max="8" width="11.85546875" bestFit="1" customWidth="1"/>
    <col min="9" max="9" width="17.85546875" bestFit="1" customWidth="1"/>
    <col min="10" max="10" width="5.7109375" bestFit="1" customWidth="1"/>
    <col min="11" max="11" width="17.5703125" bestFit="1" customWidth="1"/>
    <col min="12" max="12" width="14.5703125" bestFit="1" customWidth="1"/>
    <col min="13" max="13" width="16.42578125" bestFit="1" customWidth="1"/>
    <col min="14" max="14" width="13.42578125" bestFit="1" customWidth="1"/>
    <col min="15" max="15" width="7" bestFit="1" customWidth="1"/>
    <col min="16" max="16" width="8.140625" bestFit="1" customWidth="1"/>
    <col min="17" max="17" width="11.42578125" bestFit="1" customWidth="1"/>
    <col min="18" max="18" width="15.5703125" bestFit="1" customWidth="1"/>
  </cols>
  <sheetData>
    <row r="1" spans="2:18" x14ac:dyDescent="0.25">
      <c r="B1" t="s">
        <v>887</v>
      </c>
      <c r="C1" t="s">
        <v>888</v>
      </c>
      <c r="D1" t="s">
        <v>892</v>
      </c>
      <c r="E1" t="s">
        <v>889</v>
      </c>
    </row>
    <row r="2" spans="2:18" x14ac:dyDescent="0.25">
      <c r="B2" t="s">
        <v>890</v>
      </c>
      <c r="C2" t="s">
        <v>891</v>
      </c>
      <c r="D2" t="s">
        <v>893</v>
      </c>
      <c r="E2" t="s">
        <v>894</v>
      </c>
    </row>
    <row r="4" spans="2:18" x14ac:dyDescent="0.25">
      <c r="B4" t="s">
        <v>547</v>
      </c>
    </row>
    <row r="5" spans="2:18" x14ac:dyDescent="0.25">
      <c r="B5" t="s">
        <v>858</v>
      </c>
      <c r="C5" t="s">
        <v>859</v>
      </c>
      <c r="D5" t="s">
        <v>860</v>
      </c>
      <c r="E5" t="s">
        <v>861</v>
      </c>
      <c r="F5" t="s">
        <v>827</v>
      </c>
      <c r="G5" t="s">
        <v>855</v>
      </c>
      <c r="H5" t="s">
        <v>862</v>
      </c>
      <c r="I5" t="s">
        <v>863</v>
      </c>
      <c r="J5" t="s">
        <v>864</v>
      </c>
      <c r="K5" t="s">
        <v>865</v>
      </c>
      <c r="L5" t="s">
        <v>866</v>
      </c>
      <c r="M5" t="s">
        <v>867</v>
      </c>
      <c r="N5" t="s">
        <v>868</v>
      </c>
      <c r="O5" t="s">
        <v>870</v>
      </c>
      <c r="P5" t="s">
        <v>869</v>
      </c>
      <c r="Q5" t="s">
        <v>871</v>
      </c>
      <c r="R5" t="s">
        <v>885</v>
      </c>
    </row>
    <row r="6" spans="2:18" x14ac:dyDescent="0.25">
      <c r="B6" t="s">
        <v>872</v>
      </c>
      <c r="C6" t="s">
        <v>873</v>
      </c>
      <c r="D6" t="s">
        <v>874</v>
      </c>
      <c r="E6">
        <v>0.01</v>
      </c>
      <c r="F6">
        <v>0.8</v>
      </c>
      <c r="G6">
        <f>F6*E6</f>
        <v>8.0000000000000002E-3</v>
      </c>
      <c r="H6" t="s">
        <v>20</v>
      </c>
      <c r="I6" s="16">
        <v>42685</v>
      </c>
      <c r="J6" t="s">
        <v>875</v>
      </c>
      <c r="K6" s="16">
        <v>42685</v>
      </c>
      <c r="N6" t="s">
        <v>24</v>
      </c>
      <c r="O6" t="s">
        <v>876</v>
      </c>
      <c r="P6" t="s">
        <v>877</v>
      </c>
      <c r="Q6" t="s">
        <v>878</v>
      </c>
      <c r="R6" t="s">
        <v>886</v>
      </c>
    </row>
    <row r="7" spans="2:18" x14ac:dyDescent="0.25">
      <c r="B7" t="s">
        <v>879</v>
      </c>
      <c r="C7" t="s">
        <v>880</v>
      </c>
      <c r="D7" t="s">
        <v>881</v>
      </c>
      <c r="E7">
        <v>0.2</v>
      </c>
      <c r="F7">
        <v>0.8</v>
      </c>
      <c r="G7">
        <f>F7*E7</f>
        <v>0.16000000000000003</v>
      </c>
      <c r="H7" t="s">
        <v>664</v>
      </c>
      <c r="I7" s="16">
        <v>42685</v>
      </c>
      <c r="J7" t="s">
        <v>875</v>
      </c>
      <c r="K7" s="16">
        <v>42685</v>
      </c>
      <c r="N7" t="s">
        <v>21</v>
      </c>
      <c r="O7" t="s">
        <v>882</v>
      </c>
      <c r="P7" t="s">
        <v>883</v>
      </c>
      <c r="Q7" t="s">
        <v>884</v>
      </c>
      <c r="R7" t="s">
        <v>886</v>
      </c>
    </row>
    <row r="8" spans="2:18" x14ac:dyDescent="0.25">
      <c r="B8" t="s">
        <v>895</v>
      </c>
      <c r="C8" t="s">
        <v>1050</v>
      </c>
      <c r="D8" t="s">
        <v>1051</v>
      </c>
      <c r="E8">
        <v>0.1</v>
      </c>
      <c r="F8">
        <v>0.8</v>
      </c>
      <c r="G8">
        <f>F8*E8</f>
        <v>8.0000000000000016E-2</v>
      </c>
    </row>
    <row r="9" spans="2:18" x14ac:dyDescent="0.25">
      <c r="B9" t="s">
        <v>896</v>
      </c>
    </row>
    <row r="10" spans="2:18" x14ac:dyDescent="0.25">
      <c r="B10" t="s">
        <v>897</v>
      </c>
    </row>
    <row r="11" spans="2:18" x14ac:dyDescent="0.25">
      <c r="B11" t="s">
        <v>898</v>
      </c>
    </row>
    <row r="12" spans="2:18" x14ac:dyDescent="0.25">
      <c r="B12" t="s">
        <v>899</v>
      </c>
    </row>
    <row r="13" spans="2:18" x14ac:dyDescent="0.25">
      <c r="B13" t="s">
        <v>900</v>
      </c>
    </row>
    <row r="14" spans="2:18" x14ac:dyDescent="0.25">
      <c r="B14" t="s">
        <v>901</v>
      </c>
    </row>
    <row r="15" spans="2:18" x14ac:dyDescent="0.25">
      <c r="B15" t="s">
        <v>902</v>
      </c>
    </row>
    <row r="16" spans="2:18" x14ac:dyDescent="0.25">
      <c r="B16" t="s">
        <v>903</v>
      </c>
    </row>
    <row r="17" spans="2:2" x14ac:dyDescent="0.25">
      <c r="B17" t="s">
        <v>904</v>
      </c>
    </row>
    <row r="18" spans="2:2" x14ac:dyDescent="0.25">
      <c r="B18" t="s">
        <v>905</v>
      </c>
    </row>
    <row r="19" spans="2:2" x14ac:dyDescent="0.25">
      <c r="B19" t="s">
        <v>906</v>
      </c>
    </row>
    <row r="20" spans="2:2" x14ac:dyDescent="0.25">
      <c r="B20" t="s">
        <v>907</v>
      </c>
    </row>
    <row r="21" spans="2:2" x14ac:dyDescent="0.25">
      <c r="B21" t="s">
        <v>908</v>
      </c>
    </row>
    <row r="22" spans="2:2" x14ac:dyDescent="0.25">
      <c r="B22" t="s">
        <v>909</v>
      </c>
    </row>
    <row r="23" spans="2:2" x14ac:dyDescent="0.25">
      <c r="B23" t="s">
        <v>910</v>
      </c>
    </row>
    <row r="24" spans="2:2" x14ac:dyDescent="0.25">
      <c r="B24" t="s">
        <v>911</v>
      </c>
    </row>
    <row r="25" spans="2:2" x14ac:dyDescent="0.25">
      <c r="B25" t="s">
        <v>912</v>
      </c>
    </row>
    <row r="26" spans="2:2" x14ac:dyDescent="0.25">
      <c r="B26" t="s">
        <v>913</v>
      </c>
    </row>
    <row r="27" spans="2:2" x14ac:dyDescent="0.25">
      <c r="B27" t="s">
        <v>914</v>
      </c>
    </row>
    <row r="28" spans="2:2" x14ac:dyDescent="0.25">
      <c r="B28" t="s">
        <v>915</v>
      </c>
    </row>
    <row r="29" spans="2:2" x14ac:dyDescent="0.25">
      <c r="B29" t="s">
        <v>916</v>
      </c>
    </row>
    <row r="30" spans="2:2" x14ac:dyDescent="0.25">
      <c r="B30" t="s">
        <v>917</v>
      </c>
    </row>
    <row r="31" spans="2:2" x14ac:dyDescent="0.25">
      <c r="B31" t="s">
        <v>918</v>
      </c>
    </row>
    <row r="32" spans="2:2" x14ac:dyDescent="0.25">
      <c r="B32" t="s">
        <v>919</v>
      </c>
    </row>
    <row r="33" spans="2:2" x14ac:dyDescent="0.25">
      <c r="B33" t="s">
        <v>920</v>
      </c>
    </row>
    <row r="34" spans="2:2" x14ac:dyDescent="0.25">
      <c r="B34" t="s">
        <v>921</v>
      </c>
    </row>
    <row r="35" spans="2:2" x14ac:dyDescent="0.25">
      <c r="B35" t="s">
        <v>922</v>
      </c>
    </row>
    <row r="36" spans="2:2" x14ac:dyDescent="0.25">
      <c r="B36" t="s">
        <v>923</v>
      </c>
    </row>
    <row r="37" spans="2:2" x14ac:dyDescent="0.25">
      <c r="B37" t="s">
        <v>924</v>
      </c>
    </row>
    <row r="38" spans="2:2" x14ac:dyDescent="0.25">
      <c r="B38" t="s">
        <v>925</v>
      </c>
    </row>
    <row r="39" spans="2:2" x14ac:dyDescent="0.25">
      <c r="B39" t="s">
        <v>926</v>
      </c>
    </row>
    <row r="40" spans="2:2" x14ac:dyDescent="0.25">
      <c r="B40" t="s">
        <v>927</v>
      </c>
    </row>
    <row r="41" spans="2:2" x14ac:dyDescent="0.25">
      <c r="B41" t="s">
        <v>928</v>
      </c>
    </row>
    <row r="42" spans="2:2" x14ac:dyDescent="0.25">
      <c r="B42" t="s">
        <v>929</v>
      </c>
    </row>
    <row r="43" spans="2:2" x14ac:dyDescent="0.25">
      <c r="B43" t="s">
        <v>930</v>
      </c>
    </row>
    <row r="44" spans="2:2" x14ac:dyDescent="0.25">
      <c r="B44" t="s">
        <v>931</v>
      </c>
    </row>
    <row r="45" spans="2:2" x14ac:dyDescent="0.25">
      <c r="B45" t="s">
        <v>932</v>
      </c>
    </row>
    <row r="46" spans="2:2" x14ac:dyDescent="0.25">
      <c r="B46" t="s">
        <v>933</v>
      </c>
    </row>
    <row r="47" spans="2:2" x14ac:dyDescent="0.25">
      <c r="B47" t="s">
        <v>934</v>
      </c>
    </row>
    <row r="48" spans="2:2" x14ac:dyDescent="0.25">
      <c r="B48" t="s">
        <v>935</v>
      </c>
    </row>
    <row r="49" spans="2:2" x14ac:dyDescent="0.25">
      <c r="B49" t="s">
        <v>936</v>
      </c>
    </row>
    <row r="50" spans="2:2" x14ac:dyDescent="0.25">
      <c r="B50" t="s">
        <v>937</v>
      </c>
    </row>
    <row r="51" spans="2:2" x14ac:dyDescent="0.25">
      <c r="B51" t="s">
        <v>938</v>
      </c>
    </row>
    <row r="52" spans="2:2" x14ac:dyDescent="0.25">
      <c r="B52" t="s">
        <v>939</v>
      </c>
    </row>
    <row r="53" spans="2:2" x14ac:dyDescent="0.25">
      <c r="B53" t="s">
        <v>940</v>
      </c>
    </row>
    <row r="54" spans="2:2" x14ac:dyDescent="0.25">
      <c r="B54" t="s">
        <v>941</v>
      </c>
    </row>
    <row r="55" spans="2:2" x14ac:dyDescent="0.25">
      <c r="B55" t="s">
        <v>942</v>
      </c>
    </row>
    <row r="56" spans="2:2" x14ac:dyDescent="0.25">
      <c r="B56" t="s">
        <v>943</v>
      </c>
    </row>
    <row r="57" spans="2:2" x14ac:dyDescent="0.25">
      <c r="B57" t="s">
        <v>944</v>
      </c>
    </row>
    <row r="58" spans="2:2" x14ac:dyDescent="0.25">
      <c r="B58" t="s">
        <v>945</v>
      </c>
    </row>
    <row r="59" spans="2:2" x14ac:dyDescent="0.25">
      <c r="B59" t="s">
        <v>946</v>
      </c>
    </row>
    <row r="60" spans="2:2" x14ac:dyDescent="0.25">
      <c r="B60" t="s">
        <v>947</v>
      </c>
    </row>
    <row r="61" spans="2:2" x14ac:dyDescent="0.25">
      <c r="B61" t="s">
        <v>948</v>
      </c>
    </row>
    <row r="62" spans="2:2" x14ac:dyDescent="0.25">
      <c r="B62" t="s">
        <v>949</v>
      </c>
    </row>
    <row r="63" spans="2:2" x14ac:dyDescent="0.25">
      <c r="B63" t="s">
        <v>950</v>
      </c>
    </row>
    <row r="64" spans="2:2" x14ac:dyDescent="0.25">
      <c r="B64" t="s">
        <v>951</v>
      </c>
    </row>
    <row r="65" spans="2:2" x14ac:dyDescent="0.25">
      <c r="B65" t="s">
        <v>952</v>
      </c>
    </row>
    <row r="66" spans="2:2" x14ac:dyDescent="0.25">
      <c r="B66" t="s">
        <v>953</v>
      </c>
    </row>
    <row r="67" spans="2:2" x14ac:dyDescent="0.25">
      <c r="B67" t="s">
        <v>954</v>
      </c>
    </row>
    <row r="68" spans="2:2" x14ac:dyDescent="0.25">
      <c r="B68" t="s">
        <v>955</v>
      </c>
    </row>
    <row r="69" spans="2:2" x14ac:dyDescent="0.25">
      <c r="B69" t="s">
        <v>956</v>
      </c>
    </row>
    <row r="70" spans="2:2" x14ac:dyDescent="0.25">
      <c r="B70" t="s">
        <v>957</v>
      </c>
    </row>
    <row r="71" spans="2:2" x14ac:dyDescent="0.25">
      <c r="B71" t="s">
        <v>958</v>
      </c>
    </row>
    <row r="72" spans="2:2" x14ac:dyDescent="0.25">
      <c r="B72" t="s">
        <v>959</v>
      </c>
    </row>
    <row r="73" spans="2:2" x14ac:dyDescent="0.25">
      <c r="B73" t="s">
        <v>960</v>
      </c>
    </row>
    <row r="74" spans="2:2" x14ac:dyDescent="0.25">
      <c r="B74" t="s">
        <v>961</v>
      </c>
    </row>
    <row r="75" spans="2:2" x14ac:dyDescent="0.25">
      <c r="B75" t="s">
        <v>962</v>
      </c>
    </row>
    <row r="76" spans="2:2" x14ac:dyDescent="0.25">
      <c r="B76" t="s">
        <v>963</v>
      </c>
    </row>
    <row r="77" spans="2:2" x14ac:dyDescent="0.25">
      <c r="B77" t="s">
        <v>964</v>
      </c>
    </row>
    <row r="78" spans="2:2" x14ac:dyDescent="0.25">
      <c r="B78" t="s">
        <v>965</v>
      </c>
    </row>
    <row r="79" spans="2:2" x14ac:dyDescent="0.25">
      <c r="B79" t="s">
        <v>966</v>
      </c>
    </row>
    <row r="80" spans="2:2" x14ac:dyDescent="0.25">
      <c r="B80" t="s">
        <v>967</v>
      </c>
    </row>
    <row r="81" spans="2:2" x14ac:dyDescent="0.25">
      <c r="B81" t="s">
        <v>968</v>
      </c>
    </row>
    <row r="82" spans="2:2" x14ac:dyDescent="0.25">
      <c r="B82" t="s">
        <v>969</v>
      </c>
    </row>
    <row r="83" spans="2:2" x14ac:dyDescent="0.25">
      <c r="B83" t="s">
        <v>970</v>
      </c>
    </row>
    <row r="84" spans="2:2" x14ac:dyDescent="0.25">
      <c r="B84" t="s">
        <v>971</v>
      </c>
    </row>
    <row r="85" spans="2:2" x14ac:dyDescent="0.25">
      <c r="B85" t="s">
        <v>972</v>
      </c>
    </row>
    <row r="86" spans="2:2" x14ac:dyDescent="0.25">
      <c r="B86" t="s">
        <v>973</v>
      </c>
    </row>
    <row r="87" spans="2:2" x14ac:dyDescent="0.25">
      <c r="B87" t="s">
        <v>974</v>
      </c>
    </row>
    <row r="88" spans="2:2" x14ac:dyDescent="0.25">
      <c r="B88" t="s">
        <v>975</v>
      </c>
    </row>
    <row r="89" spans="2:2" x14ac:dyDescent="0.25">
      <c r="B89" t="s">
        <v>976</v>
      </c>
    </row>
    <row r="90" spans="2:2" x14ac:dyDescent="0.25">
      <c r="B90" t="s">
        <v>977</v>
      </c>
    </row>
    <row r="91" spans="2:2" x14ac:dyDescent="0.25">
      <c r="B91" t="s">
        <v>978</v>
      </c>
    </row>
    <row r="92" spans="2:2" x14ac:dyDescent="0.25">
      <c r="B92" t="s">
        <v>979</v>
      </c>
    </row>
    <row r="93" spans="2:2" x14ac:dyDescent="0.25">
      <c r="B93" t="s">
        <v>980</v>
      </c>
    </row>
    <row r="94" spans="2:2" x14ac:dyDescent="0.25">
      <c r="B94" t="s">
        <v>981</v>
      </c>
    </row>
    <row r="95" spans="2:2" x14ac:dyDescent="0.25">
      <c r="B95" t="s">
        <v>982</v>
      </c>
    </row>
    <row r="96" spans="2:2" x14ac:dyDescent="0.25">
      <c r="B96" t="s">
        <v>983</v>
      </c>
    </row>
    <row r="97" spans="2:2" x14ac:dyDescent="0.25">
      <c r="B97" t="s">
        <v>984</v>
      </c>
    </row>
    <row r="98" spans="2:2" x14ac:dyDescent="0.25">
      <c r="B98" t="s">
        <v>985</v>
      </c>
    </row>
    <row r="99" spans="2:2" x14ac:dyDescent="0.25">
      <c r="B99" t="s">
        <v>986</v>
      </c>
    </row>
    <row r="100" spans="2:2" x14ac:dyDescent="0.25">
      <c r="B100" t="s">
        <v>987</v>
      </c>
    </row>
    <row r="101" spans="2:2" x14ac:dyDescent="0.25">
      <c r="B101" t="s">
        <v>988</v>
      </c>
    </row>
    <row r="102" spans="2:2" x14ac:dyDescent="0.25">
      <c r="B102" t="s">
        <v>989</v>
      </c>
    </row>
    <row r="103" spans="2:2" x14ac:dyDescent="0.25">
      <c r="B103" t="s">
        <v>990</v>
      </c>
    </row>
    <row r="104" spans="2:2" x14ac:dyDescent="0.25">
      <c r="B104" t="s">
        <v>991</v>
      </c>
    </row>
    <row r="105" spans="2:2" x14ac:dyDescent="0.25">
      <c r="B105" t="s">
        <v>992</v>
      </c>
    </row>
    <row r="106" spans="2:2" x14ac:dyDescent="0.25">
      <c r="B106" t="s">
        <v>993</v>
      </c>
    </row>
    <row r="107" spans="2:2" x14ac:dyDescent="0.25">
      <c r="B107" t="s">
        <v>994</v>
      </c>
    </row>
    <row r="108" spans="2:2" x14ac:dyDescent="0.25">
      <c r="B108" t="s">
        <v>995</v>
      </c>
    </row>
    <row r="109" spans="2:2" x14ac:dyDescent="0.25">
      <c r="B109" t="s">
        <v>996</v>
      </c>
    </row>
    <row r="110" spans="2:2" x14ac:dyDescent="0.25">
      <c r="B110" t="s">
        <v>997</v>
      </c>
    </row>
    <row r="111" spans="2:2" x14ac:dyDescent="0.25">
      <c r="B111" t="s">
        <v>998</v>
      </c>
    </row>
    <row r="112" spans="2:2" x14ac:dyDescent="0.25">
      <c r="B112" t="s">
        <v>999</v>
      </c>
    </row>
    <row r="113" spans="2:2" x14ac:dyDescent="0.25">
      <c r="B113" t="s">
        <v>1000</v>
      </c>
    </row>
    <row r="114" spans="2:2" x14ac:dyDescent="0.25">
      <c r="B114" t="s">
        <v>1001</v>
      </c>
    </row>
    <row r="115" spans="2:2" x14ac:dyDescent="0.25">
      <c r="B115" t="s">
        <v>1002</v>
      </c>
    </row>
    <row r="116" spans="2:2" x14ac:dyDescent="0.25">
      <c r="B116" t="s">
        <v>1003</v>
      </c>
    </row>
    <row r="117" spans="2:2" x14ac:dyDescent="0.25">
      <c r="B117" t="s">
        <v>1004</v>
      </c>
    </row>
    <row r="118" spans="2:2" x14ac:dyDescent="0.25">
      <c r="B118" t="s">
        <v>1005</v>
      </c>
    </row>
    <row r="119" spans="2:2" x14ac:dyDescent="0.25">
      <c r="B119" t="s">
        <v>1006</v>
      </c>
    </row>
    <row r="120" spans="2:2" x14ac:dyDescent="0.25">
      <c r="B120" t="s">
        <v>1007</v>
      </c>
    </row>
    <row r="121" spans="2:2" x14ac:dyDescent="0.25">
      <c r="B121" t="s">
        <v>1008</v>
      </c>
    </row>
    <row r="122" spans="2:2" x14ac:dyDescent="0.25">
      <c r="B122" t="s">
        <v>1009</v>
      </c>
    </row>
    <row r="123" spans="2:2" x14ac:dyDescent="0.25">
      <c r="B123" t="s">
        <v>1010</v>
      </c>
    </row>
    <row r="124" spans="2:2" x14ac:dyDescent="0.25">
      <c r="B124" t="s">
        <v>1011</v>
      </c>
    </row>
    <row r="125" spans="2:2" x14ac:dyDescent="0.25">
      <c r="B125" t="s">
        <v>1012</v>
      </c>
    </row>
    <row r="126" spans="2:2" x14ac:dyDescent="0.25">
      <c r="B126" t="s">
        <v>1013</v>
      </c>
    </row>
    <row r="127" spans="2:2" x14ac:dyDescent="0.25">
      <c r="B127" t="s">
        <v>1014</v>
      </c>
    </row>
    <row r="128" spans="2:2" x14ac:dyDescent="0.25">
      <c r="B128" t="s">
        <v>1015</v>
      </c>
    </row>
    <row r="129" spans="2:2" x14ac:dyDescent="0.25">
      <c r="B129" t="s">
        <v>1016</v>
      </c>
    </row>
    <row r="130" spans="2:2" x14ac:dyDescent="0.25">
      <c r="B130" t="s">
        <v>1017</v>
      </c>
    </row>
    <row r="131" spans="2:2" x14ac:dyDescent="0.25">
      <c r="B131" t="s">
        <v>1018</v>
      </c>
    </row>
    <row r="132" spans="2:2" x14ac:dyDescent="0.25">
      <c r="B132" t="s">
        <v>1019</v>
      </c>
    </row>
    <row r="133" spans="2:2" x14ac:dyDescent="0.25">
      <c r="B133" t="s">
        <v>1020</v>
      </c>
    </row>
    <row r="134" spans="2:2" x14ac:dyDescent="0.25">
      <c r="B134" t="s">
        <v>1021</v>
      </c>
    </row>
    <row r="135" spans="2:2" x14ac:dyDescent="0.25">
      <c r="B135" t="s">
        <v>1022</v>
      </c>
    </row>
    <row r="136" spans="2:2" x14ac:dyDescent="0.25">
      <c r="B136" t="s">
        <v>1023</v>
      </c>
    </row>
    <row r="137" spans="2:2" x14ac:dyDescent="0.25">
      <c r="B137" t="s">
        <v>1024</v>
      </c>
    </row>
    <row r="138" spans="2:2" x14ac:dyDescent="0.25">
      <c r="B138" t="s">
        <v>1025</v>
      </c>
    </row>
    <row r="139" spans="2:2" x14ac:dyDescent="0.25">
      <c r="B139" t="s">
        <v>1026</v>
      </c>
    </row>
    <row r="140" spans="2:2" x14ac:dyDescent="0.25">
      <c r="B140" t="s">
        <v>1027</v>
      </c>
    </row>
    <row r="141" spans="2:2" x14ac:dyDescent="0.25">
      <c r="B141" t="s">
        <v>1028</v>
      </c>
    </row>
    <row r="142" spans="2:2" x14ac:dyDescent="0.25">
      <c r="B142" t="s">
        <v>1029</v>
      </c>
    </row>
    <row r="143" spans="2:2" x14ac:dyDescent="0.25">
      <c r="B143" t="s">
        <v>1030</v>
      </c>
    </row>
    <row r="144" spans="2:2" x14ac:dyDescent="0.25">
      <c r="B144" t="s">
        <v>1031</v>
      </c>
    </row>
    <row r="145" spans="2:2" x14ac:dyDescent="0.25">
      <c r="B145" t="s">
        <v>1032</v>
      </c>
    </row>
    <row r="146" spans="2:2" x14ac:dyDescent="0.25">
      <c r="B146" t="s">
        <v>1033</v>
      </c>
    </row>
    <row r="147" spans="2:2" x14ac:dyDescent="0.25">
      <c r="B147" t="s">
        <v>1034</v>
      </c>
    </row>
    <row r="148" spans="2:2" x14ac:dyDescent="0.25">
      <c r="B148" t="s">
        <v>1035</v>
      </c>
    </row>
    <row r="149" spans="2:2" x14ac:dyDescent="0.25">
      <c r="B149" t="s">
        <v>1036</v>
      </c>
    </row>
    <row r="150" spans="2:2" x14ac:dyDescent="0.25">
      <c r="B150" t="s">
        <v>1037</v>
      </c>
    </row>
    <row r="151" spans="2:2" x14ac:dyDescent="0.25">
      <c r="B151" t="s">
        <v>1038</v>
      </c>
    </row>
    <row r="152" spans="2:2" x14ac:dyDescent="0.25">
      <c r="B152" t="s">
        <v>1039</v>
      </c>
    </row>
    <row r="153" spans="2:2" x14ac:dyDescent="0.25">
      <c r="B153" t="s">
        <v>1040</v>
      </c>
    </row>
    <row r="154" spans="2:2" x14ac:dyDescent="0.25">
      <c r="B154" t="s">
        <v>1041</v>
      </c>
    </row>
    <row r="155" spans="2:2" x14ac:dyDescent="0.25">
      <c r="B155" t="s">
        <v>1042</v>
      </c>
    </row>
    <row r="156" spans="2:2" x14ac:dyDescent="0.25">
      <c r="B156" t="s">
        <v>1043</v>
      </c>
    </row>
    <row r="157" spans="2:2" x14ac:dyDescent="0.25">
      <c r="B157" t="s">
        <v>1044</v>
      </c>
    </row>
    <row r="158" spans="2:2" x14ac:dyDescent="0.25">
      <c r="B158" t="s">
        <v>1045</v>
      </c>
    </row>
    <row r="159" spans="2:2" x14ac:dyDescent="0.25">
      <c r="B159" t="s">
        <v>1046</v>
      </c>
    </row>
    <row r="160" spans="2:2" x14ac:dyDescent="0.25">
      <c r="B160" t="s">
        <v>1047</v>
      </c>
    </row>
    <row r="161" spans="2:2" x14ac:dyDescent="0.25">
      <c r="B161" t="s">
        <v>1048</v>
      </c>
    </row>
    <row r="162" spans="2:2" x14ac:dyDescent="0.25">
      <c r="B162" t="s">
        <v>1049</v>
      </c>
    </row>
    <row r="165" spans="2:2" x14ac:dyDescent="0.25">
      <c r="B165" t="s">
        <v>872</v>
      </c>
    </row>
    <row r="166" spans="2:2" x14ac:dyDescent="0.25">
      <c r="B166" t="s">
        <v>1049</v>
      </c>
    </row>
    <row r="167" spans="2:2" x14ac:dyDescent="0.25">
      <c r="B167" t="s">
        <v>1044</v>
      </c>
    </row>
    <row r="168" spans="2:2" x14ac:dyDescent="0.25">
      <c r="B168" t="s">
        <v>1033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zoomScale="130" zoomScaleNormal="130" workbookViewId="0">
      <selection activeCell="E6" sqref="E6"/>
    </sheetView>
  </sheetViews>
  <sheetFormatPr defaultRowHeight="15" x14ac:dyDescent="0.25"/>
  <cols>
    <col min="2" max="2" width="21.42578125" customWidth="1"/>
    <col min="3" max="3" width="7.28515625" customWidth="1"/>
    <col min="5" max="5" width="28.7109375" customWidth="1"/>
    <col min="6" max="6" width="28.85546875" customWidth="1"/>
  </cols>
  <sheetData>
    <row r="3" spans="1:7" x14ac:dyDescent="0.25">
      <c r="B3" t="s">
        <v>1052</v>
      </c>
      <c r="C3" t="s">
        <v>1053</v>
      </c>
    </row>
    <row r="5" spans="1:7" x14ac:dyDescent="0.25">
      <c r="A5" t="s">
        <v>855</v>
      </c>
      <c r="B5" t="s">
        <v>1054</v>
      </c>
      <c r="D5" t="s">
        <v>1060</v>
      </c>
      <c r="E5" t="s">
        <v>1061</v>
      </c>
      <c r="F5" t="s">
        <v>1062</v>
      </c>
      <c r="G5" t="s">
        <v>1063</v>
      </c>
    </row>
    <row r="6" spans="1:7" ht="120" x14ac:dyDescent="0.25">
      <c r="A6" s="19">
        <v>0.72</v>
      </c>
      <c r="B6" t="s">
        <v>1055</v>
      </c>
      <c r="D6" t="s">
        <v>1070</v>
      </c>
      <c r="E6" s="12" t="s">
        <v>1071</v>
      </c>
      <c r="F6" s="12" t="s">
        <v>1072</v>
      </c>
      <c r="G6" t="s">
        <v>1073</v>
      </c>
    </row>
    <row r="7" spans="1:7" x14ac:dyDescent="0.25">
      <c r="A7" s="19">
        <v>0.64</v>
      </c>
      <c r="B7" t="s">
        <v>1058</v>
      </c>
      <c r="D7" t="s">
        <v>1070</v>
      </c>
      <c r="E7" t="s">
        <v>1074</v>
      </c>
      <c r="F7" t="s">
        <v>1075</v>
      </c>
      <c r="G7" t="s">
        <v>1073</v>
      </c>
    </row>
    <row r="8" spans="1:7" x14ac:dyDescent="0.25">
      <c r="A8" s="19">
        <v>0.6</v>
      </c>
      <c r="B8" t="s">
        <v>1056</v>
      </c>
    </row>
    <row r="9" spans="1:7" x14ac:dyDescent="0.25">
      <c r="A9" s="19">
        <v>0.57999999999999996</v>
      </c>
      <c r="B9" t="s">
        <v>1057</v>
      </c>
    </row>
    <row r="10" spans="1:7" x14ac:dyDescent="0.25">
      <c r="A10" s="19">
        <v>0.49</v>
      </c>
      <c r="B10" t="s">
        <v>1059</v>
      </c>
    </row>
    <row r="12" spans="1:7" x14ac:dyDescent="0.25">
      <c r="B12" t="s">
        <v>1064</v>
      </c>
      <c r="C12" t="s">
        <v>1065</v>
      </c>
    </row>
    <row r="13" spans="1:7" x14ac:dyDescent="0.25">
      <c r="B13" t="s">
        <v>1060</v>
      </c>
      <c r="C13" t="s">
        <v>1066</v>
      </c>
    </row>
    <row r="14" spans="1:7" x14ac:dyDescent="0.25">
      <c r="B14" t="s">
        <v>1061</v>
      </c>
      <c r="C14" t="s">
        <v>1067</v>
      </c>
    </row>
    <row r="15" spans="1:7" x14ac:dyDescent="0.25">
      <c r="B15" t="s">
        <v>1062</v>
      </c>
      <c r="C15" t="s">
        <v>1068</v>
      </c>
    </row>
    <row r="16" spans="1:7" x14ac:dyDescent="0.25">
      <c r="B16" t="s">
        <v>1063</v>
      </c>
      <c r="C16" t="s">
        <v>1069</v>
      </c>
    </row>
    <row r="19" spans="2:2" x14ac:dyDescent="0.25">
      <c r="B19" t="s">
        <v>1076</v>
      </c>
    </row>
    <row r="20" spans="2:2" x14ac:dyDescent="0.25">
      <c r="B20" t="s">
        <v>1077</v>
      </c>
    </row>
    <row r="23" spans="2:2" x14ac:dyDescent="0.25">
      <c r="B23" t="s">
        <v>1078</v>
      </c>
    </row>
    <row r="24" spans="2:2" x14ac:dyDescent="0.25">
      <c r="B24" t="s">
        <v>1079</v>
      </c>
    </row>
  </sheetData>
  <sortState ref="A6:B10">
    <sortCondition descending="1" ref="A6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30" zoomScale="145" zoomScaleNormal="145" workbookViewId="0">
      <selection activeCell="B41" sqref="B41"/>
    </sheetView>
  </sheetViews>
  <sheetFormatPr defaultRowHeight="15" x14ac:dyDescent="0.25"/>
  <cols>
    <col min="2" max="2" width="13.42578125" customWidth="1"/>
    <col min="3" max="3" width="9.42578125" bestFit="1" customWidth="1"/>
    <col min="4" max="4" width="17.5703125" customWidth="1"/>
    <col min="5" max="5" width="19.85546875" bestFit="1" customWidth="1"/>
    <col min="6" max="6" width="26.5703125" bestFit="1" customWidth="1"/>
    <col min="7" max="7" width="13.42578125" bestFit="1" customWidth="1"/>
    <col min="8" max="8" width="10.28515625" bestFit="1" customWidth="1"/>
  </cols>
  <sheetData>
    <row r="2" spans="2:10" x14ac:dyDescent="0.25">
      <c r="B2" t="s">
        <v>1080</v>
      </c>
    </row>
    <row r="3" spans="2:10" x14ac:dyDescent="0.25">
      <c r="C3" t="s">
        <v>1081</v>
      </c>
      <c r="D3" t="s">
        <v>1085</v>
      </c>
    </row>
    <row r="4" spans="2:10" x14ac:dyDescent="0.25">
      <c r="C4" t="s">
        <v>1082</v>
      </c>
      <c r="D4" t="s">
        <v>1086</v>
      </c>
    </row>
    <row r="5" spans="2:10" x14ac:dyDescent="0.25">
      <c r="C5" t="s">
        <v>1083</v>
      </c>
      <c r="D5" t="s">
        <v>1087</v>
      </c>
    </row>
    <row r="6" spans="2:10" x14ac:dyDescent="0.25">
      <c r="C6" t="s">
        <v>1084</v>
      </c>
      <c r="D6" t="s">
        <v>1088</v>
      </c>
    </row>
    <row r="8" spans="2:10" x14ac:dyDescent="0.25">
      <c r="B8" t="s">
        <v>1091</v>
      </c>
    </row>
    <row r="9" spans="2:10" x14ac:dyDescent="0.25">
      <c r="B9" t="s">
        <v>1096</v>
      </c>
      <c r="C9" t="s">
        <v>1089</v>
      </c>
      <c r="D9" t="s">
        <v>1090</v>
      </c>
      <c r="E9" t="s">
        <v>1092</v>
      </c>
      <c r="F9" t="s">
        <v>1093</v>
      </c>
      <c r="G9" t="s">
        <v>1094</v>
      </c>
      <c r="H9" t="s">
        <v>1095</v>
      </c>
      <c r="I9" t="s">
        <v>1108</v>
      </c>
      <c r="J9" t="s">
        <v>1111</v>
      </c>
    </row>
    <row r="10" spans="2:10" x14ac:dyDescent="0.25">
      <c r="B10" t="s">
        <v>1081</v>
      </c>
      <c r="J10" t="s">
        <v>1112</v>
      </c>
    </row>
    <row r="11" spans="2:10" x14ac:dyDescent="0.25">
      <c r="B11" t="s">
        <v>1082</v>
      </c>
      <c r="J11" t="s">
        <v>1113</v>
      </c>
    </row>
    <row r="12" spans="2:10" x14ac:dyDescent="0.25">
      <c r="B12" t="s">
        <v>1083</v>
      </c>
      <c r="J12" t="s">
        <v>1114</v>
      </c>
    </row>
    <row r="13" spans="2:10" x14ac:dyDescent="0.25">
      <c r="B13" t="s">
        <v>1084</v>
      </c>
    </row>
    <row r="14" spans="2:10" x14ac:dyDescent="0.25">
      <c r="B14" t="s">
        <v>1097</v>
      </c>
    </row>
    <row r="15" spans="2:10" x14ac:dyDescent="0.25">
      <c r="B15" t="s">
        <v>1098</v>
      </c>
    </row>
    <row r="16" spans="2:10" x14ac:dyDescent="0.25">
      <c r="B16" t="s">
        <v>1099</v>
      </c>
    </row>
    <row r="17" spans="2:3" x14ac:dyDescent="0.25">
      <c r="B17" t="s">
        <v>1100</v>
      </c>
    </row>
    <row r="19" spans="2:3" x14ac:dyDescent="0.25">
      <c r="B19" t="s">
        <v>1101</v>
      </c>
    </row>
    <row r="20" spans="2:3" x14ac:dyDescent="0.25">
      <c r="C20" t="s">
        <v>1102</v>
      </c>
    </row>
    <row r="21" spans="2:3" x14ac:dyDescent="0.25">
      <c r="C21" t="s">
        <v>1103</v>
      </c>
    </row>
    <row r="22" spans="2:3" x14ac:dyDescent="0.25">
      <c r="C22" t="s">
        <v>1104</v>
      </c>
    </row>
    <row r="23" spans="2:3" x14ac:dyDescent="0.25">
      <c r="C23" t="s">
        <v>1105</v>
      </c>
    </row>
    <row r="25" spans="2:3" x14ac:dyDescent="0.25">
      <c r="C25" t="s">
        <v>1106</v>
      </c>
    </row>
    <row r="26" spans="2:3" x14ac:dyDescent="0.25">
      <c r="C26" t="s">
        <v>1107</v>
      </c>
    </row>
    <row r="27" spans="2:3" x14ac:dyDescent="0.25">
      <c r="C27" t="s">
        <v>1115</v>
      </c>
    </row>
    <row r="28" spans="2:3" x14ac:dyDescent="0.25">
      <c r="C28" t="s">
        <v>1116</v>
      </c>
    </row>
    <row r="31" spans="2:3" x14ac:dyDescent="0.25">
      <c r="B31" t="s">
        <v>1109</v>
      </c>
    </row>
    <row r="32" spans="2:3" x14ac:dyDescent="0.25">
      <c r="B32" t="s">
        <v>1110</v>
      </c>
    </row>
    <row r="35" spans="2:2" x14ac:dyDescent="0.25">
      <c r="B35" s="24" t="s">
        <v>1122</v>
      </c>
    </row>
    <row r="36" spans="2:2" x14ac:dyDescent="0.25">
      <c r="B36" t="s">
        <v>1117</v>
      </c>
    </row>
    <row r="37" spans="2:2" x14ac:dyDescent="0.25">
      <c r="B37" t="s">
        <v>1118</v>
      </c>
    </row>
    <row r="38" spans="2:2" x14ac:dyDescent="0.25">
      <c r="B38" t="s">
        <v>1119</v>
      </c>
    </row>
    <row r="39" spans="2:2" x14ac:dyDescent="0.25">
      <c r="B39" t="s">
        <v>1120</v>
      </c>
    </row>
    <row r="40" spans="2:2" x14ac:dyDescent="0.25">
      <c r="B40" t="s">
        <v>1121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zoomScale="130" zoomScaleNormal="130" workbookViewId="0">
      <selection activeCell="C2" sqref="C2"/>
    </sheetView>
  </sheetViews>
  <sheetFormatPr defaultRowHeight="15" x14ac:dyDescent="0.25"/>
  <cols>
    <col min="1" max="1" width="47.85546875" customWidth="1"/>
    <col min="2" max="2" width="17.28515625" customWidth="1"/>
    <col min="3" max="3" width="47" bestFit="1" customWidth="1"/>
  </cols>
  <sheetData>
    <row r="1" spans="1:3" x14ac:dyDescent="0.25">
      <c r="A1" s="36">
        <v>0.49</v>
      </c>
      <c r="B1" s="36">
        <v>0.53</v>
      </c>
      <c r="C1" s="36">
        <v>1</v>
      </c>
    </row>
    <row r="2" spans="1:3" x14ac:dyDescent="0.25">
      <c r="A2">
        <v>123</v>
      </c>
      <c r="B2">
        <v>47</v>
      </c>
      <c r="C2">
        <v>63</v>
      </c>
    </row>
    <row r="3" spans="1:3" x14ac:dyDescent="0.25">
      <c r="A3">
        <v>60</v>
      </c>
      <c r="B3">
        <v>25</v>
      </c>
      <c r="C3">
        <v>62</v>
      </c>
    </row>
    <row r="4" spans="1:3" ht="18" x14ac:dyDescent="0.25">
      <c r="A4" s="30" t="s">
        <v>196</v>
      </c>
      <c r="B4" s="35" t="s">
        <v>1226</v>
      </c>
      <c r="C4" s="33" t="s">
        <v>1232</v>
      </c>
    </row>
    <row r="5" spans="1:3" ht="18" x14ac:dyDescent="0.25">
      <c r="A5" s="30" t="s">
        <v>1147</v>
      </c>
      <c r="B5" s="31" t="s">
        <v>1196</v>
      </c>
      <c r="C5" s="33" t="s">
        <v>1233</v>
      </c>
    </row>
    <row r="6" spans="1:3" ht="18" x14ac:dyDescent="0.25">
      <c r="A6" s="30" t="s">
        <v>1148</v>
      </c>
      <c r="B6" s="35" t="s">
        <v>1201</v>
      </c>
      <c r="C6" s="33" t="s">
        <v>241</v>
      </c>
    </row>
    <row r="7" spans="1:3" ht="18" x14ac:dyDescent="0.25">
      <c r="A7" s="30" t="s">
        <v>442</v>
      </c>
      <c r="B7" s="35" t="s">
        <v>1208</v>
      </c>
      <c r="C7" s="30" t="s">
        <v>172</v>
      </c>
    </row>
    <row r="8" spans="1:3" ht="18" x14ac:dyDescent="0.25">
      <c r="A8" s="30" t="s">
        <v>1149</v>
      </c>
      <c r="B8" s="35" t="s">
        <v>1205</v>
      </c>
      <c r="C8" s="30" t="s">
        <v>171</v>
      </c>
    </row>
    <row r="9" spans="1:3" ht="18" x14ac:dyDescent="0.25">
      <c r="A9" s="30" t="s">
        <v>331</v>
      </c>
      <c r="B9" s="35" t="s">
        <v>1210</v>
      </c>
      <c r="C9" s="33" t="s">
        <v>307</v>
      </c>
    </row>
    <row r="10" spans="1:3" ht="18" x14ac:dyDescent="0.25">
      <c r="A10" s="30" t="s">
        <v>443</v>
      </c>
      <c r="B10" s="35" t="s">
        <v>1224</v>
      </c>
      <c r="C10" s="33" t="s">
        <v>1234</v>
      </c>
    </row>
    <row r="11" spans="1:3" ht="18" x14ac:dyDescent="0.25">
      <c r="A11" s="32" t="s">
        <v>1150</v>
      </c>
      <c r="B11" s="31" t="s">
        <v>1188</v>
      </c>
      <c r="C11" s="33" t="s">
        <v>195</v>
      </c>
    </row>
    <row r="12" spans="1:3" ht="18" x14ac:dyDescent="0.25">
      <c r="A12" s="32" t="s">
        <v>1151</v>
      </c>
      <c r="B12" s="31" t="s">
        <v>1186</v>
      </c>
      <c r="C12" s="33" t="s">
        <v>1195</v>
      </c>
    </row>
    <row r="13" spans="1:3" ht="18" x14ac:dyDescent="0.25">
      <c r="A13" s="32" t="s">
        <v>1152</v>
      </c>
      <c r="B13" s="31" t="s">
        <v>1187</v>
      </c>
      <c r="C13" s="33" t="s">
        <v>1235</v>
      </c>
    </row>
    <row r="14" spans="1:3" ht="18" x14ac:dyDescent="0.25">
      <c r="A14" s="32" t="s">
        <v>1153</v>
      </c>
      <c r="B14" s="35" t="s">
        <v>1217</v>
      </c>
      <c r="C14" s="33" t="s">
        <v>1236</v>
      </c>
    </row>
    <row r="15" spans="1:3" ht="18" x14ac:dyDescent="0.25">
      <c r="A15" s="32" t="s">
        <v>1154</v>
      </c>
      <c r="B15" s="35" t="s">
        <v>1204</v>
      </c>
      <c r="C15" s="33" t="s">
        <v>444</v>
      </c>
    </row>
    <row r="16" spans="1:3" ht="18" x14ac:dyDescent="0.25">
      <c r="A16" s="32" t="s">
        <v>1155</v>
      </c>
      <c r="B16" s="35" t="s">
        <v>1216</v>
      </c>
      <c r="C16" s="33" t="s">
        <v>329</v>
      </c>
    </row>
    <row r="17" spans="1:3" ht="18" x14ac:dyDescent="0.25">
      <c r="A17" s="32" t="s">
        <v>1156</v>
      </c>
      <c r="B17" s="35" t="s">
        <v>1214</v>
      </c>
      <c r="C17" s="33" t="s">
        <v>328</v>
      </c>
    </row>
    <row r="18" spans="1:3" ht="18" x14ac:dyDescent="0.25">
      <c r="A18" s="32" t="s">
        <v>1157</v>
      </c>
      <c r="B18" s="35" t="s">
        <v>1222</v>
      </c>
      <c r="C18" s="33" t="s">
        <v>1189</v>
      </c>
    </row>
    <row r="19" spans="1:3" ht="18" x14ac:dyDescent="0.25">
      <c r="A19" s="30" t="s">
        <v>446</v>
      </c>
      <c r="B19" s="31" t="s">
        <v>1192</v>
      </c>
      <c r="C19" s="33" t="s">
        <v>1207</v>
      </c>
    </row>
    <row r="20" spans="1:3" ht="18" x14ac:dyDescent="0.25">
      <c r="A20" s="30" t="s">
        <v>1158</v>
      </c>
      <c r="B20" s="35" t="s">
        <v>5</v>
      </c>
      <c r="C20" s="34" t="s">
        <v>313</v>
      </c>
    </row>
    <row r="21" spans="1:3" ht="18" x14ac:dyDescent="0.25">
      <c r="A21" s="30" t="s">
        <v>447</v>
      </c>
      <c r="B21" s="31" t="s">
        <v>1194</v>
      </c>
      <c r="C21" s="34" t="s">
        <v>1200</v>
      </c>
    </row>
    <row r="22" spans="1:3" ht="18" x14ac:dyDescent="0.25">
      <c r="A22" s="32" t="s">
        <v>448</v>
      </c>
      <c r="B22" s="35" t="s">
        <v>1227</v>
      </c>
      <c r="C22" s="33" t="s">
        <v>1237</v>
      </c>
    </row>
    <row r="23" spans="1:3" ht="18" x14ac:dyDescent="0.25">
      <c r="A23" s="32" t="s">
        <v>1159</v>
      </c>
      <c r="B23" s="35" t="s">
        <v>1228</v>
      </c>
      <c r="C23" s="33" t="s">
        <v>26</v>
      </c>
    </row>
    <row r="24" spans="1:3" ht="18" x14ac:dyDescent="0.25">
      <c r="A24" s="30" t="s">
        <v>537</v>
      </c>
      <c r="B24" s="35" t="s">
        <v>1209</v>
      </c>
      <c r="C24" s="33" t="s">
        <v>1202</v>
      </c>
    </row>
    <row r="25" spans="1:3" ht="18" x14ac:dyDescent="0.25">
      <c r="A25" s="30" t="s">
        <v>539</v>
      </c>
      <c r="B25" s="35" t="s">
        <v>1199</v>
      </c>
      <c r="C25" s="33" t="s">
        <v>413</v>
      </c>
    </row>
    <row r="26" spans="1:3" ht="18" x14ac:dyDescent="0.25">
      <c r="A26" s="30" t="s">
        <v>540</v>
      </c>
      <c r="B26" s="35" t="s">
        <v>1229</v>
      </c>
      <c r="C26" s="33" t="s">
        <v>1203</v>
      </c>
    </row>
    <row r="27" spans="1:3" ht="18" x14ac:dyDescent="0.25">
      <c r="A27" s="30" t="s">
        <v>194</v>
      </c>
      <c r="B27" s="35" t="s">
        <v>1212</v>
      </c>
      <c r="C27" s="33" t="s">
        <v>1231</v>
      </c>
    </row>
    <row r="28" spans="1:3" ht="18" x14ac:dyDescent="0.25">
      <c r="A28" s="30" t="s">
        <v>544</v>
      </c>
      <c r="B28" s="35" t="s">
        <v>1206</v>
      </c>
      <c r="C28" s="33" t="s">
        <v>327</v>
      </c>
    </row>
    <row r="29" spans="1:3" ht="15.75" x14ac:dyDescent="0.25">
      <c r="A29" s="30" t="s">
        <v>543</v>
      </c>
      <c r="C29" s="33" t="s">
        <v>449</v>
      </c>
    </row>
    <row r="30" spans="1:3" ht="15.75" x14ac:dyDescent="0.25">
      <c r="A30" s="30" t="s">
        <v>1160</v>
      </c>
      <c r="C30" s="33" t="s">
        <v>538</v>
      </c>
    </row>
    <row r="31" spans="1:3" ht="15.75" x14ac:dyDescent="0.25">
      <c r="A31" s="32" t="s">
        <v>1161</v>
      </c>
      <c r="C31" s="33" t="s">
        <v>542</v>
      </c>
    </row>
    <row r="32" spans="1:3" ht="15.75" x14ac:dyDescent="0.25">
      <c r="A32" s="32" t="s">
        <v>546</v>
      </c>
      <c r="C32" s="33" t="s">
        <v>1211</v>
      </c>
    </row>
    <row r="33" spans="1:3" ht="15.75" x14ac:dyDescent="0.25">
      <c r="A33" s="32" t="s">
        <v>1162</v>
      </c>
      <c r="C33" s="33" t="s">
        <v>296</v>
      </c>
    </row>
    <row r="34" spans="1:3" ht="15.75" x14ac:dyDescent="0.25">
      <c r="A34" s="32" t="s">
        <v>1163</v>
      </c>
      <c r="C34" s="33" t="s">
        <v>1238</v>
      </c>
    </row>
    <row r="35" spans="1:3" ht="15.75" x14ac:dyDescent="0.25">
      <c r="A35" s="30" t="s">
        <v>1164</v>
      </c>
      <c r="C35" s="34" t="s">
        <v>547</v>
      </c>
    </row>
    <row r="36" spans="1:3" ht="15.75" x14ac:dyDescent="0.25">
      <c r="A36" s="30" t="s">
        <v>1165</v>
      </c>
      <c r="C36" s="34" t="s">
        <v>552</v>
      </c>
    </row>
    <row r="37" spans="1:3" ht="15.75" x14ac:dyDescent="0.25">
      <c r="A37" s="30" t="s">
        <v>1166</v>
      </c>
      <c r="C37" s="33" t="s">
        <v>1215</v>
      </c>
    </row>
    <row r="38" spans="1:3" ht="15.75" x14ac:dyDescent="0.25">
      <c r="A38" s="30" t="s">
        <v>1167</v>
      </c>
      <c r="C38" s="34" t="s">
        <v>1239</v>
      </c>
    </row>
    <row r="39" spans="1:3" ht="15.75" x14ac:dyDescent="0.25">
      <c r="A39" s="32" t="s">
        <v>550</v>
      </c>
      <c r="C39" s="34" t="s">
        <v>1213</v>
      </c>
    </row>
    <row r="40" spans="1:3" ht="15.75" x14ac:dyDescent="0.25">
      <c r="A40" s="32" t="s">
        <v>1168</v>
      </c>
      <c r="C40" s="34" t="s">
        <v>548</v>
      </c>
    </row>
    <row r="41" spans="1:3" ht="15.75" x14ac:dyDescent="0.25">
      <c r="A41" s="32" t="s">
        <v>549</v>
      </c>
      <c r="C41" s="33" t="s">
        <v>1240</v>
      </c>
    </row>
    <row r="42" spans="1:3" ht="15.75" x14ac:dyDescent="0.25">
      <c r="A42" s="32" t="s">
        <v>1169</v>
      </c>
      <c r="C42" s="33" t="s">
        <v>1218</v>
      </c>
    </row>
    <row r="43" spans="1:3" ht="15.75" x14ac:dyDescent="0.25">
      <c r="A43" s="32" t="s">
        <v>1170</v>
      </c>
      <c r="C43" s="34" t="s">
        <v>1220</v>
      </c>
    </row>
    <row r="44" spans="1:3" ht="15.75" x14ac:dyDescent="0.25">
      <c r="A44" s="32" t="s">
        <v>1171</v>
      </c>
      <c r="C44" s="34" t="s">
        <v>1219</v>
      </c>
    </row>
    <row r="45" spans="1:3" ht="15.75" x14ac:dyDescent="0.25">
      <c r="A45" s="30" t="s">
        <v>551</v>
      </c>
      <c r="C45" s="34" t="s">
        <v>497</v>
      </c>
    </row>
    <row r="46" spans="1:3" ht="15.75" x14ac:dyDescent="0.25">
      <c r="A46" s="32" t="s">
        <v>679</v>
      </c>
      <c r="C46" s="33" t="s">
        <v>683</v>
      </c>
    </row>
    <row r="47" spans="1:3" ht="15.75" x14ac:dyDescent="0.25">
      <c r="A47" s="32" t="s">
        <v>553</v>
      </c>
      <c r="C47" s="33" t="s">
        <v>1223</v>
      </c>
    </row>
    <row r="48" spans="1:3" ht="15.75" x14ac:dyDescent="0.25">
      <c r="A48" s="32" t="s">
        <v>554</v>
      </c>
      <c r="C48" s="33" t="s">
        <v>1225</v>
      </c>
    </row>
    <row r="49" spans="1:3" ht="15.75" x14ac:dyDescent="0.25">
      <c r="A49" s="30" t="s">
        <v>1172</v>
      </c>
      <c r="C49" s="34" t="s">
        <v>1241</v>
      </c>
    </row>
    <row r="50" spans="1:3" ht="15.75" x14ac:dyDescent="0.25">
      <c r="A50" s="30" t="s">
        <v>1173</v>
      </c>
      <c r="C50" s="33" t="s">
        <v>588</v>
      </c>
    </row>
    <row r="51" spans="1:3" ht="15.75" x14ac:dyDescent="0.25">
      <c r="A51" s="30" t="s">
        <v>1174</v>
      </c>
      <c r="C51" s="34" t="s">
        <v>681</v>
      </c>
    </row>
    <row r="52" spans="1:3" ht="15.75" x14ac:dyDescent="0.25">
      <c r="A52" s="30" t="s">
        <v>1175</v>
      </c>
      <c r="C52" s="33" t="s">
        <v>680</v>
      </c>
    </row>
    <row r="53" spans="1:3" ht="15.75" x14ac:dyDescent="0.25">
      <c r="A53" s="30" t="s">
        <v>1176</v>
      </c>
      <c r="C53" s="33" t="s">
        <v>1230</v>
      </c>
    </row>
    <row r="54" spans="1:3" ht="15.75" x14ac:dyDescent="0.25">
      <c r="A54" s="30" t="s">
        <v>506</v>
      </c>
      <c r="C54" s="32" t="s">
        <v>173</v>
      </c>
    </row>
    <row r="55" spans="1:3" ht="15.75" x14ac:dyDescent="0.25">
      <c r="A55" s="32" t="s">
        <v>1177</v>
      </c>
      <c r="C55" s="34" t="s">
        <v>682</v>
      </c>
    </row>
    <row r="56" spans="1:3" ht="15.75" x14ac:dyDescent="0.25">
      <c r="A56" s="32" t="s">
        <v>1178</v>
      </c>
      <c r="C56" s="34" t="s">
        <v>71</v>
      </c>
    </row>
    <row r="57" spans="1:3" ht="15.75" x14ac:dyDescent="0.25">
      <c r="A57" s="32" t="s">
        <v>1179</v>
      </c>
      <c r="C57" s="30" t="s">
        <v>1190</v>
      </c>
    </row>
    <row r="58" spans="1:3" ht="15.75" x14ac:dyDescent="0.25">
      <c r="A58" s="32" t="s">
        <v>1180</v>
      </c>
      <c r="C58" s="30" t="s">
        <v>1191</v>
      </c>
    </row>
    <row r="59" spans="1:3" ht="15.75" x14ac:dyDescent="0.25">
      <c r="A59" s="32" t="s">
        <v>1181</v>
      </c>
      <c r="C59" s="34" t="s">
        <v>1193</v>
      </c>
    </row>
    <row r="60" spans="1:3" ht="15.75" x14ac:dyDescent="0.25">
      <c r="A60" s="30" t="s">
        <v>1182</v>
      </c>
      <c r="C60" s="34" t="s">
        <v>308</v>
      </c>
    </row>
    <row r="61" spans="1:3" ht="15.75" x14ac:dyDescent="0.25">
      <c r="A61" s="30" t="s">
        <v>1183</v>
      </c>
      <c r="C61" s="33" t="s">
        <v>1197</v>
      </c>
    </row>
    <row r="62" spans="1:3" ht="15.75" x14ac:dyDescent="0.25">
      <c r="A62" s="30" t="s">
        <v>1184</v>
      </c>
      <c r="C62" s="33" t="s">
        <v>1198</v>
      </c>
    </row>
    <row r="63" spans="1:3" ht="15.75" x14ac:dyDescent="0.25">
      <c r="A63" s="32" t="s">
        <v>1185</v>
      </c>
      <c r="C63" s="33" t="s">
        <v>245</v>
      </c>
    </row>
    <row r="64" spans="1:3" ht="18" x14ac:dyDescent="0.25">
      <c r="C64" s="35" t="s">
        <v>1221</v>
      </c>
    </row>
    <row r="65" spans="3:3" ht="15.75" x14ac:dyDescent="0.25">
      <c r="C65" s="33" t="s">
        <v>678</v>
      </c>
    </row>
  </sheetData>
  <sortState ref="B1:B363">
    <sortCondition ref="B1:B36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7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E4" sqref="E4"/>
    </sheetView>
  </sheetViews>
  <sheetFormatPr defaultRowHeight="15" x14ac:dyDescent="0.25"/>
  <cols>
    <col min="2" max="2" width="39.8554687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219</v>
      </c>
    </row>
    <row r="2" spans="1:1" x14ac:dyDescent="0.25">
      <c r="A2" t="s">
        <v>220</v>
      </c>
    </row>
    <row r="6" spans="1:1" x14ac:dyDescent="0.25">
      <c r="A6" t="s">
        <v>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10" zoomScaleNormal="11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3" sqref="E3"/>
    </sheetView>
  </sheetViews>
  <sheetFormatPr defaultRowHeight="15" x14ac:dyDescent="0.25"/>
  <cols>
    <col min="2" max="2" width="19.85546875" bestFit="1" customWidth="1"/>
    <col min="3" max="3" width="13" bestFit="1" customWidth="1"/>
    <col min="5" max="5" width="23.42578125" customWidth="1"/>
    <col min="13" max="13" width="20.5703125" customWidth="1"/>
  </cols>
  <sheetData>
    <row r="1" spans="1:13" ht="15.75" x14ac:dyDescent="0.25">
      <c r="A1" s="25" t="s">
        <v>26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3" spans="1:13" ht="60" x14ac:dyDescent="0.25">
      <c r="A3" s="7" t="s">
        <v>27</v>
      </c>
      <c r="B3" s="7" t="s">
        <v>28</v>
      </c>
      <c r="C3" s="7" t="s">
        <v>29</v>
      </c>
      <c r="D3" s="7" t="s">
        <v>30</v>
      </c>
      <c r="E3" s="7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J3" s="7" t="s">
        <v>36</v>
      </c>
      <c r="K3" s="7" t="s">
        <v>37</v>
      </c>
      <c r="L3" s="7" t="s">
        <v>38</v>
      </c>
      <c r="M3" s="9" t="s">
        <v>60</v>
      </c>
    </row>
    <row r="4" spans="1:13" x14ac:dyDescent="0.25">
      <c r="A4" s="1" t="s">
        <v>39</v>
      </c>
      <c r="B4" s="1" t="s">
        <v>1139</v>
      </c>
      <c r="C4" s="1" t="s">
        <v>1140</v>
      </c>
      <c r="D4" s="1" t="s">
        <v>19</v>
      </c>
      <c r="E4" s="1" t="s">
        <v>1141</v>
      </c>
      <c r="F4" s="1">
        <v>9</v>
      </c>
      <c r="G4" s="1">
        <v>3</v>
      </c>
      <c r="H4" s="1" t="s">
        <v>1142</v>
      </c>
      <c r="I4" s="1" t="s">
        <v>1143</v>
      </c>
      <c r="J4" s="1" t="s">
        <v>1144</v>
      </c>
      <c r="K4" s="1" t="s">
        <v>1144</v>
      </c>
      <c r="L4" s="1" t="s">
        <v>1145</v>
      </c>
      <c r="M4" s="1" t="s">
        <v>1146</v>
      </c>
    </row>
    <row r="5" spans="1:13" x14ac:dyDescent="0.25">
      <c r="A5" s="1" t="s">
        <v>40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 t="s">
        <v>41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 t="s">
        <v>42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43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" t="s">
        <v>44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 t="s">
        <v>45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" t="s">
        <v>46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 t="s">
        <v>47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 t="s">
        <v>48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 t="s">
        <v>49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 t="s">
        <v>50</v>
      </c>
      <c r="B15" s="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 t="s">
        <v>51</v>
      </c>
      <c r="B16" s="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 t="s">
        <v>52</v>
      </c>
      <c r="B17" s="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 t="s">
        <v>53</v>
      </c>
      <c r="B18" s="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 t="s">
        <v>54</v>
      </c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 t="s">
        <v>55</v>
      </c>
      <c r="B20" s="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 t="s">
        <v>56</v>
      </c>
      <c r="B21" s="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 t="s">
        <v>57</v>
      </c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 t="s">
        <v>58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</sheetData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B1" zoomScaleNormal="100" workbookViewId="0">
      <pane ySplit="1" topLeftCell="A20" activePane="bottomLeft" state="frozen"/>
      <selection pane="bottomLeft" activeCell="D32" sqref="D32"/>
    </sheetView>
  </sheetViews>
  <sheetFormatPr defaultRowHeight="15" x14ac:dyDescent="0.25"/>
  <cols>
    <col min="1" max="1" width="19.7109375" bestFit="1" customWidth="1"/>
    <col min="2" max="2" width="23.7109375" bestFit="1" customWidth="1"/>
    <col min="3" max="3" width="33.85546875" bestFit="1" customWidth="1"/>
    <col min="4" max="4" width="21.7109375" bestFit="1" customWidth="1"/>
    <col min="5" max="5" width="18.140625" bestFit="1" customWidth="1"/>
    <col min="6" max="6" width="25.42578125" bestFit="1" customWidth="1"/>
  </cols>
  <sheetData>
    <row r="1" spans="1:6" x14ac:dyDescent="0.25">
      <c r="A1" s="10" t="s">
        <v>61</v>
      </c>
      <c r="B1" s="10" t="s">
        <v>63</v>
      </c>
      <c r="C1" s="10" t="s">
        <v>64</v>
      </c>
      <c r="D1" s="10" t="s">
        <v>69</v>
      </c>
      <c r="E1" s="10" t="s">
        <v>70</v>
      </c>
      <c r="F1" s="10" t="s">
        <v>71</v>
      </c>
    </row>
    <row r="2" spans="1:6" x14ac:dyDescent="0.25">
      <c r="A2" t="s">
        <v>62</v>
      </c>
      <c r="B2" s="6"/>
      <c r="C2" t="s">
        <v>65</v>
      </c>
      <c r="D2" s="6" t="s">
        <v>79</v>
      </c>
      <c r="E2" t="s">
        <v>84</v>
      </c>
      <c r="F2" s="6" t="s">
        <v>72</v>
      </c>
    </row>
    <row r="3" spans="1:6" x14ac:dyDescent="0.25">
      <c r="A3" t="s">
        <v>73</v>
      </c>
      <c r="B3" s="6" t="s">
        <v>74</v>
      </c>
      <c r="C3" t="s">
        <v>66</v>
      </c>
      <c r="D3" s="6" t="s">
        <v>80</v>
      </c>
      <c r="E3" t="s">
        <v>85</v>
      </c>
      <c r="F3" s="6" t="s">
        <v>88</v>
      </c>
    </row>
    <row r="4" spans="1:6" x14ac:dyDescent="0.25">
      <c r="A4" t="s">
        <v>90</v>
      </c>
      <c r="B4" s="6" t="s">
        <v>75</v>
      </c>
      <c r="C4" t="s">
        <v>67</v>
      </c>
      <c r="D4" s="6" t="s">
        <v>81</v>
      </c>
      <c r="E4" t="s">
        <v>86</v>
      </c>
      <c r="F4" s="6" t="s">
        <v>89</v>
      </c>
    </row>
    <row r="5" spans="1:6" x14ac:dyDescent="0.25">
      <c r="A5" t="s">
        <v>158</v>
      </c>
      <c r="B5" s="6" t="s">
        <v>91</v>
      </c>
      <c r="C5" t="s">
        <v>68</v>
      </c>
      <c r="D5" s="6" t="s">
        <v>82</v>
      </c>
      <c r="E5" t="s">
        <v>87</v>
      </c>
      <c r="F5" s="6"/>
    </row>
    <row r="6" spans="1:6" x14ac:dyDescent="0.25">
      <c r="A6" t="s">
        <v>96</v>
      </c>
      <c r="B6" s="6" t="s">
        <v>92</v>
      </c>
      <c r="D6" s="6" t="s">
        <v>83</v>
      </c>
      <c r="F6" s="6" t="s">
        <v>95</v>
      </c>
    </row>
    <row r="7" spans="1:6" x14ac:dyDescent="0.25">
      <c r="B7" s="6"/>
      <c r="C7" t="s">
        <v>76</v>
      </c>
      <c r="D7" s="6"/>
      <c r="F7" s="6"/>
    </row>
    <row r="8" spans="1:6" x14ac:dyDescent="0.25">
      <c r="A8" t="s">
        <v>120</v>
      </c>
      <c r="B8" s="6" t="s">
        <v>97</v>
      </c>
      <c r="C8" t="s">
        <v>77</v>
      </c>
      <c r="D8" s="6" t="s">
        <v>93</v>
      </c>
      <c r="F8" s="6"/>
    </row>
    <row r="9" spans="1:6" x14ac:dyDescent="0.25">
      <c r="A9" t="s">
        <v>121</v>
      </c>
      <c r="B9" s="6" t="s">
        <v>98</v>
      </c>
      <c r="C9" t="s">
        <v>78</v>
      </c>
      <c r="D9" s="6" t="s">
        <v>94</v>
      </c>
      <c r="F9" s="6"/>
    </row>
    <row r="10" spans="1:6" x14ac:dyDescent="0.25">
      <c r="B10" s="6"/>
      <c r="D10" s="6"/>
      <c r="F10" s="6"/>
    </row>
    <row r="11" spans="1:6" x14ac:dyDescent="0.25">
      <c r="A11" t="s">
        <v>135</v>
      </c>
      <c r="B11" s="6" t="s">
        <v>114</v>
      </c>
      <c r="C11" t="s">
        <v>99</v>
      </c>
      <c r="D11" s="6" t="s">
        <v>102</v>
      </c>
      <c r="E11" t="s">
        <v>107</v>
      </c>
      <c r="F11" s="6" t="s">
        <v>110</v>
      </c>
    </row>
    <row r="12" spans="1:6" x14ac:dyDescent="0.25">
      <c r="B12" s="6"/>
      <c r="C12" t="s">
        <v>100</v>
      </c>
      <c r="D12" s="6" t="s">
        <v>103</v>
      </c>
      <c r="E12" t="s">
        <v>108</v>
      </c>
      <c r="F12" s="6" t="s">
        <v>111</v>
      </c>
    </row>
    <row r="13" spans="1:6" x14ac:dyDescent="0.25">
      <c r="B13" s="6" t="s">
        <v>136</v>
      </c>
      <c r="C13" t="s">
        <v>101</v>
      </c>
      <c r="D13" s="6" t="s">
        <v>104</v>
      </c>
      <c r="E13" t="s">
        <v>109</v>
      </c>
      <c r="F13" s="6" t="s">
        <v>112</v>
      </c>
    </row>
    <row r="14" spans="1:6" x14ac:dyDescent="0.25">
      <c r="B14" s="6" t="s">
        <v>137</v>
      </c>
      <c r="D14" s="6" t="s">
        <v>105</v>
      </c>
      <c r="F14" s="6" t="s">
        <v>113</v>
      </c>
    </row>
    <row r="15" spans="1:6" x14ac:dyDescent="0.25">
      <c r="B15" s="6" t="s">
        <v>138</v>
      </c>
      <c r="D15" s="6" t="s">
        <v>15</v>
      </c>
      <c r="F15" s="6"/>
    </row>
    <row r="16" spans="1:6" x14ac:dyDescent="0.25">
      <c r="B16" s="6"/>
      <c r="C16" t="s">
        <v>122</v>
      </c>
      <c r="D16" s="6" t="s">
        <v>106</v>
      </c>
      <c r="F16" s="6" t="s">
        <v>115</v>
      </c>
    </row>
    <row r="17" spans="1:6" x14ac:dyDescent="0.25">
      <c r="A17" t="s">
        <v>149</v>
      </c>
      <c r="B17" s="6"/>
      <c r="C17" t="s">
        <v>123</v>
      </c>
      <c r="D17" s="6"/>
      <c r="F17" s="6" t="s">
        <v>116</v>
      </c>
    </row>
    <row r="18" spans="1:6" x14ac:dyDescent="0.25">
      <c r="A18" t="s">
        <v>150</v>
      </c>
      <c r="B18" s="6"/>
      <c r="C18" t="s">
        <v>124</v>
      </c>
      <c r="D18" s="6"/>
      <c r="F18" s="6" t="s">
        <v>117</v>
      </c>
    </row>
    <row r="19" spans="1:6" x14ac:dyDescent="0.25">
      <c r="B19" s="6"/>
      <c r="D19" s="6"/>
      <c r="F19" s="6" t="s">
        <v>118</v>
      </c>
    </row>
    <row r="20" spans="1:6" x14ac:dyDescent="0.25">
      <c r="B20" s="6" t="s">
        <v>151</v>
      </c>
      <c r="D20" s="6" t="s">
        <v>125</v>
      </c>
      <c r="F20" s="6" t="s">
        <v>119</v>
      </c>
    </row>
    <row r="21" spans="1:6" x14ac:dyDescent="0.25">
      <c r="A21" t="s">
        <v>155</v>
      </c>
      <c r="B21" s="6"/>
      <c r="C21" t="s">
        <v>152</v>
      </c>
      <c r="D21" s="6" t="s">
        <v>126</v>
      </c>
      <c r="E21" t="s">
        <v>128</v>
      </c>
      <c r="F21" s="6"/>
    </row>
    <row r="22" spans="1:6" x14ac:dyDescent="0.25">
      <c r="A22" t="s">
        <v>156</v>
      </c>
      <c r="B22" s="6"/>
      <c r="D22" s="6" t="s">
        <v>127</v>
      </c>
      <c r="F22" s="6" t="s">
        <v>129</v>
      </c>
    </row>
    <row r="23" spans="1:6" x14ac:dyDescent="0.25">
      <c r="B23" s="6"/>
      <c r="D23" s="6"/>
      <c r="F23" s="6" t="s">
        <v>130</v>
      </c>
    </row>
    <row r="24" spans="1:6" x14ac:dyDescent="0.25">
      <c r="B24" s="6"/>
      <c r="D24" s="6" t="s">
        <v>139</v>
      </c>
      <c r="F24" s="6" t="s">
        <v>131</v>
      </c>
    </row>
    <row r="25" spans="1:6" x14ac:dyDescent="0.25">
      <c r="B25" s="6"/>
      <c r="D25" s="6" t="s">
        <v>140</v>
      </c>
      <c r="F25" s="6"/>
    </row>
    <row r="26" spans="1:6" x14ac:dyDescent="0.25">
      <c r="B26" s="6"/>
      <c r="D26" s="6"/>
      <c r="F26" s="6" t="s">
        <v>132</v>
      </c>
    </row>
    <row r="27" spans="1:6" x14ac:dyDescent="0.25">
      <c r="B27" s="6"/>
      <c r="D27" s="6"/>
      <c r="F27" s="6" t="s">
        <v>133</v>
      </c>
    </row>
    <row r="28" spans="1:6" x14ac:dyDescent="0.25">
      <c r="B28" s="6"/>
      <c r="D28" s="6" t="s">
        <v>141</v>
      </c>
      <c r="F28" s="6" t="s">
        <v>134</v>
      </c>
    </row>
    <row r="29" spans="1:6" x14ac:dyDescent="0.25">
      <c r="B29" s="6"/>
      <c r="D29" s="6"/>
      <c r="E29" t="s">
        <v>142</v>
      </c>
      <c r="F29" s="6"/>
    </row>
    <row r="30" spans="1:6" x14ac:dyDescent="0.25">
      <c r="B30" s="6"/>
      <c r="D30" s="6"/>
      <c r="E30" t="s">
        <v>143</v>
      </c>
      <c r="F30" s="6"/>
    </row>
    <row r="31" spans="1:6" x14ac:dyDescent="0.25">
      <c r="B31" s="6"/>
      <c r="D31" s="6"/>
      <c r="E31" t="s">
        <v>144</v>
      </c>
      <c r="F31" s="6" t="s">
        <v>146</v>
      </c>
    </row>
    <row r="32" spans="1:6" x14ac:dyDescent="0.25">
      <c r="B32" s="6"/>
      <c r="D32" s="6"/>
      <c r="E32" t="s">
        <v>145</v>
      </c>
      <c r="F32" s="6"/>
    </row>
    <row r="33" spans="2:6" x14ac:dyDescent="0.25">
      <c r="B33" s="6"/>
      <c r="D33" s="6" t="s">
        <v>148</v>
      </c>
      <c r="E33" t="s">
        <v>147</v>
      </c>
      <c r="F33" s="6" t="s">
        <v>153</v>
      </c>
    </row>
    <row r="34" spans="2:6" x14ac:dyDescent="0.25">
      <c r="B34" s="6"/>
      <c r="D34" s="6"/>
      <c r="F34" s="6" t="s">
        <v>154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zoomScaleNormal="100" workbookViewId="0">
      <pane ySplit="1" topLeftCell="A2" activePane="bottomLeft" state="frozen"/>
      <selection pane="bottomLeft" activeCell="A25" sqref="A25"/>
    </sheetView>
  </sheetViews>
  <sheetFormatPr defaultRowHeight="15" x14ac:dyDescent="0.25"/>
  <cols>
    <col min="1" max="1" width="41.5703125" customWidth="1"/>
    <col min="2" max="2" width="36.5703125" bestFit="1" customWidth="1"/>
    <col min="3" max="3" width="33.5703125" bestFit="1" customWidth="1"/>
    <col min="4" max="4" width="40.5703125" customWidth="1"/>
  </cols>
  <sheetData>
    <row r="1" spans="1:4" x14ac:dyDescent="0.25">
      <c r="A1" t="s">
        <v>171</v>
      </c>
      <c r="B1" t="s">
        <v>172</v>
      </c>
      <c r="C1" t="s">
        <v>173</v>
      </c>
      <c r="D1" t="s">
        <v>174</v>
      </c>
    </row>
    <row r="2" spans="1:4" x14ac:dyDescent="0.25">
      <c r="A2" t="s">
        <v>197</v>
      </c>
      <c r="B2" t="s">
        <v>204</v>
      </c>
      <c r="C2" t="s">
        <v>210</v>
      </c>
      <c r="D2" t="s">
        <v>242</v>
      </c>
    </row>
    <row r="3" spans="1:4" x14ac:dyDescent="0.25">
      <c r="A3" t="s">
        <v>198</v>
      </c>
      <c r="B3" t="s">
        <v>205</v>
      </c>
      <c r="C3" t="s">
        <v>211</v>
      </c>
      <c r="D3" t="s">
        <v>243</v>
      </c>
    </row>
    <row r="4" spans="1:4" x14ac:dyDescent="0.25">
      <c r="A4" t="s">
        <v>199</v>
      </c>
      <c r="B4" t="s">
        <v>206</v>
      </c>
      <c r="C4" t="s">
        <v>212</v>
      </c>
      <c r="D4" t="s">
        <v>244</v>
      </c>
    </row>
    <row r="5" spans="1:4" x14ac:dyDescent="0.25">
      <c r="A5" t="s">
        <v>200</v>
      </c>
      <c r="B5" t="s">
        <v>207</v>
      </c>
      <c r="C5" t="s">
        <v>213</v>
      </c>
      <c r="D5" t="s">
        <v>245</v>
      </c>
    </row>
    <row r="6" spans="1:4" x14ac:dyDescent="0.25">
      <c r="A6" t="s">
        <v>201</v>
      </c>
      <c r="B6" t="s">
        <v>208</v>
      </c>
      <c r="C6" t="s">
        <v>214</v>
      </c>
      <c r="D6" t="s">
        <v>256</v>
      </c>
    </row>
    <row r="7" spans="1:4" x14ac:dyDescent="0.25">
      <c r="A7" t="s">
        <v>202</v>
      </c>
      <c r="B7" t="s">
        <v>209</v>
      </c>
      <c r="C7" t="s">
        <v>215</v>
      </c>
      <c r="D7" t="s">
        <v>257</v>
      </c>
    </row>
    <row r="8" spans="1:4" x14ac:dyDescent="0.25">
      <c r="A8" t="s">
        <v>203</v>
      </c>
      <c r="B8" t="s">
        <v>232</v>
      </c>
      <c r="C8" t="s">
        <v>216</v>
      </c>
      <c r="D8" t="s">
        <v>258</v>
      </c>
    </row>
    <row r="9" spans="1:4" x14ac:dyDescent="0.25">
      <c r="A9" t="s">
        <v>222</v>
      </c>
      <c r="B9" t="s">
        <v>233</v>
      </c>
      <c r="C9" t="s">
        <v>217</v>
      </c>
      <c r="D9" t="s">
        <v>263</v>
      </c>
    </row>
    <row r="10" spans="1:4" x14ac:dyDescent="0.25">
      <c r="A10" t="s">
        <v>223</v>
      </c>
      <c r="B10" t="s">
        <v>234</v>
      </c>
      <c r="C10" t="s">
        <v>238</v>
      </c>
      <c r="D10" t="s">
        <v>264</v>
      </c>
    </row>
    <row r="11" spans="1:4" x14ac:dyDescent="0.25">
      <c r="A11" t="s">
        <v>224</v>
      </c>
      <c r="B11" t="s">
        <v>235</v>
      </c>
      <c r="C11" t="s">
        <v>239</v>
      </c>
      <c r="D11" t="s">
        <v>265</v>
      </c>
    </row>
    <row r="12" spans="1:4" x14ac:dyDescent="0.25">
      <c r="A12" t="s">
        <v>225</v>
      </c>
      <c r="B12" t="s">
        <v>237</v>
      </c>
      <c r="C12" t="s">
        <v>240</v>
      </c>
      <c r="D12" t="s">
        <v>266</v>
      </c>
    </row>
    <row r="13" spans="1:4" x14ac:dyDescent="0.25">
      <c r="A13" t="s">
        <v>226</v>
      </c>
      <c r="B13" t="s">
        <v>270</v>
      </c>
      <c r="C13" t="s">
        <v>241</v>
      </c>
      <c r="D13" t="s">
        <v>267</v>
      </c>
    </row>
    <row r="14" spans="1:4" x14ac:dyDescent="0.25">
      <c r="A14" t="s">
        <v>227</v>
      </c>
      <c r="B14" t="s">
        <v>280</v>
      </c>
      <c r="C14" t="s">
        <v>246</v>
      </c>
      <c r="D14" t="s">
        <v>288</v>
      </c>
    </row>
    <row r="15" spans="1:4" x14ac:dyDescent="0.25">
      <c r="A15" t="s">
        <v>228</v>
      </c>
      <c r="B15" t="s">
        <v>281</v>
      </c>
      <c r="C15" t="s">
        <v>110</v>
      </c>
      <c r="D15" t="s">
        <v>289</v>
      </c>
    </row>
    <row r="16" spans="1:4" x14ac:dyDescent="0.25">
      <c r="A16" t="s">
        <v>229</v>
      </c>
      <c r="B16" t="s">
        <v>282</v>
      </c>
      <c r="C16" t="s">
        <v>247</v>
      </c>
      <c r="D16" t="s">
        <v>290</v>
      </c>
    </row>
    <row r="17" spans="1:4" x14ac:dyDescent="0.25">
      <c r="A17" t="s">
        <v>231</v>
      </c>
      <c r="B17" t="s">
        <v>291</v>
      </c>
      <c r="C17" t="s">
        <v>248</v>
      </c>
      <c r="D17" t="s">
        <v>299</v>
      </c>
    </row>
    <row r="18" spans="1:4" x14ac:dyDescent="0.25">
      <c r="A18" t="s">
        <v>230</v>
      </c>
      <c r="B18" t="s">
        <v>292</v>
      </c>
      <c r="C18" t="s">
        <v>249</v>
      </c>
      <c r="D18" t="s">
        <v>303</v>
      </c>
    </row>
    <row r="19" spans="1:4" x14ac:dyDescent="0.25">
      <c r="A19" t="s">
        <v>236</v>
      </c>
      <c r="B19" t="s">
        <v>293</v>
      </c>
      <c r="C19" t="s">
        <v>250</v>
      </c>
      <c r="D19" t="s">
        <v>304</v>
      </c>
    </row>
    <row r="20" spans="1:4" x14ac:dyDescent="0.25">
      <c r="A20" t="s">
        <v>259</v>
      </c>
      <c r="B20" t="s">
        <v>294</v>
      </c>
      <c r="C20" t="s">
        <v>251</v>
      </c>
      <c r="D20" t="s">
        <v>310</v>
      </c>
    </row>
    <row r="21" spans="1:4" x14ac:dyDescent="0.25">
      <c r="A21" t="s">
        <v>260</v>
      </c>
      <c r="C21" t="s">
        <v>252</v>
      </c>
      <c r="D21" t="s">
        <v>312</v>
      </c>
    </row>
    <row r="22" spans="1:4" x14ac:dyDescent="0.25">
      <c r="A22" t="s">
        <v>261</v>
      </c>
      <c r="C22" t="s">
        <v>253</v>
      </c>
      <c r="D22" t="s">
        <v>313</v>
      </c>
    </row>
    <row r="23" spans="1:4" x14ac:dyDescent="0.25">
      <c r="A23" t="s">
        <v>262</v>
      </c>
      <c r="C23" t="s">
        <v>254</v>
      </c>
    </row>
    <row r="24" spans="1:4" x14ac:dyDescent="0.25">
      <c r="A24" t="s">
        <v>268</v>
      </c>
      <c r="C24" t="s">
        <v>255</v>
      </c>
    </row>
    <row r="25" spans="1:4" ht="30" x14ac:dyDescent="0.25">
      <c r="A25" s="12" t="s">
        <v>269</v>
      </c>
      <c r="C25" t="s">
        <v>271</v>
      </c>
    </row>
    <row r="26" spans="1:4" x14ac:dyDescent="0.25">
      <c r="A26" t="s">
        <v>275</v>
      </c>
      <c r="C26" t="s">
        <v>272</v>
      </c>
    </row>
    <row r="27" spans="1:4" x14ac:dyDescent="0.25">
      <c r="A27" t="s">
        <v>300</v>
      </c>
      <c r="C27" t="s">
        <v>273</v>
      </c>
    </row>
    <row r="28" spans="1:4" x14ac:dyDescent="0.25">
      <c r="A28" t="s">
        <v>301</v>
      </c>
      <c r="C28" t="s">
        <v>274</v>
      </c>
    </row>
    <row r="29" spans="1:4" x14ac:dyDescent="0.25">
      <c r="A29" t="s">
        <v>305</v>
      </c>
      <c r="C29" t="s">
        <v>276</v>
      </c>
    </row>
    <row r="30" spans="1:4" x14ac:dyDescent="0.25">
      <c r="A30" t="s">
        <v>306</v>
      </c>
      <c r="C30" t="s">
        <v>277</v>
      </c>
    </row>
    <row r="31" spans="1:4" x14ac:dyDescent="0.25">
      <c r="C31" t="s">
        <v>278</v>
      </c>
    </row>
    <row r="32" spans="1:4" x14ac:dyDescent="0.25">
      <c r="C32" t="s">
        <v>279</v>
      </c>
    </row>
    <row r="33" spans="3:3" x14ac:dyDescent="0.25">
      <c r="C33" t="s">
        <v>283</v>
      </c>
    </row>
    <row r="34" spans="3:3" x14ac:dyDescent="0.25">
      <c r="C34" t="s">
        <v>284</v>
      </c>
    </row>
    <row r="35" spans="3:3" x14ac:dyDescent="0.25">
      <c r="C35" t="s">
        <v>285</v>
      </c>
    </row>
    <row r="36" spans="3:3" x14ac:dyDescent="0.25">
      <c r="C36" t="s">
        <v>286</v>
      </c>
    </row>
    <row r="37" spans="3:3" x14ac:dyDescent="0.25">
      <c r="C37" t="s">
        <v>287</v>
      </c>
    </row>
    <row r="38" spans="3:3" x14ac:dyDescent="0.25">
      <c r="C38" t="s">
        <v>295</v>
      </c>
    </row>
    <row r="39" spans="3:3" x14ac:dyDescent="0.25">
      <c r="C39" t="s">
        <v>296</v>
      </c>
    </row>
    <row r="40" spans="3:3" x14ac:dyDescent="0.25">
      <c r="C40" t="s">
        <v>297</v>
      </c>
    </row>
    <row r="41" spans="3:3" x14ac:dyDescent="0.25">
      <c r="C41" t="s">
        <v>298</v>
      </c>
    </row>
    <row r="42" spans="3:3" x14ac:dyDescent="0.25">
      <c r="C42" t="s">
        <v>302</v>
      </c>
    </row>
    <row r="43" spans="3:3" x14ac:dyDescent="0.25">
      <c r="C43" t="s">
        <v>307</v>
      </c>
    </row>
    <row r="44" spans="3:3" x14ac:dyDescent="0.25">
      <c r="C44" t="s">
        <v>308</v>
      </c>
    </row>
    <row r="45" spans="3:3" x14ac:dyDescent="0.25">
      <c r="C45" t="s">
        <v>309</v>
      </c>
    </row>
    <row r="46" spans="3:3" x14ac:dyDescent="0.25">
      <c r="C46" t="s">
        <v>311</v>
      </c>
    </row>
    <row r="47" spans="3:3" x14ac:dyDescent="0.25">
      <c r="C47" t="s">
        <v>314</v>
      </c>
    </row>
    <row r="48" spans="3:3" x14ac:dyDescent="0.25">
      <c r="C48" t="s">
        <v>315</v>
      </c>
    </row>
    <row r="49" spans="3:3" x14ac:dyDescent="0.25">
      <c r="C49" t="s">
        <v>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5</vt:i4>
      </vt:variant>
    </vt:vector>
  </HeadingPairs>
  <TitlesOfParts>
    <vt:vector size="32" baseType="lpstr">
      <vt:lpstr>Score</vt:lpstr>
      <vt:lpstr>Project</vt:lpstr>
      <vt:lpstr>Rev-Day1</vt:lpstr>
      <vt:lpstr>Rev-Day2</vt:lpstr>
      <vt:lpstr>Rev-Day3</vt:lpstr>
      <vt:lpstr>Scope</vt:lpstr>
      <vt:lpstr>SR</vt:lpstr>
      <vt:lpstr>PPP</vt:lpstr>
      <vt:lpstr>Framework</vt:lpstr>
      <vt:lpstr>ProjectCharter</vt:lpstr>
      <vt:lpstr>Metrics-nReports</vt:lpstr>
      <vt:lpstr>PICC</vt:lpstr>
      <vt:lpstr>CPP</vt:lpstr>
      <vt:lpstr>ScopeDocs</vt:lpstr>
      <vt:lpstr>ScMP</vt:lpstr>
      <vt:lpstr>CMP</vt:lpstr>
      <vt:lpstr>Estimation</vt:lpstr>
      <vt:lpstr>DB</vt:lpstr>
      <vt:lpstr>QMP</vt:lpstr>
      <vt:lpstr>RAM</vt:lpstr>
      <vt:lpstr>DOE</vt:lpstr>
      <vt:lpstr>Work</vt:lpstr>
      <vt:lpstr>HRMP</vt:lpstr>
      <vt:lpstr>Impact</vt:lpstr>
      <vt:lpstr>RR</vt:lpstr>
      <vt:lpstr>RRP</vt:lpstr>
      <vt:lpstr>ComMP</vt:lpstr>
      <vt:lpstr>a</vt:lpstr>
      <vt:lpstr>b</vt:lpstr>
      <vt:lpstr>e</vt:lpstr>
      <vt:lpstr>f</vt:lpstr>
      <vt:lpstr>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2015-12-23T05:33:45Z</dcterms:created>
  <dcterms:modified xsi:type="dcterms:W3CDTF">2016-11-18T04:06:02Z</dcterms:modified>
</cp:coreProperties>
</file>