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s" sheetId="1" r:id="rId4"/>
    <sheet state="visible" name="Inter-Ward Travel Data" sheetId="2" r:id="rId5"/>
    <sheet state="visible" name="Inter-Zone Travel Data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<sst xmlns="http://schemas.openxmlformats.org/spreadsheetml/2006/main" count="224" uniqueCount="109">
  <si>
    <t>Zone</t>
  </si>
  <si>
    <t>wardIndex</t>
  </si>
  <si>
    <t>at home</t>
  </si>
  <si>
    <t>Zone1</t>
  </si>
  <si>
    <t>Zone2</t>
  </si>
  <si>
    <t>Zone3</t>
  </si>
  <si>
    <t>Zone4</t>
  </si>
  <si>
    <t>Zone5</t>
  </si>
  <si>
    <t>Zone6</t>
  </si>
  <si>
    <t>Outside Of GMR</t>
  </si>
  <si>
    <t>wardNo</t>
  </si>
  <si>
    <t>Dest (area)</t>
  </si>
  <si>
    <t>A</t>
  </si>
  <si>
    <t>B</t>
  </si>
  <si>
    <t>C</t>
  </si>
  <si>
    <t>D</t>
  </si>
  <si>
    <t>E</t>
  </si>
  <si>
    <t>F/N</t>
  </si>
  <si>
    <t>BMC_ID</t>
  </si>
  <si>
    <t>F/S</t>
  </si>
  <si>
    <t>G/N</t>
  </si>
  <si>
    <t>G/S</t>
  </si>
  <si>
    <t>wardName</t>
  </si>
  <si>
    <t>area.sq.km.</t>
  </si>
  <si>
    <t>H/E</t>
  </si>
  <si>
    <t>totalPopulation</t>
  </si>
  <si>
    <t>Households</t>
  </si>
  <si>
    <t>slumDweFrac (old)</t>
  </si>
  <si>
    <t>slumDweFrac</t>
  </si>
  <si>
    <t>slumDwePop</t>
  </si>
  <si>
    <t>H/W</t>
  </si>
  <si>
    <t>K/E</t>
  </si>
  <si>
    <t>K/W</t>
  </si>
  <si>
    <t>nonslumDwePop</t>
  </si>
  <si>
    <t>P/N</t>
  </si>
  <si>
    <t>SexRatio</t>
  </si>
  <si>
    <t>FemalePop</t>
  </si>
  <si>
    <t>MalePop</t>
  </si>
  <si>
    <t>TotalWorkerPercentage</t>
  </si>
  <si>
    <t>#TotalWorkers</t>
  </si>
  <si>
    <t>#TotalSlumworkers</t>
  </si>
  <si>
    <t>#Totalnonslumworkers</t>
  </si>
  <si>
    <t>ZoneArea</t>
  </si>
  <si>
    <t>ZonalAreaFrac</t>
  </si>
  <si>
    <t>P/S</t>
  </si>
  <si>
    <t>R/C</t>
  </si>
  <si>
    <t>R/N</t>
  </si>
  <si>
    <t>R/S</t>
  </si>
  <si>
    <t>ZonPopFrac</t>
  </si>
  <si>
    <t>L</t>
  </si>
  <si>
    <t>M/E</t>
  </si>
  <si>
    <t>M/W</t>
  </si>
  <si>
    <t>Source</t>
  </si>
  <si>
    <t>N</t>
  </si>
  <si>
    <t>World Bank Report</t>
  </si>
  <si>
    <t>S</t>
  </si>
  <si>
    <t>T</t>
  </si>
  <si>
    <t>Source (pop)</t>
  </si>
  <si>
    <t>(weights)</t>
  </si>
  <si>
    <t>http://documents.worldbank.org/curated/en/891271468258270484/pdf/wps3693.pdf</t>
  </si>
  <si>
    <t>Colaba</t>
  </si>
  <si>
    <t>Sandhurst Road</t>
  </si>
  <si>
    <t>Marine Lines</t>
  </si>
  <si>
    <t>Grant Road</t>
  </si>
  <si>
    <t>Byculla</t>
  </si>
  <si>
    <t>Matunga</t>
  </si>
  <si>
    <t>Parel</t>
  </si>
  <si>
    <t>Dadar/Plaza</t>
  </si>
  <si>
    <t>Elphinstone</t>
  </si>
  <si>
    <t>Khar/Santacruz</t>
  </si>
  <si>
    <t>Bandra</t>
  </si>
  <si>
    <t>Andheri (East)</t>
  </si>
  <si>
    <t>Andheri (West)</t>
  </si>
  <si>
    <t>Kurla</t>
  </si>
  <si>
    <t>Chembur (East)</t>
  </si>
  <si>
    <t>Chembur (West)</t>
  </si>
  <si>
    <t>Ghatkopar</t>
  </si>
  <si>
    <t>Malad</t>
  </si>
  <si>
    <t>Goregaon</t>
  </si>
  <si>
    <t>Borivali</t>
  </si>
  <si>
    <t>Dahisar</t>
  </si>
  <si>
    <t>Kandivali</t>
  </si>
  <si>
    <t>Bhandup</t>
  </si>
  <si>
    <t>Mulund</t>
  </si>
  <si>
    <t>Col F * Col I</t>
  </si>
  <si>
    <t>Col F - Col J</t>
  </si>
  <si>
    <t>Col F * Col L/(1000+Col L)</t>
  </si>
  <si>
    <t>Col F - Col M</t>
  </si>
  <si>
    <t>Col F*Col O/100</t>
  </si>
  <si>
    <t>Col I*Col P</t>
  </si>
  <si>
    <t>Col P - Col Q</t>
  </si>
  <si>
    <t>Combination of ColE</t>
  </si>
  <si>
    <t>Col E/Col T</t>
  </si>
  <si>
    <t>Combination of Col F</t>
  </si>
  <si>
    <t>Sources</t>
  </si>
  <si>
    <t>C2011</t>
  </si>
  <si>
    <t>IJMS2009</t>
  </si>
  <si>
    <t>BMC Census 2011</t>
  </si>
  <si>
    <t>C2011+ WorldBankReport</t>
  </si>
  <si>
    <t>Table- 8</t>
  </si>
  <si>
    <t>Table-2</t>
  </si>
  <si>
    <t>Table-5</t>
  </si>
  <si>
    <t>Table-12</t>
  </si>
  <si>
    <t>Table-27</t>
  </si>
  <si>
    <t>Census 2011</t>
  </si>
  <si>
    <t>http://censusindia.gov.in/2011census/dchb/DCHB_A/27/2723_PART_A_DCHB_MUMBAI.pdf</t>
  </si>
  <si>
    <t>http://censusindia.gov.in/2011census/dchb/DCHB_A/27/2722_PART_A_DCHB_MUMBAI%20SUBURBAN.pdf</t>
  </si>
  <si>
    <t>https://portal.mcgm.gov.in/irj/go/km/docs/documents/MCGM%20Department%20List/Public%20Health%20Department/Docs/Census%20FAQ%20%26%20Answer.pdf</t>
  </si>
  <si>
    <t>http://nopr.niscair.res.in/bitstream/123456789/24816/1/IJMS%2042(7)%20907-914.pdf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</si>
</sst>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.000"/>
  </numFmts>
  <fonts count="17">
    <font>
      <sz val="11.0"/>
      <color theme="1"/>
      <name val="Arial"/>
    </font>
    <font>
      <b/>
      <sz val="11.0"/>
      <color rgb="FF000000"/>
      <name val="Arial"/>
    </font>
    <font>
      <sz val="11.0"/>
      <color theme="1"/>
      <name val="Calibri"/>
    </font>
    <font>
      <b/>
      <sz val="11.0"/>
      <color theme="1"/>
      <name val="Arial"/>
    </font>
    <font>
      <b/>
      <sz val="11.0"/>
      <name val="Arial"/>
    </font>
    <font>
      <b/>
      <sz val="11.0"/>
      <color theme="1"/>
      <name val="Calibri"/>
    </font>
    <font>
      <sz val="12.0"/>
      <color theme="1"/>
      <name val="Calibri"/>
    </font>
    <font>
      <u/>
      <sz val="11.0"/>
      <color rgb="FF0563C1"/>
      <name val="Arial"/>
    </font>
    <font>
      <sz val="8.0"/>
      <color rgb="FF000000"/>
      <name val="Arial"/>
    </font>
    <font>
      <sz val="12.0"/>
      <name val="Calibri"/>
    </font>
    <font>
      <sz val="12.0"/>
      <color rgb="FF000000"/>
      <name val="Calibri"/>
    </font>
    <font>
      <sz val="11.0"/>
      <name val="Calibri"/>
    </font>
    <font>
      <sz val="11.0"/>
      <color rgb="FFFF0000"/>
      <name val="Arial"/>
    </font>
    <font>
      <u/>
      <sz val="11.0"/>
      <color rgb="FF0563C1"/>
      <name val="Arial"/>
    </font>
    <font>
      <sz val="11.0"/>
      <color rgb="FF000000"/>
      <name val="Calibri"/>
    </font>
    <font>
      <u/>
      <sz val="11.0"/>
      <color theme="1"/>
      <name val="Calibri"/>
    </font>
    <font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/>
    </xf>
    <xf borderId="1" fillId="2" fontId="2" numFmtId="0" xfId="0" applyAlignment="1" applyBorder="1" applyFill="1" applyFont="1">
      <alignment vertical="center"/>
    </xf>
    <xf borderId="0" fillId="0" fontId="3" numFmtId="0" xfId="0" applyFont="1"/>
    <xf borderId="1" fillId="3" fontId="2" numFmtId="0" xfId="0" applyAlignment="1" applyBorder="1" applyFill="1" applyFont="1">
      <alignment vertical="center"/>
    </xf>
    <xf borderId="0" fillId="0" fontId="4" numFmtId="0" xfId="0" applyAlignment="1" applyFont="1">
      <alignment readingOrder="0"/>
    </xf>
    <xf borderId="1" fillId="4" fontId="2" numFmtId="0" xfId="0" applyAlignment="1" applyBorder="1" applyFill="1" applyFont="1">
      <alignment vertical="center"/>
    </xf>
    <xf borderId="0" fillId="0" fontId="4" numFmtId="1" xfId="0" applyAlignment="1" applyFont="1" applyNumberFormat="1">
      <alignment readingOrder="0"/>
    </xf>
    <xf borderId="0" fillId="0" fontId="3" numFmtId="1" xfId="0" applyFont="1" applyNumberFormat="1"/>
    <xf borderId="1" fillId="5" fontId="2" numFmtId="0" xfId="0" applyAlignment="1" applyBorder="1" applyFill="1" applyFont="1">
      <alignment vertical="center"/>
    </xf>
    <xf borderId="0" fillId="0" fontId="3" numFmtId="164" xfId="0" applyFont="1" applyNumberFormat="1"/>
    <xf borderId="0" fillId="0" fontId="2" numFmtId="0" xfId="0" applyFont="1"/>
    <xf borderId="1" fillId="6" fontId="2" numFmtId="0" xfId="0" applyAlignment="1" applyBorder="1" applyFill="1" applyFont="1">
      <alignment vertical="center"/>
    </xf>
    <xf borderId="0" fillId="0" fontId="3" numFmtId="0" xfId="0" applyAlignment="1" applyFont="1">
      <alignment vertical="center"/>
    </xf>
    <xf borderId="1" fillId="7" fontId="2" numFmtId="0" xfId="0" applyAlignment="1" applyBorder="1" applyFill="1" applyFont="1">
      <alignment vertical="center"/>
    </xf>
    <xf borderId="0" fillId="0" fontId="1" numFmtId="0" xfId="0" applyAlignment="1" applyFont="1">
      <alignment vertical="center"/>
    </xf>
    <xf borderId="2" fillId="0" fontId="0" numFmtId="0" xfId="0" applyBorder="1" applyFont="1"/>
    <xf borderId="0" fillId="0" fontId="5" numFmtId="0" xfId="0" applyAlignment="1" applyFont="1">
      <alignment vertical="center"/>
    </xf>
    <xf borderId="1" fillId="2" fontId="2" numFmtId="165" xfId="0" applyAlignment="1" applyBorder="1" applyFont="1" applyNumberFormat="1">
      <alignment vertical="center"/>
    </xf>
    <xf borderId="0" fillId="0" fontId="5" numFmtId="0" xfId="0" applyFont="1"/>
    <xf borderId="0" fillId="0" fontId="6" numFmtId="0" xfId="0" applyAlignment="1" applyFont="1">
      <alignment horizontal="right"/>
    </xf>
    <xf borderId="1" fillId="3" fontId="2" numFmtId="165" xfId="0" applyAlignment="1" applyBorder="1" applyFont="1" applyNumberFormat="1">
      <alignment vertical="center"/>
    </xf>
    <xf borderId="0" fillId="0" fontId="6" numFmtId="0" xfId="0" applyFont="1"/>
    <xf borderId="2" fillId="0" fontId="7" numFmtId="0" xfId="0" applyBorder="1" applyFont="1"/>
    <xf borderId="2" fillId="0" fontId="8" numFmtId="0" xfId="0" applyAlignment="1" applyBorder="1" applyFont="1">
      <alignment readingOrder="0" vertical="top"/>
    </xf>
    <xf borderId="1" fillId="4" fontId="2" numFmtId="165" xfId="0" applyAlignment="1" applyBorder="1" applyFont="1" applyNumberFormat="1">
      <alignment vertical="center"/>
    </xf>
    <xf borderId="2" fillId="0" fontId="2" numFmtId="0" xfId="0" applyBorder="1" applyFont="1"/>
    <xf borderId="1" fillId="5" fontId="2" numFmtId="165" xfId="0" applyAlignment="1" applyBorder="1" applyFont="1" applyNumberFormat="1">
      <alignment vertical="center"/>
    </xf>
    <xf borderId="0" fillId="0" fontId="6" numFmtId="1" xfId="0" applyAlignment="1" applyFont="1" applyNumberFormat="1">
      <alignment horizontal="right"/>
    </xf>
    <xf borderId="1" fillId="6" fontId="2" numFmtId="165" xfId="0" applyAlignment="1" applyBorder="1" applyFont="1" applyNumberFormat="1">
      <alignment vertical="center"/>
    </xf>
    <xf borderId="1" fillId="7" fontId="2" numFmtId="165" xfId="0" applyAlignment="1" applyBorder="1" applyFont="1" applyNumberFormat="1">
      <alignment vertical="center"/>
    </xf>
    <xf borderId="0" fillId="0" fontId="2" numFmtId="165" xfId="0" applyAlignment="1" applyFont="1" applyNumberFormat="1">
      <alignment vertical="center"/>
    </xf>
    <xf borderId="0" fillId="0" fontId="6" numFmtId="166" xfId="0" applyAlignment="1" applyFont="1" applyNumberFormat="1">
      <alignment horizontal="right"/>
    </xf>
    <xf borderId="0" fillId="0" fontId="0" numFmtId="0" xfId="0" applyAlignment="1" applyFont="1">
      <alignment vertical="center"/>
    </xf>
    <xf borderId="0" fillId="0" fontId="9" numFmtId="0" xfId="0" applyAlignment="1" applyFont="1">
      <alignment horizontal="right" readingOrder="0"/>
    </xf>
    <xf borderId="0" fillId="0" fontId="6" numFmtId="0" xfId="0" applyAlignment="1" applyFont="1">
      <alignment horizontal="right" readingOrder="0"/>
    </xf>
    <xf borderId="1" fillId="8" fontId="2" numFmtId="0" xfId="0" applyAlignment="1" applyBorder="1" applyFill="1" applyFont="1">
      <alignment vertical="center"/>
    </xf>
    <xf borderId="1" fillId="8" fontId="2" numFmtId="165" xfId="0" applyAlignment="1" applyBorder="1" applyFont="1" applyNumberFormat="1">
      <alignment vertical="center"/>
    </xf>
    <xf borderId="1" fillId="2" fontId="0" numFmtId="0" xfId="0" applyAlignment="1" applyBorder="1" applyFont="1">
      <alignment vertical="center"/>
    </xf>
    <xf borderId="1" fillId="2" fontId="6" numFmtId="0" xfId="0" applyAlignment="1" applyBorder="1" applyFont="1">
      <alignment horizontal="right"/>
    </xf>
    <xf borderId="1" fillId="3" fontId="0" numFmtId="0" xfId="0" applyAlignment="1" applyBorder="1" applyFont="1">
      <alignment vertical="center"/>
    </xf>
    <xf borderId="1" fillId="3" fontId="6" numFmtId="0" xfId="0" applyAlignment="1" applyBorder="1" applyFont="1">
      <alignment horizontal="right"/>
    </xf>
    <xf borderId="1" fillId="4" fontId="0" numFmtId="0" xfId="0" applyAlignment="1" applyBorder="1" applyFont="1">
      <alignment vertical="center"/>
    </xf>
    <xf borderId="1" fillId="4" fontId="6" numFmtId="0" xfId="0" applyAlignment="1" applyBorder="1" applyFont="1">
      <alignment horizontal="right"/>
    </xf>
    <xf borderId="1" fillId="5" fontId="0" numFmtId="0" xfId="0" applyAlignment="1" applyBorder="1" applyFont="1">
      <alignment vertical="center"/>
    </xf>
    <xf borderId="1" fillId="5" fontId="6" numFmtId="0" xfId="0" applyAlignment="1" applyBorder="1" applyFont="1">
      <alignment horizontal="right"/>
    </xf>
    <xf borderId="1" fillId="6" fontId="0" numFmtId="0" xfId="0" applyAlignment="1" applyBorder="1" applyFont="1">
      <alignment vertical="center"/>
    </xf>
    <xf borderId="1" fillId="6" fontId="6" numFmtId="0" xfId="0" applyAlignment="1" applyBorder="1" applyFont="1">
      <alignment horizontal="right"/>
    </xf>
    <xf borderId="1" fillId="8" fontId="0" numFmtId="0" xfId="0" applyAlignment="1" applyBorder="1" applyFont="1">
      <alignment vertical="center"/>
    </xf>
    <xf borderId="1" fillId="8" fontId="6" numFmtId="0" xfId="0" applyAlignment="1" applyBorder="1" applyFont="1">
      <alignment horizontal="right"/>
    </xf>
    <xf borderId="0" fillId="0" fontId="2" numFmtId="0" xfId="0" applyFont="1"/>
    <xf borderId="0" fillId="0" fontId="2" numFmtId="1" xfId="0" applyFont="1" applyNumberFormat="1"/>
    <xf borderId="0" fillId="0" fontId="10" numFmtId="0" xfId="0" applyFont="1"/>
    <xf borderId="0" fillId="0" fontId="10" numFmtId="1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2" numFmtId="0" xfId="0" applyFont="1"/>
    <xf borderId="2" fillId="7" fontId="6" numFmtId="0" xfId="0" applyBorder="1" applyFont="1"/>
    <xf borderId="0" fillId="0" fontId="10" numFmtId="0" xfId="0" applyFont="1"/>
    <xf borderId="0" fillId="0" fontId="2" numFmtId="49" xfId="0" applyFont="1" applyNumberFormat="1"/>
    <xf borderId="2" fillId="0" fontId="13" numFmtId="49" xfId="0" applyBorder="1" applyFont="1" applyNumberFormat="1"/>
    <xf borderId="2" fillId="0" fontId="2" numFmtId="1" xfId="0" applyBorder="1" applyFont="1" applyNumberFormat="1"/>
    <xf borderId="2" fillId="0" fontId="2" numFmtId="0" xfId="0" applyBorder="1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ensusindia.gov.in/2011census/dchb/DCHB_A/27/2723_PART_A_DCHB_MUMBAI.pdf" TargetMode="External"/><Relationship Id="rId2" Type="http://schemas.openxmlformats.org/officeDocument/2006/relationships/hyperlink" Target="http://censusindia.gov.in/2011census/dchb/DCHB_A/27/2722_PART_A_DCHB_MUMBAI%20SUBURBAN.pdf" TargetMode="External"/><Relationship Id="rId3" Type="http://schemas.openxmlformats.org/officeDocument/2006/relationships/hyperlink" Target="https://portal.mcgm.gov.in/irj/go/km/docs/documents/MCGM%20Department%20List/Public%20Health%20Department/Docs/Census%20FAQ%20%26%20Answer.pdf" TargetMode="External"/><Relationship Id="rId4" Type="http://schemas.openxmlformats.org/officeDocument/2006/relationships/hyperlink" Target="http://nopr.niscair.res.in/bitstream/123456789/24816/1/IJMS%2042(7)%20907-914.pdf" TargetMode="External"/><Relationship Id="rId5" Type="http://schemas.openxmlformats.org/officeDocument/2006/relationships/hyperlink" Target="http://documents.worldbank.org/curated/en/891271468258270484/pdf/wps3693.pdf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documents.worldbank.org/curated/en/891271468258270484/pdf/wps3693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0"/>
    <col customWidth="1" min="2" max="2" width="7.63"/>
    <col customWidth="1" min="3" max="3" width="9.5"/>
    <col customWidth="1" min="4" max="4" width="12.63"/>
    <col customWidth="1" hidden="1" min="5" max="5" width="11.38"/>
    <col customWidth="1" min="6" max="6" width="14.63"/>
    <col customWidth="1" hidden="1" min="7" max="7" width="9.88"/>
    <col customWidth="1" min="8" max="8" width="19.63"/>
    <col customWidth="1" min="9" max="9" width="13.38"/>
    <col customWidth="1" min="10" max="10" width="16.5"/>
    <col customWidth="1" min="11" max="11" width="15.25"/>
    <col customWidth="1" min="12" max="12" width="8.75"/>
    <col customWidth="1" min="13" max="13" width="17.38"/>
    <col customWidth="1" min="14" max="14" width="12.75"/>
    <col customWidth="1" min="15" max="15" width="19.38"/>
    <col customWidth="1" min="16" max="18" width="14.13"/>
    <col customWidth="1" min="19" max="19" width="6.75"/>
    <col customWidth="1" min="20" max="20" width="9.88"/>
    <col customWidth="1" min="21" max="21" width="10.13"/>
    <col customWidth="1" min="22" max="22" width="12.13"/>
    <col customWidth="1" min="23" max="24" width="10.38"/>
    <col customWidth="1" min="25" max="27" width="7.63"/>
    <col customWidth="1" min="28" max="28" width="10.38"/>
    <col customWidth="1" min="29" max="30" width="12.13"/>
    <col customWidth="1" min="31" max="32" width="10.75"/>
    <col customWidth="1" min="33" max="35" width="7.63"/>
  </cols>
  <sheetData>
    <row r="1" ht="14.25" customHeight="1">
      <c r="A1" s="2" t="s">
        <v>1</v>
      </c>
      <c r="B1" s="6" t="s">
        <v>10</v>
      </c>
      <c r="C1" s="8" t="s">
        <v>18</v>
      </c>
      <c r="D1" s="6" t="s">
        <v>22</v>
      </c>
      <c r="E1" s="6" t="s">
        <v>23</v>
      </c>
      <c r="F1" s="6" t="s">
        <v>25</v>
      </c>
      <c r="G1" s="6" t="s">
        <v>26</v>
      </c>
      <c r="H1" s="8" t="s">
        <v>27</v>
      </c>
      <c r="I1" s="8" t="s">
        <v>28</v>
      </c>
      <c r="J1" s="10" t="s">
        <v>29</v>
      </c>
      <c r="K1" s="11" t="s">
        <v>33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  <c r="Q1" s="8" t="s">
        <v>40</v>
      </c>
      <c r="R1" s="8" t="s">
        <v>41</v>
      </c>
      <c r="S1" s="6" t="s">
        <v>0</v>
      </c>
      <c r="T1" s="6" t="s">
        <v>42</v>
      </c>
      <c r="U1" s="13" t="s">
        <v>43</v>
      </c>
      <c r="V1" s="6" t="s">
        <v>48</v>
      </c>
      <c r="W1" s="6"/>
      <c r="X1" s="6"/>
      <c r="Y1" s="16"/>
      <c r="Z1" s="16"/>
      <c r="AA1" s="16"/>
      <c r="AB1" s="16"/>
      <c r="AC1" s="18"/>
      <c r="AD1" s="16"/>
      <c r="AE1" s="20"/>
      <c r="AF1" s="16"/>
      <c r="AG1" s="22"/>
      <c r="AH1" s="22"/>
      <c r="AI1" s="22"/>
    </row>
    <row r="2" ht="14.25" customHeight="1">
      <c r="A2" s="23">
        <v>0.0</v>
      </c>
      <c r="B2" s="23">
        <v>1.0</v>
      </c>
      <c r="C2" s="25" t="s">
        <v>12</v>
      </c>
      <c r="D2" s="25" t="s">
        <v>60</v>
      </c>
      <c r="E2" s="23">
        <v>12.5</v>
      </c>
      <c r="F2" s="23">
        <v>185014.0</v>
      </c>
      <c r="G2" s="23">
        <v>43866.0</v>
      </c>
      <c r="H2" s="23">
        <v>0.289</v>
      </c>
      <c r="I2" s="27">
        <v>0.120434129309133</v>
      </c>
      <c r="J2" s="31">
        <f t="shared" ref="J2:J25" si="1">F2*I2</f>
        <v>22282</v>
      </c>
      <c r="K2" s="31">
        <f t="shared" ref="K2:K25" si="2">F2-J2</f>
        <v>162732</v>
      </c>
      <c r="L2" s="23">
        <v>828.0</v>
      </c>
      <c r="M2" s="31">
        <f t="shared" ref="M2:M25" si="3">F2*L2/(1000+L2)</f>
        <v>83802.84026</v>
      </c>
      <c r="N2" s="31">
        <f t="shared" ref="N2:N25" si="4">(F2-M2)</f>
        <v>101211.1597</v>
      </c>
      <c r="O2" s="23">
        <v>45.3</v>
      </c>
      <c r="P2" s="31">
        <f t="shared" ref="P2:P25" si="5">(F2*O2)/100</f>
        <v>83811.342</v>
      </c>
      <c r="Q2" s="31">
        <f t="shared" ref="Q2:Q25" si="6">I2*P2</f>
        <v>10093.746</v>
      </c>
      <c r="R2" s="31">
        <f t="shared" ref="R2:R25" si="7">P2-Q2</f>
        <v>73717.596</v>
      </c>
      <c r="S2" s="23">
        <v>1.0</v>
      </c>
      <c r="T2" s="23">
        <f>E2+E3+E4+E5+E6</f>
        <v>30.8</v>
      </c>
      <c r="U2" s="35">
        <f t="shared" ref="U2:U25" si="8">E2/T2</f>
        <v>0.4058441558</v>
      </c>
      <c r="V2" s="23">
        <f>F2/(F2+F3+F4+F5+F6)</f>
        <v>0.1518229271</v>
      </c>
      <c r="Y2" s="36"/>
      <c r="Z2" s="36"/>
      <c r="AA2" s="36"/>
      <c r="AB2" s="36"/>
      <c r="AC2" s="3"/>
      <c r="AD2" s="36"/>
      <c r="AE2" s="3"/>
      <c r="AF2" s="36"/>
    </row>
    <row r="3" ht="14.25" customHeight="1">
      <c r="A3" s="23">
        <v>1.0</v>
      </c>
      <c r="B3" s="23">
        <v>2.0</v>
      </c>
      <c r="C3" s="25" t="s">
        <v>13</v>
      </c>
      <c r="D3" s="25" t="s">
        <v>61</v>
      </c>
      <c r="E3" s="23">
        <v>2.5</v>
      </c>
      <c r="F3" s="23">
        <v>127290.0</v>
      </c>
      <c r="G3" s="23">
        <v>27140.0</v>
      </c>
      <c r="H3" s="23">
        <v>0.133</v>
      </c>
      <c r="I3" s="27">
        <v>0.0998585906198445</v>
      </c>
      <c r="J3" s="31">
        <f t="shared" si="1"/>
        <v>12711</v>
      </c>
      <c r="K3" s="31">
        <f t="shared" si="2"/>
        <v>114579</v>
      </c>
      <c r="L3" s="23">
        <v>807.0</v>
      </c>
      <c r="M3" s="31">
        <f t="shared" si="3"/>
        <v>56847.27726</v>
      </c>
      <c r="N3" s="31">
        <f t="shared" si="4"/>
        <v>70442.72274</v>
      </c>
      <c r="O3" s="23">
        <v>39.5</v>
      </c>
      <c r="P3" s="31">
        <f t="shared" si="5"/>
        <v>50279.55</v>
      </c>
      <c r="Q3" s="31">
        <f t="shared" si="6"/>
        <v>5020.845</v>
      </c>
      <c r="R3" s="31">
        <f t="shared" si="7"/>
        <v>45258.705</v>
      </c>
      <c r="S3" s="23">
        <v>1.0</v>
      </c>
      <c r="T3" s="23">
        <f>E2+E3+E4+E5+E6</f>
        <v>30.8</v>
      </c>
      <c r="U3" s="35">
        <f t="shared" si="8"/>
        <v>0.08116883117</v>
      </c>
      <c r="V3" s="23">
        <f>F3/(F2+F3+F4+F5+F6)</f>
        <v>0.1044544759</v>
      </c>
      <c r="Y3" s="36"/>
      <c r="Z3" s="36"/>
      <c r="AA3" s="36"/>
      <c r="AB3" s="36"/>
      <c r="AC3" s="3"/>
      <c r="AD3" s="36"/>
      <c r="AE3" s="3"/>
      <c r="AF3" s="36"/>
    </row>
    <row r="4" ht="14.25" customHeight="1">
      <c r="A4" s="23">
        <v>2.0</v>
      </c>
      <c r="B4" s="23">
        <v>3.0</v>
      </c>
      <c r="C4" s="25" t="s">
        <v>14</v>
      </c>
      <c r="D4" s="25" t="s">
        <v>62</v>
      </c>
      <c r="E4" s="23">
        <v>1.8</v>
      </c>
      <c r="F4" s="23">
        <v>166161.0</v>
      </c>
      <c r="G4" s="23">
        <v>36479.0</v>
      </c>
      <c r="H4" s="23">
        <v>0.0</v>
      </c>
      <c r="I4" s="27">
        <v>0.0997285765011044</v>
      </c>
      <c r="J4" s="31">
        <f t="shared" si="1"/>
        <v>16571</v>
      </c>
      <c r="K4" s="31">
        <f t="shared" si="2"/>
        <v>149590</v>
      </c>
      <c r="L4" s="23">
        <v>695.0</v>
      </c>
      <c r="M4" s="31">
        <f t="shared" si="3"/>
        <v>68130.9115</v>
      </c>
      <c r="N4" s="31">
        <f t="shared" si="4"/>
        <v>98030.0885</v>
      </c>
      <c r="O4" s="23">
        <v>47.7</v>
      </c>
      <c r="P4" s="31">
        <f t="shared" si="5"/>
        <v>79258.797</v>
      </c>
      <c r="Q4" s="31">
        <f t="shared" si="6"/>
        <v>7904.367</v>
      </c>
      <c r="R4" s="31">
        <f t="shared" si="7"/>
        <v>71354.43</v>
      </c>
      <c r="S4" s="23">
        <v>1.0</v>
      </c>
      <c r="T4" s="23">
        <f>E2+E3+E4+E5+E6</f>
        <v>30.8</v>
      </c>
      <c r="U4" s="35">
        <f t="shared" si="8"/>
        <v>0.05844155844</v>
      </c>
      <c r="V4" s="23">
        <f>F4/(F2+F3+F4+F5+F6)</f>
        <v>0.1363521106</v>
      </c>
      <c r="Y4" s="36"/>
      <c r="Z4" s="3"/>
      <c r="AA4" s="3"/>
      <c r="AB4" s="36"/>
      <c r="AC4" s="3"/>
      <c r="AD4" s="36"/>
      <c r="AE4" s="3"/>
      <c r="AF4" s="36"/>
    </row>
    <row r="5" ht="14.25" customHeight="1">
      <c r="A5" s="23">
        <v>3.0</v>
      </c>
      <c r="B5" s="23">
        <v>4.0</v>
      </c>
      <c r="C5" s="25" t="s">
        <v>15</v>
      </c>
      <c r="D5" s="25" t="s">
        <v>63</v>
      </c>
      <c r="E5" s="23">
        <v>6.6</v>
      </c>
      <c r="F5" s="23">
        <v>346866.0</v>
      </c>
      <c r="G5" s="23">
        <v>77556.0</v>
      </c>
      <c r="H5" s="23">
        <v>0.099</v>
      </c>
      <c r="I5" s="27">
        <v>0.100035748675281</v>
      </c>
      <c r="J5" s="31">
        <f t="shared" si="1"/>
        <v>34699</v>
      </c>
      <c r="K5" s="31">
        <f t="shared" si="2"/>
        <v>312167</v>
      </c>
      <c r="L5" s="23">
        <v>896.0</v>
      </c>
      <c r="M5" s="31">
        <f t="shared" si="3"/>
        <v>163919.7975</v>
      </c>
      <c r="N5" s="31">
        <f t="shared" si="4"/>
        <v>182946.2025</v>
      </c>
      <c r="O5" s="23">
        <v>44.1</v>
      </c>
      <c r="P5" s="31">
        <f t="shared" si="5"/>
        <v>152967.906</v>
      </c>
      <c r="Q5" s="31">
        <f t="shared" si="6"/>
        <v>15302.259</v>
      </c>
      <c r="R5" s="31">
        <f t="shared" si="7"/>
        <v>137665.647</v>
      </c>
      <c r="S5" s="23">
        <v>1.0</v>
      </c>
      <c r="T5" s="23">
        <f>E2+E3+E4+E5+E6</f>
        <v>30.8</v>
      </c>
      <c r="U5" s="35">
        <f t="shared" si="8"/>
        <v>0.2142857143</v>
      </c>
      <c r="V5" s="23">
        <f>F5/(F2+F3+F4+F5+F6)</f>
        <v>0.2846390621</v>
      </c>
      <c r="Y5" s="36"/>
      <c r="Z5" s="3"/>
      <c r="AA5" s="36"/>
      <c r="AB5" s="36"/>
      <c r="AC5" s="3"/>
      <c r="AD5" s="36"/>
      <c r="AE5" s="3"/>
      <c r="AF5" s="36"/>
    </row>
    <row r="6" ht="14.25" customHeight="1">
      <c r="A6" s="23">
        <v>4.0</v>
      </c>
      <c r="B6" s="23">
        <v>5.0</v>
      </c>
      <c r="C6" s="25" t="s">
        <v>16</v>
      </c>
      <c r="D6" s="25" t="s">
        <v>64</v>
      </c>
      <c r="E6" s="23">
        <v>7.4</v>
      </c>
      <c r="F6" s="23">
        <v>393286.0</v>
      </c>
      <c r="G6" s="23">
        <v>78346.0</v>
      </c>
      <c r="H6" s="23">
        <v>0.119</v>
      </c>
      <c r="I6" s="27">
        <v>0.315785458928108</v>
      </c>
      <c r="J6" s="31">
        <f t="shared" si="1"/>
        <v>124194</v>
      </c>
      <c r="K6" s="31">
        <f t="shared" si="2"/>
        <v>269092</v>
      </c>
      <c r="L6" s="23">
        <v>820.0</v>
      </c>
      <c r="M6" s="31">
        <f t="shared" si="3"/>
        <v>177194.7912</v>
      </c>
      <c r="N6" s="31">
        <f t="shared" si="4"/>
        <v>216091.2088</v>
      </c>
      <c r="O6" s="23">
        <v>40.6</v>
      </c>
      <c r="P6" s="31">
        <f t="shared" si="5"/>
        <v>159674.116</v>
      </c>
      <c r="Q6" s="31">
        <f t="shared" si="6"/>
        <v>50422.764</v>
      </c>
      <c r="R6" s="31">
        <f t="shared" si="7"/>
        <v>109251.352</v>
      </c>
      <c r="S6" s="23">
        <v>1.0</v>
      </c>
      <c r="T6" s="23">
        <f>E2+E3+E4+E5+E6</f>
        <v>30.8</v>
      </c>
      <c r="U6" s="35">
        <f t="shared" si="8"/>
        <v>0.2402597403</v>
      </c>
      <c r="V6" s="23">
        <f>F6/(F2+F3+F4+F5+F6)</f>
        <v>0.3227314242</v>
      </c>
      <c r="Y6" s="36"/>
      <c r="Z6" s="3"/>
      <c r="AA6" s="36"/>
      <c r="AB6" s="36"/>
      <c r="AC6" s="3"/>
      <c r="AD6" s="36"/>
      <c r="AE6" s="3"/>
      <c r="AF6" s="36"/>
    </row>
    <row r="7" ht="14.25" customHeight="1">
      <c r="A7" s="23">
        <v>5.0</v>
      </c>
      <c r="B7" s="23">
        <v>6.0</v>
      </c>
      <c r="C7" s="25" t="s">
        <v>17</v>
      </c>
      <c r="D7" s="25" t="s">
        <v>65</v>
      </c>
      <c r="E7" s="23">
        <v>13.0</v>
      </c>
      <c r="F7" s="23">
        <v>529034.0</v>
      </c>
      <c r="G7" s="23">
        <v>119624.0</v>
      </c>
      <c r="H7" s="23">
        <v>0.581</v>
      </c>
      <c r="I7" s="27">
        <v>0.450118517902441</v>
      </c>
      <c r="J7" s="31">
        <f t="shared" si="1"/>
        <v>238128</v>
      </c>
      <c r="K7" s="31">
        <f t="shared" si="2"/>
        <v>290906</v>
      </c>
      <c r="L7" s="23">
        <v>855.0</v>
      </c>
      <c r="M7" s="31">
        <f t="shared" si="3"/>
        <v>243840.469</v>
      </c>
      <c r="N7" s="31">
        <f t="shared" si="4"/>
        <v>285193.531</v>
      </c>
      <c r="O7" s="23">
        <v>39.3</v>
      </c>
      <c r="P7" s="31">
        <f t="shared" si="5"/>
        <v>207910.362</v>
      </c>
      <c r="Q7" s="31">
        <f t="shared" si="6"/>
        <v>93584.304</v>
      </c>
      <c r="R7" s="31">
        <f t="shared" si="7"/>
        <v>114326.058</v>
      </c>
      <c r="S7" s="23">
        <v>2.0</v>
      </c>
      <c r="T7" s="23">
        <f>E7+E8+E10+E9</f>
        <v>46.1</v>
      </c>
      <c r="U7" s="35">
        <f t="shared" si="8"/>
        <v>0.2819956616</v>
      </c>
      <c r="V7" s="23">
        <f>F7/(F7+F8+F10+F9)</f>
        <v>0.2833917401</v>
      </c>
      <c r="Y7" s="36"/>
      <c r="Z7" s="3"/>
      <c r="AA7" s="36"/>
      <c r="AB7" s="36"/>
      <c r="AC7" s="3"/>
      <c r="AD7" s="36"/>
      <c r="AE7" s="3"/>
      <c r="AF7" s="36"/>
    </row>
    <row r="8" ht="14.25" customHeight="1">
      <c r="A8" s="23">
        <v>6.0</v>
      </c>
      <c r="B8" s="23">
        <v>7.0</v>
      </c>
      <c r="C8" s="25" t="s">
        <v>19</v>
      </c>
      <c r="D8" s="25" t="s">
        <v>66</v>
      </c>
      <c r="E8" s="23">
        <v>14.0</v>
      </c>
      <c r="F8" s="23">
        <v>360972.0</v>
      </c>
      <c r="G8" s="23">
        <v>79733.0</v>
      </c>
      <c r="H8" s="23">
        <v>0.358</v>
      </c>
      <c r="I8" s="27">
        <v>0.499008233325577</v>
      </c>
      <c r="J8" s="31">
        <f t="shared" si="1"/>
        <v>180128</v>
      </c>
      <c r="K8" s="31">
        <f t="shared" si="2"/>
        <v>180844</v>
      </c>
      <c r="L8" s="23">
        <v>892.0</v>
      </c>
      <c r="M8" s="31">
        <f t="shared" si="3"/>
        <v>170183.4165</v>
      </c>
      <c r="N8" s="31">
        <f t="shared" si="4"/>
        <v>190788.5835</v>
      </c>
      <c r="O8" s="23">
        <v>39.1</v>
      </c>
      <c r="P8" s="31">
        <f t="shared" si="5"/>
        <v>141140.052</v>
      </c>
      <c r="Q8" s="31">
        <f t="shared" si="6"/>
        <v>70430.048</v>
      </c>
      <c r="R8" s="31">
        <f t="shared" si="7"/>
        <v>70710.004</v>
      </c>
      <c r="S8" s="23">
        <v>2.0</v>
      </c>
      <c r="T8" s="23">
        <f>E7+E8+E10+E9</f>
        <v>46.1</v>
      </c>
      <c r="U8" s="35">
        <f t="shared" si="8"/>
        <v>0.3036876356</v>
      </c>
      <c r="V8" s="23">
        <f>F8/(F7+F8+F10+F9)</f>
        <v>0.1933646669</v>
      </c>
      <c r="Y8" s="36"/>
      <c r="Z8" s="3"/>
      <c r="AA8" s="36"/>
      <c r="AB8" s="36"/>
      <c r="AC8" s="3"/>
      <c r="AD8" s="36"/>
      <c r="AE8" s="3"/>
      <c r="AF8" s="36"/>
    </row>
    <row r="9" ht="14.25" customHeight="1">
      <c r="A9" s="37">
        <v>7.0</v>
      </c>
      <c r="B9" s="37">
        <v>8.0</v>
      </c>
      <c r="C9" s="25" t="s">
        <v>20</v>
      </c>
      <c r="D9" s="25" t="s">
        <v>67</v>
      </c>
      <c r="E9" s="23">
        <v>10.0</v>
      </c>
      <c r="F9" s="23">
        <v>599039.0</v>
      </c>
      <c r="G9" s="23">
        <v>128138.0</v>
      </c>
      <c r="H9" s="23">
        <v>0.558</v>
      </c>
      <c r="I9" s="27">
        <v>0.603757017489679</v>
      </c>
      <c r="J9" s="31">
        <f t="shared" si="1"/>
        <v>361674</v>
      </c>
      <c r="K9" s="31">
        <f t="shared" si="2"/>
        <v>237365</v>
      </c>
      <c r="L9" s="23">
        <v>809.0</v>
      </c>
      <c r="M9" s="31">
        <f t="shared" si="3"/>
        <v>267895.2742</v>
      </c>
      <c r="N9" s="31">
        <f t="shared" si="4"/>
        <v>331143.7258</v>
      </c>
      <c r="O9" s="38">
        <v>41.7</v>
      </c>
      <c r="P9" s="31">
        <f t="shared" si="5"/>
        <v>249799.263</v>
      </c>
      <c r="Q9" s="31">
        <f t="shared" si="6"/>
        <v>150818.058</v>
      </c>
      <c r="R9" s="31">
        <f t="shared" si="7"/>
        <v>98981.205</v>
      </c>
      <c r="S9" s="23">
        <v>2.0</v>
      </c>
      <c r="T9" s="23">
        <f>E7+E8+E10+E9</f>
        <v>46.1</v>
      </c>
      <c r="U9" s="35">
        <f t="shared" si="8"/>
        <v>0.2169197397</v>
      </c>
      <c r="V9" s="23">
        <f>F9/(F7+F8+F10+F9)</f>
        <v>0.3208918606</v>
      </c>
      <c r="Y9" s="36"/>
      <c r="Z9" s="3"/>
      <c r="AA9" s="36"/>
      <c r="AB9" s="36"/>
      <c r="AC9" s="3"/>
      <c r="AD9" s="36"/>
      <c r="AE9" s="3"/>
      <c r="AF9" s="36"/>
    </row>
    <row r="10" ht="14.25" customHeight="1">
      <c r="A10" s="37">
        <v>8.0</v>
      </c>
      <c r="B10" s="37">
        <v>9.0</v>
      </c>
      <c r="C10" s="25" t="s">
        <v>21</v>
      </c>
      <c r="D10" s="25" t="s">
        <v>68</v>
      </c>
      <c r="E10" s="23">
        <v>9.1</v>
      </c>
      <c r="F10" s="23">
        <v>377749.0</v>
      </c>
      <c r="G10" s="23">
        <v>83457.0</v>
      </c>
      <c r="H10" s="23">
        <v>0.331</v>
      </c>
      <c r="I10" s="27">
        <v>0.329070361536364</v>
      </c>
      <c r="J10" s="31">
        <f t="shared" si="1"/>
        <v>124306</v>
      </c>
      <c r="K10" s="31">
        <f t="shared" si="2"/>
        <v>253443</v>
      </c>
      <c r="L10" s="23">
        <v>809.0</v>
      </c>
      <c r="M10" s="31">
        <f t="shared" si="3"/>
        <v>168932.5268</v>
      </c>
      <c r="N10" s="31">
        <f t="shared" si="4"/>
        <v>208816.4732</v>
      </c>
      <c r="O10" s="37">
        <v>42.1</v>
      </c>
      <c r="P10" s="31">
        <f t="shared" si="5"/>
        <v>159032.329</v>
      </c>
      <c r="Q10" s="31">
        <f t="shared" si="6"/>
        <v>52332.826</v>
      </c>
      <c r="R10" s="31">
        <f t="shared" si="7"/>
        <v>106699.503</v>
      </c>
      <c r="S10" s="23">
        <v>2.0</v>
      </c>
      <c r="T10" s="23">
        <f>E7+E8+E10+E9</f>
        <v>46.1</v>
      </c>
      <c r="U10" s="35">
        <f t="shared" si="8"/>
        <v>0.1973969631</v>
      </c>
      <c r="V10" s="23">
        <f>F10/(F7+F8+F10+F9)</f>
        <v>0.2023517324</v>
      </c>
      <c r="Y10" s="36"/>
      <c r="Z10" s="3"/>
      <c r="AA10" s="36"/>
      <c r="AB10" s="36"/>
      <c r="AC10" s="3"/>
      <c r="AD10" s="36"/>
      <c r="AE10" s="3"/>
      <c r="AF10" s="36"/>
    </row>
    <row r="11" ht="14.25" customHeight="1">
      <c r="A11" s="23">
        <v>9.0</v>
      </c>
      <c r="B11" s="23">
        <v>10.0</v>
      </c>
      <c r="C11" s="25" t="s">
        <v>24</v>
      </c>
      <c r="D11" s="25" t="s">
        <v>69</v>
      </c>
      <c r="E11" s="23">
        <v>13.5</v>
      </c>
      <c r="F11" s="23">
        <v>557239.0</v>
      </c>
      <c r="G11" s="23">
        <v>120266.0</v>
      </c>
      <c r="H11" s="23">
        <v>0.788</v>
      </c>
      <c r="I11" s="27">
        <v>0.697946482568521</v>
      </c>
      <c r="J11" s="31">
        <f t="shared" si="1"/>
        <v>388923</v>
      </c>
      <c r="K11" s="31">
        <f t="shared" si="2"/>
        <v>168316</v>
      </c>
      <c r="L11" s="23">
        <v>822.0</v>
      </c>
      <c r="M11" s="31">
        <f t="shared" si="3"/>
        <v>251399.8123</v>
      </c>
      <c r="N11" s="31">
        <f t="shared" si="4"/>
        <v>305839.1877</v>
      </c>
      <c r="O11" s="23">
        <v>41.4</v>
      </c>
      <c r="P11" s="31">
        <f t="shared" si="5"/>
        <v>230696.946</v>
      </c>
      <c r="Q11" s="31">
        <f t="shared" si="6"/>
        <v>161014.122</v>
      </c>
      <c r="R11" s="31">
        <f t="shared" si="7"/>
        <v>69682.824</v>
      </c>
      <c r="S11" s="23">
        <v>3.0</v>
      </c>
      <c r="T11" s="23">
        <f>E11+E12+E13+E14</f>
        <v>73.3</v>
      </c>
      <c r="U11" s="35">
        <f t="shared" si="8"/>
        <v>0.1841746248</v>
      </c>
      <c r="V11" s="23">
        <f>F11/(F11+F12+F13+F14)</f>
        <v>0.2286209077</v>
      </c>
      <c r="Y11" s="36"/>
      <c r="Z11" s="3"/>
      <c r="AA11" s="36"/>
      <c r="AB11" s="36"/>
      <c r="AC11" s="3"/>
      <c r="AD11" s="36"/>
      <c r="AE11" s="3"/>
      <c r="AF11" s="36"/>
    </row>
    <row r="12" ht="14.25" customHeight="1">
      <c r="A12" s="23">
        <v>10.0</v>
      </c>
      <c r="B12" s="23">
        <v>11.0</v>
      </c>
      <c r="C12" s="25" t="s">
        <v>30</v>
      </c>
      <c r="D12" s="25" t="s">
        <v>70</v>
      </c>
      <c r="E12" s="23">
        <v>11.6</v>
      </c>
      <c r="F12" s="23">
        <v>307581.0</v>
      </c>
      <c r="G12" s="23">
        <v>72943.0</v>
      </c>
      <c r="H12" s="23">
        <v>0.411</v>
      </c>
      <c r="I12" s="27">
        <v>0.26839109047698</v>
      </c>
      <c r="J12" s="31">
        <f t="shared" si="1"/>
        <v>82552</v>
      </c>
      <c r="K12" s="31">
        <f t="shared" si="2"/>
        <v>225029</v>
      </c>
      <c r="L12" s="23">
        <v>902.0</v>
      </c>
      <c r="M12" s="31">
        <f t="shared" si="3"/>
        <v>145866.489</v>
      </c>
      <c r="N12" s="31">
        <f t="shared" si="4"/>
        <v>161714.511</v>
      </c>
      <c r="O12" s="23">
        <v>43.1</v>
      </c>
      <c r="P12" s="31">
        <f t="shared" si="5"/>
        <v>132567.411</v>
      </c>
      <c r="Q12" s="31">
        <f t="shared" si="6"/>
        <v>35579.912</v>
      </c>
      <c r="R12" s="31">
        <f t="shared" si="7"/>
        <v>96987.499</v>
      </c>
      <c r="S12" s="23">
        <v>3.0</v>
      </c>
      <c r="T12" s="23">
        <f>E11+E12+E13+E14</f>
        <v>73.3</v>
      </c>
      <c r="U12" s="35">
        <f t="shared" si="8"/>
        <v>0.1582537517</v>
      </c>
      <c r="V12" s="23">
        <f>F12/(F11+F12+F13+F14)</f>
        <v>0.1261926165</v>
      </c>
      <c r="Y12" s="36"/>
      <c r="Z12" s="3"/>
      <c r="AA12" s="36"/>
      <c r="AB12" s="36"/>
      <c r="AC12" s="3"/>
      <c r="AD12" s="36"/>
      <c r="AE12" s="3"/>
      <c r="AF12" s="36"/>
    </row>
    <row r="13" ht="14.25" customHeight="1">
      <c r="A13" s="23">
        <v>11.0</v>
      </c>
      <c r="B13" s="23">
        <v>12.0</v>
      </c>
      <c r="C13" s="25" t="s">
        <v>31</v>
      </c>
      <c r="D13" s="25" t="s">
        <v>71</v>
      </c>
      <c r="E13" s="23">
        <v>24.8</v>
      </c>
      <c r="F13" s="23">
        <v>823885.0</v>
      </c>
      <c r="G13" s="23">
        <v>190845.0</v>
      </c>
      <c r="H13" s="23">
        <v>0.583</v>
      </c>
      <c r="I13" s="27">
        <v>0.695264509003077</v>
      </c>
      <c r="J13" s="31">
        <f t="shared" si="1"/>
        <v>572818</v>
      </c>
      <c r="K13" s="31">
        <f t="shared" si="2"/>
        <v>251067</v>
      </c>
      <c r="L13" s="23">
        <v>870.0</v>
      </c>
      <c r="M13" s="31">
        <f t="shared" si="3"/>
        <v>383304.7861</v>
      </c>
      <c r="N13" s="31">
        <f t="shared" si="4"/>
        <v>440580.2139</v>
      </c>
      <c r="O13" s="23">
        <v>41.3</v>
      </c>
      <c r="P13" s="31">
        <f t="shared" si="5"/>
        <v>340264.505</v>
      </c>
      <c r="Q13" s="31">
        <f t="shared" si="6"/>
        <v>236573.834</v>
      </c>
      <c r="R13" s="31">
        <f t="shared" si="7"/>
        <v>103690.671</v>
      </c>
      <c r="S13" s="23">
        <v>3.0</v>
      </c>
      <c r="T13" s="23">
        <f>E11+E12+E13+E14</f>
        <v>73.3</v>
      </c>
      <c r="U13" s="35">
        <f t="shared" si="8"/>
        <v>0.3383356071</v>
      </c>
      <c r="V13" s="23">
        <f>F13/(F11+F12+F13+F14)</f>
        <v>0.3380189407</v>
      </c>
      <c r="Y13" s="36"/>
      <c r="Z13" s="3"/>
      <c r="AA13" s="36"/>
      <c r="AB13" s="36"/>
      <c r="AC13" s="3"/>
      <c r="AD13" s="36"/>
      <c r="AE13" s="3"/>
      <c r="AF13" s="36"/>
    </row>
    <row r="14" ht="14.25" customHeight="1">
      <c r="A14" s="23">
        <v>12.0</v>
      </c>
      <c r="B14" s="23">
        <v>13.0</v>
      </c>
      <c r="C14" s="25" t="s">
        <v>32</v>
      </c>
      <c r="D14" s="25" t="s">
        <v>72</v>
      </c>
      <c r="E14" s="23">
        <v>23.4</v>
      </c>
      <c r="F14" s="23">
        <v>748688.0</v>
      </c>
      <c r="G14" s="23">
        <v>168076.0</v>
      </c>
      <c r="H14" s="23">
        <v>0.451</v>
      </c>
      <c r="I14" s="27">
        <v>0.288074605175988</v>
      </c>
      <c r="J14" s="31">
        <f t="shared" si="1"/>
        <v>215678</v>
      </c>
      <c r="K14" s="31">
        <f t="shared" si="2"/>
        <v>533010</v>
      </c>
      <c r="L14" s="23">
        <v>865.0</v>
      </c>
      <c r="M14" s="31">
        <f t="shared" si="3"/>
        <v>347246.7131</v>
      </c>
      <c r="N14" s="31">
        <f t="shared" si="4"/>
        <v>401441.2869</v>
      </c>
      <c r="O14" s="23">
        <v>41.9</v>
      </c>
      <c r="P14" s="31">
        <f t="shared" si="5"/>
        <v>313700.272</v>
      </c>
      <c r="Q14" s="31">
        <f t="shared" si="6"/>
        <v>90369.082</v>
      </c>
      <c r="R14" s="31">
        <f t="shared" si="7"/>
        <v>223331.19</v>
      </c>
      <c r="S14" s="23">
        <v>3.0</v>
      </c>
      <c r="T14" s="23">
        <f>E11+E12+E13+E14</f>
        <v>73.3</v>
      </c>
      <c r="U14" s="35">
        <f t="shared" si="8"/>
        <v>0.3192360164</v>
      </c>
      <c r="V14" s="23">
        <f>F14/(F11+F12+F13+F14)</f>
        <v>0.3071675351</v>
      </c>
      <c r="Y14" s="36"/>
      <c r="Z14" s="3"/>
      <c r="AA14" s="36"/>
      <c r="AB14" s="36"/>
      <c r="AC14" s="3"/>
      <c r="AD14" s="36"/>
      <c r="AE14" s="3"/>
      <c r="AF14" s="36"/>
    </row>
    <row r="15" ht="14.25" customHeight="1">
      <c r="A15" s="23">
        <v>13.0</v>
      </c>
      <c r="B15" s="23">
        <v>14.0</v>
      </c>
      <c r="C15" s="25" t="s">
        <v>49</v>
      </c>
      <c r="D15" s="25" t="s">
        <v>73</v>
      </c>
      <c r="E15" s="23">
        <v>15.9</v>
      </c>
      <c r="F15" s="23">
        <v>902225.0</v>
      </c>
      <c r="G15" s="23">
        <v>186833.0</v>
      </c>
      <c r="H15" s="23">
        <v>0.847</v>
      </c>
      <c r="I15" s="27">
        <v>0.840264900662252</v>
      </c>
      <c r="J15" s="31">
        <f t="shared" si="1"/>
        <v>758108</v>
      </c>
      <c r="K15" s="31">
        <f t="shared" si="2"/>
        <v>144117</v>
      </c>
      <c r="L15" s="23">
        <v>802.0</v>
      </c>
      <c r="M15" s="31">
        <f t="shared" si="3"/>
        <v>401545.1998</v>
      </c>
      <c r="N15" s="31">
        <f t="shared" si="4"/>
        <v>500679.8002</v>
      </c>
      <c r="O15" s="23">
        <v>38.1</v>
      </c>
      <c r="P15" s="31">
        <f t="shared" si="5"/>
        <v>343747.725</v>
      </c>
      <c r="Q15" s="31">
        <f t="shared" si="6"/>
        <v>288839.148</v>
      </c>
      <c r="R15" s="31">
        <f t="shared" si="7"/>
        <v>54908.577</v>
      </c>
      <c r="S15" s="23">
        <v>5.0</v>
      </c>
      <c r="T15" s="23">
        <f>E15+E16+E17</f>
        <v>67.9</v>
      </c>
      <c r="U15" s="35">
        <f t="shared" si="8"/>
        <v>0.234167894</v>
      </c>
      <c r="V15" s="23">
        <f>F15/(F15+F16+F17)</f>
        <v>0.4252091819</v>
      </c>
      <c r="Y15" s="36"/>
      <c r="Z15" s="3"/>
      <c r="AA15" s="36"/>
      <c r="AB15" s="36"/>
      <c r="AC15" s="3"/>
      <c r="AD15" s="36"/>
      <c r="AE15" s="3"/>
      <c r="AF15" s="36"/>
    </row>
    <row r="16" ht="14.25" customHeight="1">
      <c r="A16" s="23">
        <v>14.0</v>
      </c>
      <c r="B16" s="23">
        <v>15.0</v>
      </c>
      <c r="C16" s="25" t="s">
        <v>50</v>
      </c>
      <c r="D16" s="25" t="s">
        <v>74</v>
      </c>
      <c r="E16" s="23">
        <v>32.5</v>
      </c>
      <c r="F16" s="23">
        <v>807720.0</v>
      </c>
      <c r="G16" s="23">
        <v>166400.0</v>
      </c>
      <c r="H16" s="23">
        <v>0.775</v>
      </c>
      <c r="I16" s="27">
        <v>0.849296786014956</v>
      </c>
      <c r="J16" s="31">
        <f t="shared" si="1"/>
        <v>685994</v>
      </c>
      <c r="K16" s="31">
        <f t="shared" si="2"/>
        <v>121726</v>
      </c>
      <c r="L16" s="23">
        <v>850.0</v>
      </c>
      <c r="M16" s="31">
        <f t="shared" si="3"/>
        <v>371114.5946</v>
      </c>
      <c r="N16" s="31">
        <f t="shared" si="4"/>
        <v>436605.4054</v>
      </c>
      <c r="O16" s="23">
        <v>35.3</v>
      </c>
      <c r="P16" s="31">
        <f t="shared" si="5"/>
        <v>285125.16</v>
      </c>
      <c r="Q16" s="31">
        <f t="shared" si="6"/>
        <v>242155.882</v>
      </c>
      <c r="R16" s="31">
        <f t="shared" si="7"/>
        <v>42969.278</v>
      </c>
      <c r="S16" s="23">
        <v>5.0</v>
      </c>
      <c r="T16" s="23">
        <f>E15+E16+E17</f>
        <v>67.9</v>
      </c>
      <c r="U16" s="35">
        <f t="shared" si="8"/>
        <v>0.4786450663</v>
      </c>
      <c r="V16" s="23">
        <f>F16/(F15+F16+F17)</f>
        <v>0.3806699663</v>
      </c>
      <c r="Y16" s="36"/>
      <c r="Z16" s="3"/>
      <c r="AA16" s="36"/>
      <c r="AB16" s="36"/>
      <c r="AC16" s="3"/>
      <c r="AD16" s="36"/>
      <c r="AE16" s="3"/>
      <c r="AF16" s="36"/>
    </row>
    <row r="17" ht="14.25" customHeight="1">
      <c r="A17" s="23">
        <v>15.0</v>
      </c>
      <c r="B17" s="23">
        <v>16.0</v>
      </c>
      <c r="C17" s="25" t="s">
        <v>51</v>
      </c>
      <c r="D17" s="25" t="s">
        <v>75</v>
      </c>
      <c r="E17" s="23">
        <v>19.5</v>
      </c>
      <c r="F17" s="23">
        <v>411893.0</v>
      </c>
      <c r="G17" s="23">
        <v>93607.0</v>
      </c>
      <c r="H17" s="23">
        <v>0.685</v>
      </c>
      <c r="I17" s="27">
        <v>0.400570050959837</v>
      </c>
      <c r="J17" s="31">
        <f t="shared" si="1"/>
        <v>164992</v>
      </c>
      <c r="K17" s="31">
        <f t="shared" si="2"/>
        <v>246901</v>
      </c>
      <c r="L17" s="23">
        <v>893.0</v>
      </c>
      <c r="M17" s="31">
        <f t="shared" si="3"/>
        <v>194305.5726</v>
      </c>
      <c r="N17" s="31">
        <f t="shared" si="4"/>
        <v>217587.4274</v>
      </c>
      <c r="O17" s="23">
        <v>40.8</v>
      </c>
      <c r="P17" s="31">
        <f t="shared" si="5"/>
        <v>168052.344</v>
      </c>
      <c r="Q17" s="31">
        <f t="shared" si="6"/>
        <v>67316.736</v>
      </c>
      <c r="R17" s="31">
        <f t="shared" si="7"/>
        <v>100735.608</v>
      </c>
      <c r="S17" s="23">
        <v>5.0</v>
      </c>
      <c r="T17" s="23">
        <f>E15+E16+E17</f>
        <v>67.9</v>
      </c>
      <c r="U17" s="35">
        <f t="shared" si="8"/>
        <v>0.2871870398</v>
      </c>
      <c r="V17" s="23">
        <f>F17/(F15+F16+F17)</f>
        <v>0.1941208518</v>
      </c>
      <c r="Y17" s="36"/>
      <c r="Z17" s="3"/>
      <c r="AA17" s="36"/>
      <c r="AB17" s="36"/>
      <c r="AC17" s="3"/>
      <c r="AD17" s="36"/>
      <c r="AE17" s="3"/>
      <c r="AF17" s="36"/>
    </row>
    <row r="18" ht="14.25" customHeight="1">
      <c r="A18" s="23">
        <v>16.0</v>
      </c>
      <c r="B18" s="23">
        <v>17.0</v>
      </c>
      <c r="C18" s="25" t="s">
        <v>53</v>
      </c>
      <c r="D18" s="25" t="s">
        <v>76</v>
      </c>
      <c r="E18" s="23">
        <v>26.0</v>
      </c>
      <c r="F18" s="23">
        <v>622853.0</v>
      </c>
      <c r="G18" s="23">
        <v>137885.0</v>
      </c>
      <c r="H18" s="23">
        <v>0.702</v>
      </c>
      <c r="I18" s="27">
        <v>0.400140964240359</v>
      </c>
      <c r="J18" s="31">
        <f t="shared" si="1"/>
        <v>249229</v>
      </c>
      <c r="K18" s="31">
        <f t="shared" si="2"/>
        <v>373624</v>
      </c>
      <c r="L18" s="23">
        <v>873.0</v>
      </c>
      <c r="M18" s="31">
        <f t="shared" si="3"/>
        <v>290310.0208</v>
      </c>
      <c r="N18" s="31">
        <f t="shared" si="4"/>
        <v>332542.9792</v>
      </c>
      <c r="O18" s="23">
        <v>38.8</v>
      </c>
      <c r="P18" s="31">
        <f t="shared" si="5"/>
        <v>241666.964</v>
      </c>
      <c r="Q18" s="31">
        <f t="shared" si="6"/>
        <v>96700.852</v>
      </c>
      <c r="R18" s="31">
        <f t="shared" si="7"/>
        <v>144966.112</v>
      </c>
      <c r="S18" s="23">
        <v>6.0</v>
      </c>
      <c r="T18" s="23">
        <f>E24+E25+E18</f>
        <v>135.4</v>
      </c>
      <c r="U18" s="35">
        <f t="shared" si="8"/>
        <v>0.1920236337</v>
      </c>
      <c r="V18" s="23">
        <f>F18/(F18+F24+F25)</f>
        <v>0.3646468969</v>
      </c>
      <c r="Y18" s="36"/>
      <c r="Z18" s="3"/>
      <c r="AA18" s="36"/>
      <c r="AB18" s="36"/>
      <c r="AC18" s="3"/>
      <c r="AD18" s="36"/>
      <c r="AE18" s="3"/>
      <c r="AF18" s="36"/>
    </row>
    <row r="19" ht="14.25" customHeight="1">
      <c r="A19" s="23">
        <v>17.0</v>
      </c>
      <c r="B19" s="23">
        <v>18.0</v>
      </c>
      <c r="C19" s="25" t="s">
        <v>34</v>
      </c>
      <c r="D19" s="25" t="s">
        <v>77</v>
      </c>
      <c r="E19" s="23">
        <v>19.1</v>
      </c>
      <c r="F19" s="23">
        <v>941366.0</v>
      </c>
      <c r="G19" s="23">
        <v>211642.0</v>
      </c>
      <c r="H19" s="23">
        <v>0.637</v>
      </c>
      <c r="I19" s="27">
        <v>0.752360930817557</v>
      </c>
      <c r="J19" s="31">
        <f t="shared" si="1"/>
        <v>708247</v>
      </c>
      <c r="K19" s="31">
        <f t="shared" si="2"/>
        <v>233119</v>
      </c>
      <c r="L19" s="23">
        <v>855.0</v>
      </c>
      <c r="M19" s="31">
        <f t="shared" si="3"/>
        <v>433891.0674</v>
      </c>
      <c r="N19" s="31">
        <f t="shared" si="4"/>
        <v>507474.9326</v>
      </c>
      <c r="O19" s="23">
        <v>39.5</v>
      </c>
      <c r="P19" s="31">
        <f t="shared" si="5"/>
        <v>371839.57</v>
      </c>
      <c r="Q19" s="31">
        <f t="shared" si="6"/>
        <v>279757.565</v>
      </c>
      <c r="R19" s="31">
        <f t="shared" si="7"/>
        <v>92082.005</v>
      </c>
      <c r="S19" s="23">
        <v>4.0</v>
      </c>
      <c r="T19" s="23">
        <f>E19+E20+E21+E22+E23</f>
        <v>129.3</v>
      </c>
      <c r="U19" s="35">
        <f t="shared" si="8"/>
        <v>0.1477184841</v>
      </c>
      <c r="V19" s="23">
        <f>F19/(F19+F20+F21+F22+F23)</f>
        <v>0.3046854771</v>
      </c>
      <c r="Y19" s="36"/>
      <c r="Z19" s="3"/>
      <c r="AA19" s="36"/>
      <c r="AB19" s="36"/>
      <c r="AC19" s="3"/>
      <c r="AD19" s="36"/>
      <c r="AE19" s="3"/>
      <c r="AF19" s="36"/>
    </row>
    <row r="20" ht="14.25" customHeight="1">
      <c r="A20" s="23">
        <v>18.0</v>
      </c>
      <c r="B20" s="23">
        <v>19.0</v>
      </c>
      <c r="C20" s="25" t="s">
        <v>44</v>
      </c>
      <c r="D20" s="25" t="s">
        <v>78</v>
      </c>
      <c r="E20" s="23">
        <v>24.4</v>
      </c>
      <c r="F20" s="23">
        <v>463507.0</v>
      </c>
      <c r="G20" s="23">
        <v>106922.0</v>
      </c>
      <c r="H20" s="23">
        <v>0.481</v>
      </c>
      <c r="I20" s="27">
        <v>0.498005423866306</v>
      </c>
      <c r="J20" s="31">
        <f t="shared" si="1"/>
        <v>230829</v>
      </c>
      <c r="K20" s="31">
        <f t="shared" si="2"/>
        <v>232678</v>
      </c>
      <c r="L20" s="23">
        <v>858.0</v>
      </c>
      <c r="M20" s="31">
        <f t="shared" si="3"/>
        <v>214041.4456</v>
      </c>
      <c r="N20" s="31">
        <f t="shared" si="4"/>
        <v>249465.5544</v>
      </c>
      <c r="O20" s="23">
        <v>41.6</v>
      </c>
      <c r="P20" s="31">
        <f t="shared" si="5"/>
        <v>192818.912</v>
      </c>
      <c r="Q20" s="31">
        <f t="shared" si="6"/>
        <v>96024.864</v>
      </c>
      <c r="R20" s="31">
        <f t="shared" si="7"/>
        <v>96794.048</v>
      </c>
      <c r="S20" s="23">
        <v>4.0</v>
      </c>
      <c r="T20" s="23">
        <f>E19+E20+E21+E22+E23</f>
        <v>129.3</v>
      </c>
      <c r="U20" s="35">
        <f t="shared" si="8"/>
        <v>0.18870843</v>
      </c>
      <c r="V20" s="23">
        <f>F20/(F19+F20+F21+F22+F23)</f>
        <v>0.1500201318</v>
      </c>
      <c r="Y20" s="36"/>
      <c r="Z20" s="3"/>
      <c r="AA20" s="36"/>
      <c r="AB20" s="36"/>
      <c r="AC20" s="3"/>
      <c r="AD20" s="36"/>
      <c r="AE20" s="3"/>
      <c r="AF20" s="36"/>
    </row>
    <row r="21" ht="14.25" customHeight="1">
      <c r="A21" s="23">
        <v>19.0</v>
      </c>
      <c r="B21" s="23">
        <v>20.0</v>
      </c>
      <c r="C21" s="25" t="s">
        <v>45</v>
      </c>
      <c r="D21" s="25" t="s">
        <v>79</v>
      </c>
      <c r="E21" s="23">
        <v>50.0</v>
      </c>
      <c r="F21" s="23">
        <v>562162.0</v>
      </c>
      <c r="G21" s="23">
        <v>134795.0</v>
      </c>
      <c r="H21" s="23">
        <v>0.337</v>
      </c>
      <c r="I21" s="27">
        <v>0.307471867539962</v>
      </c>
      <c r="J21" s="31">
        <f t="shared" si="1"/>
        <v>172849</v>
      </c>
      <c r="K21" s="31">
        <f t="shared" si="2"/>
        <v>389313</v>
      </c>
      <c r="L21" s="23">
        <v>944.0</v>
      </c>
      <c r="M21" s="31">
        <f t="shared" si="3"/>
        <v>272984.0165</v>
      </c>
      <c r="N21" s="31">
        <f t="shared" si="4"/>
        <v>289177.9835</v>
      </c>
      <c r="O21" s="23">
        <v>40.2</v>
      </c>
      <c r="P21" s="31">
        <f t="shared" si="5"/>
        <v>225989.124</v>
      </c>
      <c r="Q21" s="31">
        <f t="shared" si="6"/>
        <v>69485.298</v>
      </c>
      <c r="R21" s="31">
        <f t="shared" si="7"/>
        <v>156503.826</v>
      </c>
      <c r="S21" s="23">
        <v>4.0</v>
      </c>
      <c r="T21" s="23">
        <f>E19+E20+E21+E22+E23</f>
        <v>129.3</v>
      </c>
      <c r="U21" s="35">
        <f t="shared" si="8"/>
        <v>0.3866976025</v>
      </c>
      <c r="V21" s="23">
        <f>F21/(F19+F20+F21+F22+F23)</f>
        <v>0.1819511191</v>
      </c>
      <c r="Y21" s="36"/>
      <c r="Z21" s="3"/>
      <c r="AA21" s="36"/>
      <c r="AB21" s="36"/>
      <c r="AC21" s="3"/>
      <c r="AD21" s="36"/>
      <c r="AE21" s="3"/>
      <c r="AF21" s="36"/>
    </row>
    <row r="22" ht="14.25" customHeight="1">
      <c r="A22" s="23">
        <v>20.0</v>
      </c>
      <c r="B22" s="23">
        <v>21.0</v>
      </c>
      <c r="C22" s="25" t="s">
        <v>46</v>
      </c>
      <c r="D22" s="25" t="s">
        <v>80</v>
      </c>
      <c r="E22" s="23">
        <v>18.0</v>
      </c>
      <c r="F22" s="23">
        <v>431368.0</v>
      </c>
      <c r="G22" s="23">
        <v>104091.0</v>
      </c>
      <c r="H22" s="23">
        <v>0.466</v>
      </c>
      <c r="I22" s="27">
        <v>0.651766009532464</v>
      </c>
      <c r="J22" s="31">
        <f t="shared" si="1"/>
        <v>281151</v>
      </c>
      <c r="K22" s="31">
        <f t="shared" si="2"/>
        <v>150217</v>
      </c>
      <c r="L22" s="23">
        <v>846.0</v>
      </c>
      <c r="M22" s="31">
        <f t="shared" si="3"/>
        <v>197690.8602</v>
      </c>
      <c r="N22" s="31">
        <f t="shared" si="4"/>
        <v>233677.1398</v>
      </c>
      <c r="O22" s="23">
        <v>41.1</v>
      </c>
      <c r="P22" s="31">
        <f t="shared" si="5"/>
        <v>177292.248</v>
      </c>
      <c r="Q22" s="31">
        <f t="shared" si="6"/>
        <v>115553.061</v>
      </c>
      <c r="R22" s="31">
        <f t="shared" si="7"/>
        <v>61739.187</v>
      </c>
      <c r="S22" s="23">
        <v>4.0</v>
      </c>
      <c r="T22" s="23">
        <f>E19+E20+E21+E22+E23</f>
        <v>129.3</v>
      </c>
      <c r="U22" s="35">
        <f t="shared" si="8"/>
        <v>0.1392111369</v>
      </c>
      <c r="V22" s="23">
        <f>F22/(F19+F20+F21+F22+F23)</f>
        <v>0.1396179221</v>
      </c>
      <c r="Y22" s="36"/>
      <c r="Z22" s="3"/>
      <c r="AA22" s="36"/>
      <c r="AB22" s="36"/>
      <c r="AC22" s="3"/>
      <c r="AD22" s="36"/>
      <c r="AE22" s="3"/>
      <c r="AF22" s="36"/>
    </row>
    <row r="23" ht="14.25" customHeight="1">
      <c r="A23" s="23">
        <v>21.0</v>
      </c>
      <c r="B23" s="23">
        <v>22.0</v>
      </c>
      <c r="C23" s="25" t="s">
        <v>47</v>
      </c>
      <c r="D23" s="25" t="s">
        <v>81</v>
      </c>
      <c r="E23" s="23">
        <v>17.8</v>
      </c>
      <c r="F23" s="23">
        <v>691229.0</v>
      </c>
      <c r="G23" s="23">
        <v>159639.0</v>
      </c>
      <c r="H23" s="23">
        <v>0.553</v>
      </c>
      <c r="I23" s="27">
        <v>0.599504650412526</v>
      </c>
      <c r="J23" s="31">
        <f t="shared" si="1"/>
        <v>414395</v>
      </c>
      <c r="K23" s="31">
        <f t="shared" si="2"/>
        <v>276834</v>
      </c>
      <c r="L23" s="23">
        <v>822.0</v>
      </c>
      <c r="M23" s="31">
        <f t="shared" si="3"/>
        <v>311849.7464</v>
      </c>
      <c r="N23" s="31">
        <f t="shared" si="4"/>
        <v>379379.2536</v>
      </c>
      <c r="O23" s="23">
        <v>40.8</v>
      </c>
      <c r="P23" s="31">
        <f t="shared" si="5"/>
        <v>282021.432</v>
      </c>
      <c r="Q23" s="31">
        <f t="shared" si="6"/>
        <v>169073.16</v>
      </c>
      <c r="R23" s="31">
        <f t="shared" si="7"/>
        <v>112948.272</v>
      </c>
      <c r="S23" s="23">
        <v>4.0</v>
      </c>
      <c r="T23" s="23">
        <f>E19+E20+E21+E22+E23</f>
        <v>129.3</v>
      </c>
      <c r="U23" s="35">
        <f t="shared" si="8"/>
        <v>0.1376643465</v>
      </c>
      <c r="V23" s="23">
        <f>F23/(F19+F20+F21+F22+F23)</f>
        <v>0.2237253498</v>
      </c>
      <c r="Y23" s="36"/>
      <c r="Z23" s="3"/>
      <c r="AA23" s="36"/>
      <c r="AB23" s="36"/>
      <c r="AC23" s="3"/>
      <c r="AD23" s="36"/>
      <c r="AE23" s="3"/>
      <c r="AF23" s="36"/>
    </row>
    <row r="24" ht="14.25" customHeight="1">
      <c r="A24" s="23">
        <v>22.0</v>
      </c>
      <c r="B24" s="23">
        <v>23.0</v>
      </c>
      <c r="C24" s="25" t="s">
        <v>55</v>
      </c>
      <c r="D24" s="25" t="s">
        <v>82</v>
      </c>
      <c r="E24" s="23">
        <v>64.0</v>
      </c>
      <c r="F24" s="23">
        <v>743783.0</v>
      </c>
      <c r="G24" s="23">
        <v>169962.0</v>
      </c>
      <c r="H24" s="23">
        <v>0.858</v>
      </c>
      <c r="I24" s="27">
        <v>0.549141349022497</v>
      </c>
      <c r="J24" s="31">
        <f t="shared" si="1"/>
        <v>408442</v>
      </c>
      <c r="K24" s="31">
        <f t="shared" si="2"/>
        <v>335341</v>
      </c>
      <c r="L24" s="23">
        <v>865.0</v>
      </c>
      <c r="M24" s="31">
        <f t="shared" si="3"/>
        <v>344971.7399</v>
      </c>
      <c r="N24" s="31">
        <f t="shared" si="4"/>
        <v>398811.2601</v>
      </c>
      <c r="O24" s="23">
        <v>39.2</v>
      </c>
      <c r="P24" s="31">
        <f t="shared" si="5"/>
        <v>291562.936</v>
      </c>
      <c r="Q24" s="31">
        <f t="shared" si="6"/>
        <v>160109.264</v>
      </c>
      <c r="R24" s="31">
        <f t="shared" si="7"/>
        <v>131453.672</v>
      </c>
      <c r="S24" s="23">
        <v>6.0</v>
      </c>
      <c r="T24" s="23">
        <f>E24+E25+E18</f>
        <v>135.4</v>
      </c>
      <c r="U24" s="35">
        <f t="shared" si="8"/>
        <v>0.4726735598</v>
      </c>
      <c r="V24" s="23">
        <f>F24/(F18+F24+F25)</f>
        <v>0.435444901</v>
      </c>
      <c r="Y24" s="36"/>
      <c r="Z24" s="3"/>
      <c r="AA24" s="36"/>
      <c r="AB24" s="36"/>
      <c r="AC24" s="3"/>
      <c r="AD24" s="36"/>
      <c r="AE24" s="3"/>
      <c r="AF24" s="36"/>
    </row>
    <row r="25" ht="14.25" customHeight="1">
      <c r="A25" s="23">
        <v>23.0</v>
      </c>
      <c r="B25" s="23">
        <v>24.0</v>
      </c>
      <c r="C25" s="25" t="s">
        <v>56</v>
      </c>
      <c r="D25" s="25" t="s">
        <v>83</v>
      </c>
      <c r="E25" s="23">
        <v>45.4</v>
      </c>
      <c r="F25" s="23">
        <v>341463.0</v>
      </c>
      <c r="G25" s="23">
        <v>81698.0</v>
      </c>
      <c r="H25" s="23">
        <v>0.352</v>
      </c>
      <c r="I25" s="27">
        <v>0.250568875690778</v>
      </c>
      <c r="J25" s="31">
        <f t="shared" si="1"/>
        <v>85560</v>
      </c>
      <c r="K25" s="31">
        <f t="shared" si="2"/>
        <v>255903</v>
      </c>
      <c r="L25" s="23">
        <v>938.0</v>
      </c>
      <c r="M25" s="31">
        <f t="shared" si="3"/>
        <v>165269.5015</v>
      </c>
      <c r="N25" s="31">
        <f t="shared" si="4"/>
        <v>176193.4985</v>
      </c>
      <c r="O25" s="23">
        <v>40.2</v>
      </c>
      <c r="P25" s="31">
        <f t="shared" si="5"/>
        <v>137268.126</v>
      </c>
      <c r="Q25" s="31">
        <f t="shared" si="6"/>
        <v>34395.12</v>
      </c>
      <c r="R25" s="31">
        <f t="shared" si="7"/>
        <v>102873.006</v>
      </c>
      <c r="S25" s="23">
        <v>6.0</v>
      </c>
      <c r="T25" s="23">
        <f>E24+E25+E18</f>
        <v>135.4</v>
      </c>
      <c r="U25" s="35">
        <f t="shared" si="8"/>
        <v>0.3353028065</v>
      </c>
      <c r="V25" s="23">
        <f>F25/(F18+F24+F25)</f>
        <v>0.199908202</v>
      </c>
      <c r="Y25" s="36"/>
      <c r="Z25" s="3"/>
      <c r="AA25" s="36"/>
      <c r="AB25" s="36"/>
      <c r="AC25" s="3"/>
      <c r="AD25" s="36"/>
      <c r="AE25" s="3"/>
      <c r="AF25" s="36"/>
    </row>
    <row r="26" ht="14.25" customHeight="1">
      <c r="A26" s="25"/>
      <c r="B26" s="25"/>
      <c r="C26" s="25"/>
      <c r="D26" s="25"/>
      <c r="E26" s="25"/>
      <c r="F26" s="25"/>
      <c r="G26" s="14"/>
      <c r="H26" s="25"/>
      <c r="I26" s="53"/>
      <c r="J26" s="54"/>
      <c r="K26" s="54"/>
      <c r="L26" s="14"/>
      <c r="M26" s="14"/>
      <c r="N26" s="14"/>
      <c r="O26" s="14"/>
      <c r="P26" s="14"/>
      <c r="Q26" s="14"/>
      <c r="R26" s="14"/>
      <c r="S26" s="25"/>
      <c r="T26" s="25"/>
      <c r="U26" s="25"/>
      <c r="V26" s="25"/>
      <c r="Y26" s="3"/>
      <c r="Z26" s="3"/>
      <c r="AA26" s="3"/>
      <c r="AB26" s="3"/>
      <c r="AC26" s="3"/>
      <c r="AD26" s="3"/>
      <c r="AE26" s="3"/>
      <c r="AF26" s="3"/>
    </row>
    <row r="27" ht="14.25" customHeight="1">
      <c r="A27" s="25"/>
      <c r="B27" s="25"/>
      <c r="C27" s="25"/>
      <c r="D27" s="25"/>
      <c r="E27" s="25"/>
      <c r="F27" s="25"/>
      <c r="G27" s="14"/>
      <c r="H27" s="25"/>
      <c r="I27" s="55"/>
      <c r="J27" s="56" t="s">
        <v>84</v>
      </c>
      <c r="K27" s="56" t="s">
        <v>85</v>
      </c>
      <c r="L27" s="14"/>
      <c r="M27" s="57" t="s">
        <v>86</v>
      </c>
      <c r="N27" s="58" t="s">
        <v>87</v>
      </c>
      <c r="O27" s="14"/>
      <c r="P27" s="57" t="s">
        <v>88</v>
      </c>
      <c r="Q27" s="57" t="s">
        <v>89</v>
      </c>
      <c r="R27" s="57" t="s">
        <v>90</v>
      </c>
      <c r="S27" s="25"/>
      <c r="T27" s="14" t="s">
        <v>91</v>
      </c>
      <c r="U27" s="57" t="s">
        <v>92</v>
      </c>
      <c r="V27" s="29" t="s">
        <v>93</v>
      </c>
      <c r="Y27" s="59"/>
    </row>
    <row r="28" ht="14.25" customHeight="1">
      <c r="A28" s="14" t="s">
        <v>94</v>
      </c>
      <c r="B28" s="14"/>
      <c r="C28" s="14"/>
      <c r="D28" s="14"/>
      <c r="E28" s="29" t="s">
        <v>95</v>
      </c>
      <c r="F28" s="14" t="s">
        <v>95</v>
      </c>
      <c r="G28" s="14" t="s">
        <v>95</v>
      </c>
      <c r="H28" s="14" t="s">
        <v>96</v>
      </c>
      <c r="I28" s="57" t="s">
        <v>97</v>
      </c>
      <c r="J28" s="54"/>
      <c r="K28" s="54"/>
      <c r="L28" s="14" t="s">
        <v>95</v>
      </c>
      <c r="M28" s="14"/>
      <c r="N28" s="14"/>
      <c r="O28" s="14" t="s">
        <v>95</v>
      </c>
      <c r="P28" s="14"/>
      <c r="Q28" s="14"/>
      <c r="R28" s="14"/>
      <c r="S28" s="29" t="s">
        <v>98</v>
      </c>
      <c r="T28" s="14"/>
      <c r="U28" s="14"/>
      <c r="V28" s="14"/>
    </row>
    <row r="29" ht="14.25" customHeight="1">
      <c r="A29" s="14"/>
      <c r="B29" s="14"/>
      <c r="C29" s="14"/>
      <c r="D29" s="29"/>
      <c r="E29" s="60" t="s">
        <v>99</v>
      </c>
      <c r="F29" s="61" t="s">
        <v>100</v>
      </c>
      <c r="G29" s="14"/>
      <c r="H29" s="61" t="s">
        <v>101</v>
      </c>
      <c r="I29" s="53"/>
      <c r="J29" s="54"/>
      <c r="K29" s="54"/>
      <c r="L29" s="61" t="s">
        <v>102</v>
      </c>
      <c r="M29" s="14"/>
      <c r="N29" s="14"/>
      <c r="O29" s="61" t="s">
        <v>103</v>
      </c>
      <c r="P29" s="61"/>
      <c r="Q29" s="61"/>
      <c r="R29" s="61"/>
      <c r="S29" s="14"/>
      <c r="T29" s="14"/>
      <c r="U29" s="14"/>
      <c r="V29" s="14"/>
    </row>
    <row r="30" ht="14.25" customHeight="1">
      <c r="A30" s="14"/>
      <c r="B30" s="14"/>
      <c r="C30" s="14"/>
      <c r="D30" s="62"/>
      <c r="E30" s="14"/>
      <c r="F30" s="14"/>
      <c r="G30" s="14"/>
      <c r="H30" s="14"/>
      <c r="I30" s="53"/>
      <c r="J30" s="54"/>
      <c r="K30" s="5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ht="14.25" customHeight="1">
      <c r="A31" s="14" t="s">
        <v>95</v>
      </c>
      <c r="B31" s="29" t="s">
        <v>104</v>
      </c>
      <c r="C31" s="14"/>
      <c r="D31" s="63" t="s">
        <v>105</v>
      </c>
      <c r="E31" s="29"/>
      <c r="F31" s="29"/>
      <c r="G31" s="29"/>
      <c r="H31" s="29"/>
      <c r="I31" s="53"/>
      <c r="J31" s="64"/>
      <c r="K31" s="5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ht="14.25" customHeight="1">
      <c r="A32" s="14"/>
      <c r="B32" s="14"/>
      <c r="C32" s="14"/>
      <c r="D32" s="26" t="s">
        <v>106</v>
      </c>
      <c r="E32" s="29"/>
      <c r="F32" s="29"/>
      <c r="G32" s="29"/>
      <c r="H32" s="29"/>
      <c r="I32" s="65"/>
      <c r="J32" s="64"/>
      <c r="K32" s="64"/>
      <c r="L32" s="29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ht="14.25" customHeight="1">
      <c r="A33" s="14"/>
      <c r="B33" s="66" t="s">
        <v>97</v>
      </c>
      <c r="C33" s="14"/>
      <c r="D33" s="67" t="s">
        <v>107</v>
      </c>
      <c r="E33" s="14"/>
      <c r="F33" s="14"/>
      <c r="G33" s="14"/>
      <c r="H33" s="14"/>
      <c r="I33" s="53"/>
      <c r="J33" s="54"/>
      <c r="K33" s="5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ht="14.25" customHeight="1">
      <c r="A34" s="14" t="s">
        <v>96</v>
      </c>
      <c r="B34" s="14"/>
      <c r="C34" s="14"/>
      <c r="D34" s="26" t="s">
        <v>108</v>
      </c>
      <c r="E34" s="29"/>
      <c r="F34" s="29"/>
      <c r="G34" s="29"/>
      <c r="H34" s="29"/>
      <c r="I34" s="53"/>
      <c r="J34" s="64"/>
      <c r="K34" s="5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ht="14.25" customHeight="1">
      <c r="A35" s="14"/>
      <c r="B35" s="14"/>
      <c r="C35" s="14"/>
      <c r="D35" s="14"/>
      <c r="E35" s="14"/>
      <c r="F35" s="14"/>
      <c r="G35" s="14"/>
      <c r="H35" s="14"/>
      <c r="I35" s="53"/>
      <c r="J35" s="54"/>
      <c r="K35" s="5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ht="14.25" customHeight="1">
      <c r="A36" s="29" t="s">
        <v>54</v>
      </c>
      <c r="B36" s="29"/>
      <c r="C36" s="14"/>
      <c r="D36" s="26" t="s">
        <v>59</v>
      </c>
      <c r="E36" s="29"/>
      <c r="F36" s="29"/>
      <c r="G36" s="29"/>
      <c r="H36" s="29"/>
      <c r="I36" s="53"/>
      <c r="J36" s="64"/>
      <c r="K36" s="5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ht="14.25" customHeight="1">
      <c r="A37" s="14"/>
      <c r="B37" s="14"/>
      <c r="C37" s="14"/>
      <c r="D37" s="14"/>
      <c r="E37" s="14"/>
      <c r="F37" s="14"/>
      <c r="G37" s="14"/>
      <c r="H37" s="14"/>
      <c r="I37" s="53"/>
      <c r="J37" s="54"/>
      <c r="K37" s="5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ht="14.25" customHeight="1">
      <c r="A38" s="14"/>
      <c r="B38" s="14"/>
      <c r="C38" s="14"/>
      <c r="D38" s="14"/>
      <c r="E38" s="14"/>
      <c r="F38" s="14"/>
      <c r="G38" s="14"/>
      <c r="H38" s="14"/>
      <c r="I38" s="53"/>
      <c r="J38" s="54"/>
      <c r="K38" s="5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ht="14.25" customHeight="1">
      <c r="I39" s="53"/>
      <c r="J39" s="54"/>
      <c r="K39" s="54"/>
    </row>
    <row r="40" ht="14.25" customHeight="1">
      <c r="I40" s="53"/>
      <c r="J40" s="54"/>
      <c r="K40" s="54"/>
    </row>
    <row r="41" ht="14.25" customHeight="1">
      <c r="I41" s="53"/>
      <c r="J41" s="54"/>
      <c r="K41" s="54"/>
    </row>
    <row r="42" ht="14.25" customHeight="1">
      <c r="I42" s="53"/>
      <c r="J42" s="54"/>
      <c r="K42" s="54"/>
    </row>
    <row r="43" ht="14.25" customHeight="1">
      <c r="I43" s="53"/>
      <c r="J43" s="54"/>
      <c r="K43" s="54"/>
    </row>
    <row r="44" ht="14.25" customHeight="1">
      <c r="I44" s="53"/>
      <c r="J44" s="54"/>
      <c r="K44" s="54"/>
    </row>
    <row r="45" ht="14.25" customHeight="1">
      <c r="I45" s="53"/>
      <c r="J45" s="54"/>
      <c r="K45" s="54"/>
    </row>
    <row r="46" ht="14.25" customHeight="1">
      <c r="I46" s="53"/>
      <c r="J46" s="54"/>
      <c r="K46" s="54"/>
    </row>
    <row r="47" ht="14.25" customHeight="1">
      <c r="I47" s="53"/>
      <c r="J47" s="54"/>
      <c r="K47" s="54"/>
    </row>
    <row r="48" ht="14.25" customHeight="1">
      <c r="I48" s="53"/>
      <c r="J48" s="54"/>
      <c r="K48" s="54"/>
    </row>
    <row r="49" ht="14.25" customHeight="1">
      <c r="I49" s="53"/>
      <c r="J49" s="54"/>
      <c r="K49" s="54"/>
    </row>
    <row r="50" ht="14.25" customHeight="1">
      <c r="I50" s="53"/>
      <c r="J50" s="54"/>
      <c r="K50" s="54"/>
    </row>
    <row r="51" ht="14.25" customHeight="1">
      <c r="I51" s="53"/>
      <c r="J51" s="54"/>
      <c r="K51" s="54"/>
    </row>
    <row r="52" ht="14.25" customHeight="1">
      <c r="I52" s="53"/>
      <c r="J52" s="54"/>
      <c r="K52" s="54"/>
    </row>
    <row r="53" ht="14.25" customHeight="1">
      <c r="I53" s="53"/>
      <c r="J53" s="54"/>
      <c r="K53" s="54"/>
    </row>
    <row r="54" ht="14.25" customHeight="1">
      <c r="I54" s="53"/>
      <c r="J54" s="54"/>
      <c r="K54" s="54"/>
    </row>
    <row r="55" ht="14.25" customHeight="1">
      <c r="I55" s="53"/>
      <c r="J55" s="54"/>
      <c r="K55" s="54"/>
    </row>
    <row r="56" ht="14.25" customHeight="1">
      <c r="I56" s="53"/>
      <c r="J56" s="54"/>
      <c r="K56" s="54"/>
    </row>
    <row r="57" ht="14.25" customHeight="1">
      <c r="I57" s="53"/>
      <c r="J57" s="54"/>
      <c r="K57" s="54"/>
    </row>
    <row r="58" ht="14.25" customHeight="1">
      <c r="I58" s="53"/>
      <c r="J58" s="54"/>
      <c r="K58" s="54"/>
    </row>
    <row r="59" ht="14.25" customHeight="1">
      <c r="I59" s="53"/>
      <c r="J59" s="54"/>
      <c r="K59" s="54"/>
    </row>
    <row r="60" ht="14.25" customHeight="1">
      <c r="I60" s="53"/>
      <c r="J60" s="54"/>
      <c r="K60" s="54"/>
    </row>
    <row r="61" ht="14.25" customHeight="1">
      <c r="I61" s="53"/>
      <c r="J61" s="54"/>
      <c r="K61" s="54"/>
    </row>
    <row r="62" ht="14.25" customHeight="1">
      <c r="I62" s="53"/>
      <c r="J62" s="54"/>
      <c r="K62" s="54"/>
    </row>
    <row r="63" ht="14.25" customHeight="1">
      <c r="I63" s="53"/>
      <c r="J63" s="54"/>
      <c r="K63" s="54"/>
    </row>
    <row r="64" ht="14.25" customHeight="1">
      <c r="I64" s="53"/>
      <c r="J64" s="54"/>
      <c r="K64" s="54"/>
    </row>
    <row r="65" ht="14.25" customHeight="1">
      <c r="I65" s="53"/>
      <c r="J65" s="54"/>
      <c r="K65" s="54"/>
    </row>
    <row r="66" ht="14.25" customHeight="1">
      <c r="I66" s="53"/>
      <c r="J66" s="54"/>
      <c r="K66" s="54"/>
    </row>
    <row r="67" ht="14.25" customHeight="1">
      <c r="I67" s="53"/>
      <c r="J67" s="54"/>
      <c r="K67" s="54"/>
    </row>
    <row r="68" ht="14.25" customHeight="1">
      <c r="I68" s="53"/>
      <c r="J68" s="54"/>
      <c r="K68" s="54"/>
    </row>
    <row r="69" ht="14.25" customHeight="1">
      <c r="I69" s="53"/>
      <c r="J69" s="54"/>
      <c r="K69" s="54"/>
    </row>
    <row r="70" ht="14.25" customHeight="1">
      <c r="I70" s="53"/>
      <c r="J70" s="54"/>
      <c r="K70" s="54"/>
    </row>
    <row r="71" ht="14.25" customHeight="1">
      <c r="I71" s="53"/>
      <c r="J71" s="54"/>
      <c r="K71" s="54"/>
    </row>
    <row r="72" ht="14.25" customHeight="1">
      <c r="I72" s="53"/>
      <c r="J72" s="54"/>
      <c r="K72" s="54"/>
    </row>
    <row r="73" ht="14.25" customHeight="1">
      <c r="I73" s="53"/>
      <c r="J73" s="54"/>
      <c r="K73" s="54"/>
    </row>
    <row r="74" ht="14.25" customHeight="1">
      <c r="I74" s="53"/>
      <c r="J74" s="54"/>
      <c r="K74" s="54"/>
    </row>
    <row r="75" ht="14.25" customHeight="1">
      <c r="I75" s="53"/>
      <c r="J75" s="54"/>
      <c r="K75" s="54"/>
    </row>
    <row r="76" ht="14.25" customHeight="1">
      <c r="I76" s="53"/>
      <c r="J76" s="54"/>
      <c r="K76" s="54"/>
    </row>
    <row r="77" ht="14.25" customHeight="1">
      <c r="I77" s="53"/>
      <c r="J77" s="54"/>
      <c r="K77" s="54"/>
    </row>
    <row r="78" ht="14.25" customHeight="1">
      <c r="I78" s="53"/>
      <c r="J78" s="54"/>
      <c r="K78" s="54"/>
    </row>
    <row r="79" ht="14.25" customHeight="1">
      <c r="I79" s="53"/>
      <c r="J79" s="54"/>
      <c r="K79" s="54"/>
    </row>
    <row r="80" ht="14.25" customHeight="1">
      <c r="I80" s="53"/>
      <c r="J80" s="54"/>
      <c r="K80" s="54"/>
    </row>
    <row r="81" ht="14.25" customHeight="1">
      <c r="I81" s="53"/>
      <c r="J81" s="54"/>
      <c r="K81" s="54"/>
    </row>
    <row r="82" ht="14.25" customHeight="1">
      <c r="I82" s="53"/>
      <c r="J82" s="54"/>
      <c r="K82" s="54"/>
    </row>
    <row r="83" ht="14.25" customHeight="1">
      <c r="I83" s="53"/>
      <c r="J83" s="54"/>
      <c r="K83" s="54"/>
    </row>
    <row r="84" ht="14.25" customHeight="1">
      <c r="I84" s="53"/>
      <c r="J84" s="54"/>
      <c r="K84" s="54"/>
    </row>
    <row r="85" ht="14.25" customHeight="1">
      <c r="I85" s="53"/>
      <c r="J85" s="54"/>
      <c r="K85" s="54"/>
    </row>
    <row r="86" ht="14.25" customHeight="1">
      <c r="I86" s="53"/>
      <c r="J86" s="54"/>
      <c r="K86" s="54"/>
    </row>
    <row r="87" ht="14.25" customHeight="1">
      <c r="I87" s="53"/>
      <c r="J87" s="54"/>
      <c r="K87" s="54"/>
    </row>
    <row r="88" ht="14.25" customHeight="1">
      <c r="I88" s="53"/>
      <c r="J88" s="54"/>
      <c r="K88" s="54"/>
    </row>
    <row r="89" ht="14.25" customHeight="1">
      <c r="I89" s="53"/>
      <c r="J89" s="54"/>
      <c r="K89" s="54"/>
    </row>
    <row r="90" ht="14.25" customHeight="1">
      <c r="I90" s="53"/>
      <c r="J90" s="54"/>
      <c r="K90" s="54"/>
    </row>
    <row r="91" ht="14.25" customHeight="1">
      <c r="I91" s="53"/>
      <c r="J91" s="54"/>
      <c r="K91" s="54"/>
    </row>
    <row r="92" ht="14.25" customHeight="1">
      <c r="I92" s="53"/>
      <c r="J92" s="54"/>
      <c r="K92" s="54"/>
    </row>
    <row r="93" ht="14.25" customHeight="1">
      <c r="I93" s="53"/>
      <c r="J93" s="54"/>
      <c r="K93" s="54"/>
    </row>
    <row r="94" ht="14.25" customHeight="1">
      <c r="I94" s="53"/>
      <c r="J94" s="54"/>
      <c r="K94" s="54"/>
    </row>
    <row r="95" ht="14.25" customHeight="1">
      <c r="I95" s="53"/>
      <c r="J95" s="54"/>
      <c r="K95" s="54"/>
    </row>
    <row r="96" ht="14.25" customHeight="1">
      <c r="I96" s="53"/>
      <c r="J96" s="54"/>
      <c r="K96" s="54"/>
    </row>
    <row r="97" ht="14.25" customHeight="1">
      <c r="I97" s="53"/>
      <c r="J97" s="54"/>
      <c r="K97" s="54"/>
    </row>
    <row r="98" ht="14.25" customHeight="1">
      <c r="I98" s="53"/>
      <c r="J98" s="54"/>
      <c r="K98" s="54"/>
    </row>
    <row r="99" ht="14.25" customHeight="1">
      <c r="I99" s="53"/>
      <c r="J99" s="54"/>
      <c r="K99" s="54"/>
    </row>
    <row r="100" ht="14.25" customHeight="1">
      <c r="I100" s="53"/>
      <c r="J100" s="54"/>
      <c r="K100" s="54"/>
    </row>
    <row r="101" ht="14.25" customHeight="1">
      <c r="I101" s="53"/>
      <c r="J101" s="54"/>
      <c r="K101" s="54"/>
    </row>
    <row r="102" ht="14.25" customHeight="1">
      <c r="I102" s="53"/>
      <c r="J102" s="54"/>
      <c r="K102" s="54"/>
    </row>
    <row r="103" ht="14.25" customHeight="1">
      <c r="I103" s="53"/>
      <c r="J103" s="54"/>
      <c r="K103" s="54"/>
    </row>
    <row r="104" ht="14.25" customHeight="1">
      <c r="I104" s="53"/>
      <c r="J104" s="54"/>
      <c r="K104" s="54"/>
    </row>
    <row r="105" ht="14.25" customHeight="1">
      <c r="I105" s="53"/>
      <c r="J105" s="54"/>
      <c r="K105" s="54"/>
    </row>
    <row r="106" ht="14.25" customHeight="1">
      <c r="I106" s="53"/>
      <c r="J106" s="54"/>
      <c r="K106" s="54"/>
    </row>
    <row r="107" ht="14.25" customHeight="1">
      <c r="I107" s="53"/>
      <c r="J107" s="54"/>
      <c r="K107" s="54"/>
    </row>
    <row r="108" ht="14.25" customHeight="1">
      <c r="I108" s="53"/>
      <c r="J108" s="54"/>
      <c r="K108" s="54"/>
    </row>
    <row r="109" ht="14.25" customHeight="1">
      <c r="I109" s="53"/>
      <c r="J109" s="54"/>
      <c r="K109" s="54"/>
    </row>
    <row r="110" ht="14.25" customHeight="1">
      <c r="I110" s="53"/>
      <c r="J110" s="54"/>
      <c r="K110" s="54"/>
    </row>
    <row r="111" ht="14.25" customHeight="1">
      <c r="I111" s="53"/>
      <c r="J111" s="54"/>
      <c r="K111" s="54"/>
    </row>
    <row r="112" ht="14.25" customHeight="1">
      <c r="I112" s="53"/>
      <c r="J112" s="54"/>
      <c r="K112" s="54"/>
    </row>
    <row r="113" ht="14.25" customHeight="1">
      <c r="I113" s="53"/>
      <c r="J113" s="54"/>
      <c r="K113" s="54"/>
    </row>
    <row r="114" ht="14.25" customHeight="1">
      <c r="I114" s="53"/>
      <c r="J114" s="54"/>
      <c r="K114" s="54"/>
    </row>
    <row r="115" ht="14.25" customHeight="1">
      <c r="I115" s="53"/>
      <c r="J115" s="54"/>
      <c r="K115" s="54"/>
    </row>
    <row r="116" ht="14.25" customHeight="1">
      <c r="I116" s="53"/>
      <c r="J116" s="54"/>
      <c r="K116" s="54"/>
    </row>
    <row r="117" ht="14.25" customHeight="1">
      <c r="I117" s="53"/>
      <c r="J117" s="54"/>
      <c r="K117" s="54"/>
    </row>
    <row r="118" ht="14.25" customHeight="1">
      <c r="I118" s="53"/>
      <c r="J118" s="54"/>
      <c r="K118" s="54"/>
    </row>
    <row r="119" ht="14.25" customHeight="1">
      <c r="I119" s="53"/>
      <c r="J119" s="54"/>
      <c r="K119" s="54"/>
    </row>
    <row r="120" ht="14.25" customHeight="1">
      <c r="I120" s="53"/>
      <c r="J120" s="54"/>
      <c r="K120" s="54"/>
    </row>
    <row r="121" ht="14.25" customHeight="1">
      <c r="I121" s="53"/>
      <c r="J121" s="54"/>
      <c r="K121" s="54"/>
    </row>
    <row r="122" ht="14.25" customHeight="1">
      <c r="I122" s="53"/>
      <c r="J122" s="54"/>
      <c r="K122" s="54"/>
    </row>
    <row r="123" ht="14.25" customHeight="1">
      <c r="I123" s="53"/>
      <c r="J123" s="54"/>
      <c r="K123" s="54"/>
    </row>
    <row r="124" ht="14.25" customHeight="1">
      <c r="I124" s="53"/>
      <c r="J124" s="54"/>
      <c r="K124" s="54"/>
    </row>
    <row r="125" ht="14.25" customHeight="1">
      <c r="I125" s="53"/>
      <c r="J125" s="54"/>
      <c r="K125" s="54"/>
    </row>
    <row r="126" ht="14.25" customHeight="1">
      <c r="I126" s="53"/>
      <c r="J126" s="54"/>
      <c r="K126" s="54"/>
    </row>
    <row r="127" ht="14.25" customHeight="1">
      <c r="I127" s="53"/>
      <c r="J127" s="54"/>
      <c r="K127" s="54"/>
    </row>
    <row r="128" ht="14.25" customHeight="1">
      <c r="I128" s="53"/>
      <c r="J128" s="54"/>
      <c r="K128" s="54"/>
    </row>
    <row r="129" ht="14.25" customHeight="1">
      <c r="I129" s="53"/>
      <c r="J129" s="54"/>
      <c r="K129" s="54"/>
    </row>
    <row r="130" ht="14.25" customHeight="1">
      <c r="I130" s="53"/>
      <c r="J130" s="54"/>
      <c r="K130" s="54"/>
    </row>
    <row r="131" ht="14.25" customHeight="1">
      <c r="I131" s="53"/>
      <c r="J131" s="54"/>
      <c r="K131" s="54"/>
    </row>
    <row r="132" ht="14.25" customHeight="1">
      <c r="I132" s="53"/>
      <c r="J132" s="54"/>
      <c r="K132" s="54"/>
    </row>
    <row r="133" ht="14.25" customHeight="1">
      <c r="I133" s="53"/>
      <c r="J133" s="54"/>
      <c r="K133" s="54"/>
    </row>
    <row r="134" ht="14.25" customHeight="1">
      <c r="I134" s="53"/>
      <c r="J134" s="54"/>
      <c r="K134" s="54"/>
    </row>
    <row r="135" ht="14.25" customHeight="1">
      <c r="I135" s="53"/>
      <c r="J135" s="54"/>
      <c r="K135" s="54"/>
    </row>
    <row r="136" ht="14.25" customHeight="1">
      <c r="I136" s="53"/>
      <c r="J136" s="54"/>
      <c r="K136" s="54"/>
    </row>
    <row r="137" ht="14.25" customHeight="1">
      <c r="I137" s="53"/>
      <c r="J137" s="54"/>
      <c r="K137" s="54"/>
    </row>
    <row r="138" ht="14.25" customHeight="1">
      <c r="I138" s="53"/>
      <c r="J138" s="54"/>
      <c r="K138" s="54"/>
    </row>
    <row r="139" ht="14.25" customHeight="1">
      <c r="I139" s="53"/>
      <c r="J139" s="54"/>
      <c r="K139" s="54"/>
    </row>
    <row r="140" ht="14.25" customHeight="1">
      <c r="I140" s="53"/>
      <c r="J140" s="54"/>
      <c r="K140" s="54"/>
    </row>
    <row r="141" ht="14.25" customHeight="1">
      <c r="I141" s="53"/>
      <c r="J141" s="54"/>
      <c r="K141" s="54"/>
    </row>
    <row r="142" ht="14.25" customHeight="1">
      <c r="I142" s="53"/>
      <c r="J142" s="54"/>
      <c r="K142" s="54"/>
    </row>
    <row r="143" ht="14.25" customHeight="1">
      <c r="I143" s="53"/>
      <c r="J143" s="54"/>
      <c r="K143" s="54"/>
    </row>
    <row r="144" ht="14.25" customHeight="1">
      <c r="I144" s="53"/>
      <c r="J144" s="54"/>
      <c r="K144" s="54"/>
    </row>
    <row r="145" ht="14.25" customHeight="1">
      <c r="I145" s="53"/>
      <c r="J145" s="54"/>
      <c r="K145" s="54"/>
    </row>
    <row r="146" ht="14.25" customHeight="1">
      <c r="I146" s="53"/>
      <c r="J146" s="54"/>
      <c r="K146" s="54"/>
    </row>
    <row r="147" ht="14.25" customHeight="1">
      <c r="I147" s="53"/>
      <c r="J147" s="54"/>
      <c r="K147" s="54"/>
    </row>
    <row r="148" ht="14.25" customHeight="1">
      <c r="I148" s="53"/>
      <c r="J148" s="54"/>
      <c r="K148" s="54"/>
    </row>
    <row r="149" ht="14.25" customHeight="1">
      <c r="I149" s="53"/>
      <c r="J149" s="54"/>
      <c r="K149" s="54"/>
    </row>
    <row r="150" ht="14.25" customHeight="1">
      <c r="I150" s="53"/>
      <c r="J150" s="54"/>
      <c r="K150" s="54"/>
    </row>
    <row r="151" ht="14.25" customHeight="1">
      <c r="I151" s="53"/>
      <c r="J151" s="54"/>
      <c r="K151" s="54"/>
    </row>
    <row r="152" ht="14.25" customHeight="1">
      <c r="I152" s="53"/>
      <c r="J152" s="54"/>
      <c r="K152" s="54"/>
    </row>
    <row r="153" ht="14.25" customHeight="1">
      <c r="I153" s="53"/>
      <c r="J153" s="54"/>
      <c r="K153" s="54"/>
    </row>
    <row r="154" ht="14.25" customHeight="1">
      <c r="I154" s="53"/>
      <c r="J154" s="54"/>
      <c r="K154" s="54"/>
    </row>
    <row r="155" ht="14.25" customHeight="1">
      <c r="I155" s="53"/>
      <c r="J155" s="54"/>
      <c r="K155" s="54"/>
    </row>
    <row r="156" ht="14.25" customHeight="1">
      <c r="I156" s="53"/>
      <c r="J156" s="54"/>
      <c r="K156" s="54"/>
    </row>
    <row r="157" ht="14.25" customHeight="1">
      <c r="I157" s="53"/>
      <c r="J157" s="54"/>
      <c r="K157" s="54"/>
    </row>
    <row r="158" ht="14.25" customHeight="1">
      <c r="I158" s="53"/>
      <c r="J158" s="54"/>
      <c r="K158" s="54"/>
    </row>
    <row r="159" ht="14.25" customHeight="1">
      <c r="I159" s="53"/>
      <c r="J159" s="54"/>
      <c r="K159" s="54"/>
    </row>
    <row r="160" ht="14.25" customHeight="1">
      <c r="I160" s="53"/>
      <c r="J160" s="54"/>
      <c r="K160" s="54"/>
    </row>
    <row r="161" ht="14.25" customHeight="1">
      <c r="I161" s="53"/>
      <c r="J161" s="54"/>
      <c r="K161" s="54"/>
    </row>
    <row r="162" ht="14.25" customHeight="1">
      <c r="I162" s="53"/>
      <c r="J162" s="54"/>
      <c r="K162" s="54"/>
    </row>
    <row r="163" ht="14.25" customHeight="1">
      <c r="I163" s="53"/>
      <c r="J163" s="54"/>
      <c r="K163" s="54"/>
    </row>
    <row r="164" ht="14.25" customHeight="1">
      <c r="I164" s="53"/>
      <c r="J164" s="54"/>
      <c r="K164" s="54"/>
    </row>
    <row r="165" ht="14.25" customHeight="1">
      <c r="I165" s="53"/>
      <c r="J165" s="54"/>
      <c r="K165" s="54"/>
    </row>
    <row r="166" ht="14.25" customHeight="1">
      <c r="I166" s="53"/>
      <c r="J166" s="54"/>
      <c r="K166" s="54"/>
    </row>
    <row r="167" ht="14.25" customHeight="1">
      <c r="I167" s="53"/>
      <c r="J167" s="54"/>
      <c r="K167" s="54"/>
    </row>
    <row r="168" ht="14.25" customHeight="1">
      <c r="I168" s="53"/>
      <c r="J168" s="54"/>
      <c r="K168" s="54"/>
    </row>
    <row r="169" ht="14.25" customHeight="1">
      <c r="I169" s="53"/>
      <c r="J169" s="54"/>
      <c r="K169" s="54"/>
    </row>
    <row r="170" ht="14.25" customHeight="1">
      <c r="I170" s="53"/>
      <c r="J170" s="54"/>
      <c r="K170" s="54"/>
    </row>
    <row r="171" ht="14.25" customHeight="1">
      <c r="I171" s="53"/>
      <c r="J171" s="54"/>
      <c r="K171" s="54"/>
    </row>
    <row r="172" ht="14.25" customHeight="1">
      <c r="I172" s="53"/>
      <c r="J172" s="54"/>
      <c r="K172" s="54"/>
    </row>
    <row r="173" ht="14.25" customHeight="1">
      <c r="I173" s="53"/>
      <c r="J173" s="54"/>
      <c r="K173" s="54"/>
    </row>
    <row r="174" ht="14.25" customHeight="1">
      <c r="I174" s="53"/>
      <c r="J174" s="54"/>
      <c r="K174" s="54"/>
    </row>
    <row r="175" ht="14.25" customHeight="1">
      <c r="I175" s="53"/>
      <c r="J175" s="54"/>
      <c r="K175" s="54"/>
    </row>
    <row r="176" ht="14.25" customHeight="1">
      <c r="I176" s="53"/>
      <c r="J176" s="54"/>
      <c r="K176" s="54"/>
    </row>
    <row r="177" ht="14.25" customHeight="1">
      <c r="I177" s="53"/>
      <c r="J177" s="54"/>
      <c r="K177" s="54"/>
    </row>
    <row r="178" ht="14.25" customHeight="1">
      <c r="I178" s="53"/>
      <c r="J178" s="54"/>
      <c r="K178" s="54"/>
    </row>
    <row r="179" ht="14.25" customHeight="1">
      <c r="I179" s="53"/>
      <c r="J179" s="54"/>
      <c r="K179" s="54"/>
    </row>
    <row r="180" ht="14.25" customHeight="1">
      <c r="I180" s="53"/>
      <c r="J180" s="54"/>
      <c r="K180" s="54"/>
    </row>
    <row r="181" ht="14.25" customHeight="1">
      <c r="I181" s="53"/>
      <c r="J181" s="54"/>
      <c r="K181" s="54"/>
    </row>
    <row r="182" ht="14.25" customHeight="1">
      <c r="I182" s="53"/>
      <c r="J182" s="54"/>
      <c r="K182" s="54"/>
    </row>
    <row r="183" ht="14.25" customHeight="1">
      <c r="I183" s="53"/>
      <c r="J183" s="54"/>
      <c r="K183" s="54"/>
    </row>
    <row r="184" ht="14.25" customHeight="1">
      <c r="I184" s="53"/>
      <c r="J184" s="54"/>
      <c r="K184" s="54"/>
    </row>
    <row r="185" ht="14.25" customHeight="1">
      <c r="I185" s="53"/>
      <c r="J185" s="54"/>
      <c r="K185" s="54"/>
    </row>
    <row r="186" ht="14.25" customHeight="1">
      <c r="I186" s="53"/>
      <c r="J186" s="54"/>
      <c r="K186" s="54"/>
    </row>
    <row r="187" ht="14.25" customHeight="1">
      <c r="I187" s="53"/>
      <c r="J187" s="54"/>
      <c r="K187" s="54"/>
    </row>
    <row r="188" ht="14.25" customHeight="1">
      <c r="I188" s="53"/>
      <c r="J188" s="54"/>
      <c r="K188" s="54"/>
    </row>
    <row r="189" ht="14.25" customHeight="1">
      <c r="I189" s="53"/>
      <c r="J189" s="54"/>
      <c r="K189" s="54"/>
    </row>
    <row r="190" ht="14.25" customHeight="1">
      <c r="I190" s="53"/>
      <c r="J190" s="54"/>
      <c r="K190" s="54"/>
    </row>
    <row r="191" ht="14.25" customHeight="1">
      <c r="I191" s="53"/>
      <c r="J191" s="54"/>
      <c r="K191" s="54"/>
    </row>
    <row r="192" ht="14.25" customHeight="1">
      <c r="I192" s="53"/>
      <c r="J192" s="54"/>
      <c r="K192" s="54"/>
    </row>
    <row r="193" ht="14.25" customHeight="1">
      <c r="I193" s="53"/>
      <c r="J193" s="54"/>
      <c r="K193" s="54"/>
    </row>
    <row r="194" ht="14.25" customHeight="1">
      <c r="I194" s="53"/>
      <c r="J194" s="54"/>
      <c r="K194" s="54"/>
    </row>
    <row r="195" ht="14.25" customHeight="1">
      <c r="I195" s="53"/>
      <c r="J195" s="54"/>
      <c r="K195" s="54"/>
    </row>
    <row r="196" ht="14.25" customHeight="1">
      <c r="I196" s="53"/>
      <c r="J196" s="54"/>
      <c r="K196" s="54"/>
    </row>
    <row r="197" ht="14.25" customHeight="1">
      <c r="I197" s="53"/>
      <c r="J197" s="54"/>
      <c r="K197" s="54"/>
    </row>
    <row r="198" ht="14.25" customHeight="1">
      <c r="I198" s="53"/>
      <c r="J198" s="54"/>
      <c r="K198" s="54"/>
    </row>
    <row r="199" ht="14.25" customHeight="1">
      <c r="I199" s="53"/>
      <c r="J199" s="54"/>
      <c r="K199" s="54"/>
    </row>
    <row r="200" ht="14.25" customHeight="1">
      <c r="I200" s="53"/>
      <c r="J200" s="54"/>
      <c r="K200" s="54"/>
    </row>
    <row r="201" ht="14.25" customHeight="1">
      <c r="I201" s="53"/>
      <c r="J201" s="54"/>
      <c r="K201" s="54"/>
    </row>
    <row r="202" ht="14.25" customHeight="1">
      <c r="I202" s="53"/>
      <c r="J202" s="54"/>
      <c r="K202" s="54"/>
    </row>
    <row r="203" ht="14.25" customHeight="1">
      <c r="I203" s="53"/>
      <c r="J203" s="54"/>
      <c r="K203" s="54"/>
    </row>
    <row r="204" ht="14.25" customHeight="1">
      <c r="I204" s="53"/>
      <c r="J204" s="54"/>
      <c r="K204" s="54"/>
    </row>
    <row r="205" ht="14.25" customHeight="1">
      <c r="I205" s="53"/>
      <c r="J205" s="54"/>
      <c r="K205" s="54"/>
    </row>
    <row r="206" ht="14.25" customHeight="1">
      <c r="I206" s="53"/>
      <c r="J206" s="54"/>
      <c r="K206" s="54"/>
    </row>
    <row r="207" ht="14.25" customHeight="1">
      <c r="I207" s="53"/>
      <c r="J207" s="54"/>
      <c r="K207" s="54"/>
    </row>
    <row r="208" ht="14.25" customHeight="1">
      <c r="I208" s="53"/>
      <c r="J208" s="54"/>
      <c r="K208" s="54"/>
    </row>
    <row r="209" ht="14.25" customHeight="1">
      <c r="I209" s="53"/>
      <c r="J209" s="54"/>
      <c r="K209" s="54"/>
    </row>
    <row r="210" ht="14.25" customHeight="1">
      <c r="I210" s="53"/>
      <c r="J210" s="54"/>
      <c r="K210" s="54"/>
    </row>
    <row r="211" ht="14.25" customHeight="1">
      <c r="I211" s="53"/>
      <c r="J211" s="54"/>
      <c r="K211" s="54"/>
    </row>
    <row r="212" ht="14.25" customHeight="1">
      <c r="I212" s="53"/>
      <c r="J212" s="54"/>
      <c r="K212" s="54"/>
    </row>
    <row r="213" ht="14.25" customHeight="1">
      <c r="I213" s="53"/>
      <c r="J213" s="54"/>
      <c r="K213" s="54"/>
    </row>
    <row r="214" ht="14.25" customHeight="1">
      <c r="I214" s="53"/>
      <c r="J214" s="54"/>
      <c r="K214" s="54"/>
    </row>
    <row r="215" ht="14.25" customHeight="1">
      <c r="I215" s="53"/>
      <c r="J215" s="54"/>
      <c r="K215" s="54"/>
    </row>
    <row r="216" ht="14.25" customHeight="1">
      <c r="I216" s="53"/>
      <c r="J216" s="54"/>
      <c r="K216" s="54"/>
    </row>
    <row r="217" ht="14.25" customHeight="1">
      <c r="I217" s="53"/>
      <c r="J217" s="54"/>
      <c r="K217" s="54"/>
    </row>
    <row r="218" ht="14.25" customHeight="1">
      <c r="I218" s="53"/>
      <c r="J218" s="54"/>
      <c r="K218" s="54"/>
    </row>
    <row r="219" ht="14.25" customHeight="1">
      <c r="I219" s="53"/>
      <c r="J219" s="54"/>
      <c r="K219" s="54"/>
    </row>
    <row r="220" ht="14.25" customHeight="1">
      <c r="I220" s="53"/>
      <c r="J220" s="54"/>
      <c r="K220" s="54"/>
    </row>
    <row r="221" ht="14.25" customHeight="1">
      <c r="I221" s="53"/>
      <c r="J221" s="54"/>
      <c r="K221" s="54"/>
    </row>
    <row r="222" ht="14.25" customHeight="1">
      <c r="I222" s="53"/>
      <c r="J222" s="54"/>
      <c r="K222" s="54"/>
    </row>
    <row r="223" ht="14.25" customHeight="1">
      <c r="I223" s="53"/>
      <c r="J223" s="54"/>
      <c r="K223" s="54"/>
    </row>
    <row r="224" ht="14.25" customHeight="1">
      <c r="I224" s="53"/>
      <c r="J224" s="54"/>
      <c r="K224" s="54"/>
    </row>
    <row r="225" ht="14.25" customHeight="1">
      <c r="I225" s="53"/>
      <c r="J225" s="54"/>
      <c r="K225" s="54"/>
    </row>
    <row r="226" ht="14.25" customHeight="1">
      <c r="I226" s="53"/>
      <c r="J226" s="54"/>
      <c r="K226" s="54"/>
    </row>
    <row r="227" ht="14.25" customHeight="1">
      <c r="I227" s="53"/>
      <c r="J227" s="54"/>
      <c r="K227" s="54"/>
    </row>
    <row r="228" ht="14.25" customHeight="1">
      <c r="I228" s="53"/>
      <c r="J228" s="54"/>
      <c r="K228" s="54"/>
    </row>
    <row r="229" ht="14.25" customHeight="1">
      <c r="I229" s="53"/>
      <c r="J229" s="54"/>
      <c r="K229" s="54"/>
    </row>
    <row r="230" ht="14.25" customHeight="1">
      <c r="I230" s="53"/>
      <c r="J230" s="54"/>
      <c r="K230" s="54"/>
    </row>
    <row r="231" ht="14.25" customHeight="1">
      <c r="I231" s="53"/>
      <c r="J231" s="54"/>
      <c r="K231" s="54"/>
    </row>
    <row r="232" ht="14.25" customHeight="1">
      <c r="I232" s="53"/>
      <c r="J232" s="54"/>
      <c r="K232" s="54"/>
    </row>
    <row r="233" ht="14.25" customHeight="1">
      <c r="I233" s="53"/>
      <c r="J233" s="54"/>
      <c r="K233" s="54"/>
    </row>
    <row r="234" ht="14.25" customHeight="1">
      <c r="I234" s="53"/>
      <c r="J234" s="54"/>
      <c r="K234" s="54"/>
    </row>
    <row r="235" ht="14.25" customHeight="1">
      <c r="I235" s="53"/>
      <c r="J235" s="54"/>
      <c r="K235" s="54"/>
    </row>
    <row r="236" ht="14.25" customHeight="1">
      <c r="I236" s="53"/>
      <c r="J236" s="54"/>
      <c r="K236" s="54"/>
    </row>
    <row r="237" ht="15.75" customHeight="1">
      <c r="I237" s="68"/>
    </row>
    <row r="238" ht="15.75" customHeight="1">
      <c r="I238" s="68"/>
    </row>
    <row r="239" ht="15.75" customHeight="1">
      <c r="I239" s="68"/>
    </row>
    <row r="240" ht="15.75" customHeight="1">
      <c r="I240" s="68"/>
    </row>
    <row r="241" ht="15.75" customHeight="1">
      <c r="I241" s="68"/>
    </row>
    <row r="242" ht="15.75" customHeight="1">
      <c r="I242" s="68"/>
    </row>
    <row r="243" ht="15.75" customHeight="1">
      <c r="I243" s="68"/>
    </row>
    <row r="244" ht="15.75" customHeight="1">
      <c r="I244" s="68"/>
    </row>
    <row r="245" ht="15.75" customHeight="1">
      <c r="I245" s="68"/>
    </row>
    <row r="246" ht="15.75" customHeight="1">
      <c r="I246" s="68"/>
    </row>
    <row r="247" ht="15.75" customHeight="1">
      <c r="I247" s="68"/>
    </row>
    <row r="248" ht="15.75" customHeight="1">
      <c r="I248" s="68"/>
    </row>
    <row r="249" ht="15.75" customHeight="1">
      <c r="I249" s="68"/>
    </row>
    <row r="250" ht="15.75" customHeight="1">
      <c r="I250" s="68"/>
    </row>
    <row r="251" ht="15.75" customHeight="1">
      <c r="I251" s="68"/>
    </row>
    <row r="252" ht="15.75" customHeight="1">
      <c r="I252" s="68"/>
    </row>
    <row r="253" ht="15.75" customHeight="1">
      <c r="I253" s="68"/>
    </row>
    <row r="254" ht="15.75" customHeight="1">
      <c r="I254" s="68"/>
    </row>
    <row r="255" ht="15.75" customHeight="1">
      <c r="I255" s="68"/>
    </row>
    <row r="256" ht="15.75" customHeight="1">
      <c r="I256" s="68"/>
    </row>
    <row r="257" ht="15.75" customHeight="1">
      <c r="I257" s="68"/>
    </row>
    <row r="258" ht="15.75" customHeight="1">
      <c r="I258" s="68"/>
    </row>
    <row r="259" ht="15.75" customHeight="1">
      <c r="I259" s="68"/>
    </row>
    <row r="260" ht="15.75" customHeight="1">
      <c r="I260" s="68"/>
    </row>
    <row r="261" ht="15.75" customHeight="1">
      <c r="I261" s="68"/>
    </row>
    <row r="262" ht="15.75" customHeight="1">
      <c r="I262" s="68"/>
    </row>
    <row r="263" ht="15.75" customHeight="1">
      <c r="I263" s="68"/>
    </row>
    <row r="264" ht="15.75" customHeight="1">
      <c r="I264" s="68"/>
    </row>
    <row r="265" ht="15.75" customHeight="1">
      <c r="I265" s="68"/>
    </row>
    <row r="266" ht="15.75" customHeight="1">
      <c r="I266" s="68"/>
    </row>
    <row r="267" ht="15.75" customHeight="1">
      <c r="I267" s="68"/>
    </row>
    <row r="268" ht="15.75" customHeight="1">
      <c r="I268" s="68"/>
    </row>
    <row r="269" ht="15.75" customHeight="1">
      <c r="I269" s="68"/>
    </row>
    <row r="270" ht="15.75" customHeight="1">
      <c r="I270" s="68"/>
    </row>
    <row r="271" ht="15.75" customHeight="1">
      <c r="I271" s="68"/>
    </row>
    <row r="272" ht="15.75" customHeight="1">
      <c r="I272" s="68"/>
    </row>
    <row r="273" ht="15.75" customHeight="1">
      <c r="I273" s="68"/>
    </row>
    <row r="274" ht="15.75" customHeight="1">
      <c r="I274" s="68"/>
    </row>
    <row r="275" ht="15.75" customHeight="1">
      <c r="I275" s="68"/>
    </row>
    <row r="276" ht="15.75" customHeight="1">
      <c r="I276" s="68"/>
    </row>
    <row r="277" ht="15.75" customHeight="1">
      <c r="I277" s="68"/>
    </row>
    <row r="278" ht="15.75" customHeight="1">
      <c r="I278" s="68"/>
    </row>
    <row r="279" ht="15.75" customHeight="1">
      <c r="I279" s="68"/>
    </row>
    <row r="280" ht="15.75" customHeight="1">
      <c r="I280" s="68"/>
    </row>
    <row r="281" ht="15.75" customHeight="1">
      <c r="I281" s="68"/>
    </row>
    <row r="282" ht="15.75" customHeight="1">
      <c r="I282" s="68"/>
    </row>
    <row r="283" ht="15.75" customHeight="1">
      <c r="I283" s="68"/>
    </row>
    <row r="284" ht="15.75" customHeight="1">
      <c r="I284" s="68"/>
    </row>
    <row r="285" ht="15.75" customHeight="1">
      <c r="I285" s="68"/>
    </row>
    <row r="286" ht="15.75" customHeight="1">
      <c r="I286" s="68"/>
    </row>
    <row r="287" ht="15.75" customHeight="1">
      <c r="I287" s="68"/>
    </row>
    <row r="288" ht="15.75" customHeight="1">
      <c r="I288" s="68"/>
    </row>
    <row r="289" ht="15.75" customHeight="1">
      <c r="I289" s="68"/>
    </row>
    <row r="290" ht="15.75" customHeight="1">
      <c r="I290" s="68"/>
    </row>
    <row r="291" ht="15.75" customHeight="1">
      <c r="I291" s="68"/>
    </row>
    <row r="292" ht="15.75" customHeight="1">
      <c r="I292" s="68"/>
    </row>
    <row r="293" ht="15.75" customHeight="1">
      <c r="I293" s="68"/>
    </row>
    <row r="294" ht="15.75" customHeight="1">
      <c r="I294" s="68"/>
    </row>
    <row r="295" ht="15.75" customHeight="1">
      <c r="I295" s="68"/>
    </row>
    <row r="296" ht="15.75" customHeight="1">
      <c r="I296" s="68"/>
    </row>
    <row r="297" ht="15.75" customHeight="1">
      <c r="I297" s="68"/>
    </row>
    <row r="298" ht="15.75" customHeight="1">
      <c r="I298" s="68"/>
    </row>
    <row r="299" ht="15.75" customHeight="1">
      <c r="I299" s="68"/>
    </row>
    <row r="300" ht="15.75" customHeight="1">
      <c r="I300" s="68"/>
    </row>
    <row r="301" ht="15.75" customHeight="1">
      <c r="I301" s="68"/>
    </row>
    <row r="302" ht="15.75" customHeight="1">
      <c r="I302" s="68"/>
    </row>
    <row r="303" ht="15.75" customHeight="1">
      <c r="I303" s="68"/>
    </row>
    <row r="304" ht="15.75" customHeight="1">
      <c r="I304" s="68"/>
    </row>
    <row r="305" ht="15.75" customHeight="1">
      <c r="I305" s="68"/>
    </row>
    <row r="306" ht="15.75" customHeight="1">
      <c r="I306" s="68"/>
    </row>
    <row r="307" ht="15.75" customHeight="1">
      <c r="I307" s="68"/>
    </row>
    <row r="308" ht="15.75" customHeight="1">
      <c r="I308" s="68"/>
    </row>
    <row r="309" ht="15.75" customHeight="1">
      <c r="I309" s="68"/>
    </row>
    <row r="310" ht="15.75" customHeight="1">
      <c r="I310" s="68"/>
    </row>
    <row r="311" ht="15.75" customHeight="1">
      <c r="I311" s="68"/>
    </row>
    <row r="312" ht="15.75" customHeight="1">
      <c r="I312" s="68"/>
    </row>
    <row r="313" ht="15.75" customHeight="1">
      <c r="I313" s="68"/>
    </row>
    <row r="314" ht="15.75" customHeight="1">
      <c r="I314" s="68"/>
    </row>
    <row r="315" ht="15.75" customHeight="1">
      <c r="I315" s="68"/>
    </row>
    <row r="316" ht="15.75" customHeight="1">
      <c r="I316" s="68"/>
    </row>
    <row r="317" ht="15.75" customHeight="1">
      <c r="I317" s="68"/>
    </row>
    <row r="318" ht="15.75" customHeight="1">
      <c r="I318" s="68"/>
    </row>
    <row r="319" ht="15.75" customHeight="1">
      <c r="I319" s="68"/>
    </row>
    <row r="320" ht="15.75" customHeight="1">
      <c r="I320" s="68"/>
    </row>
    <row r="321" ht="15.75" customHeight="1">
      <c r="I321" s="68"/>
    </row>
    <row r="322" ht="15.75" customHeight="1">
      <c r="I322" s="68"/>
    </row>
    <row r="323" ht="15.75" customHeight="1">
      <c r="I323" s="68"/>
    </row>
    <row r="324" ht="15.75" customHeight="1">
      <c r="I324" s="68"/>
    </row>
    <row r="325" ht="15.75" customHeight="1">
      <c r="I325" s="68"/>
    </row>
    <row r="326" ht="15.75" customHeight="1">
      <c r="I326" s="68"/>
    </row>
    <row r="327" ht="15.75" customHeight="1">
      <c r="I327" s="68"/>
    </row>
    <row r="328" ht="15.75" customHeight="1">
      <c r="I328" s="68"/>
    </row>
    <row r="329" ht="15.75" customHeight="1">
      <c r="I329" s="68"/>
    </row>
    <row r="330" ht="15.75" customHeight="1">
      <c r="I330" s="68"/>
    </row>
    <row r="331" ht="15.75" customHeight="1">
      <c r="I331" s="68"/>
    </row>
    <row r="332" ht="15.75" customHeight="1">
      <c r="I332" s="68"/>
    </row>
    <row r="333" ht="15.75" customHeight="1">
      <c r="I333" s="68"/>
    </row>
    <row r="334" ht="15.75" customHeight="1">
      <c r="I334" s="68"/>
    </row>
    <row r="335" ht="15.75" customHeight="1">
      <c r="I335" s="68"/>
    </row>
    <row r="336" ht="15.75" customHeight="1">
      <c r="I336" s="68"/>
    </row>
    <row r="337" ht="15.75" customHeight="1">
      <c r="I337" s="68"/>
    </row>
    <row r="338" ht="15.75" customHeight="1">
      <c r="I338" s="68"/>
    </row>
    <row r="339" ht="15.75" customHeight="1">
      <c r="I339" s="68"/>
    </row>
    <row r="340" ht="15.75" customHeight="1">
      <c r="I340" s="68"/>
    </row>
    <row r="341" ht="15.75" customHeight="1">
      <c r="I341" s="68"/>
    </row>
    <row r="342" ht="15.75" customHeight="1">
      <c r="I342" s="68"/>
    </row>
    <row r="343" ht="15.75" customHeight="1">
      <c r="I343" s="68"/>
    </row>
    <row r="344" ht="15.75" customHeight="1">
      <c r="I344" s="68"/>
    </row>
    <row r="345" ht="15.75" customHeight="1">
      <c r="I345" s="68"/>
    </row>
    <row r="346" ht="15.75" customHeight="1">
      <c r="I346" s="68"/>
    </row>
    <row r="347" ht="15.75" customHeight="1">
      <c r="I347" s="68"/>
    </row>
    <row r="348" ht="15.75" customHeight="1">
      <c r="I348" s="68"/>
    </row>
    <row r="349" ht="15.75" customHeight="1">
      <c r="I349" s="68"/>
    </row>
    <row r="350" ht="15.75" customHeight="1">
      <c r="I350" s="68"/>
    </row>
    <row r="351" ht="15.75" customHeight="1">
      <c r="I351" s="68"/>
    </row>
    <row r="352" ht="15.75" customHeight="1">
      <c r="I352" s="68"/>
    </row>
    <row r="353" ht="15.75" customHeight="1">
      <c r="I353" s="68"/>
    </row>
    <row r="354" ht="15.75" customHeight="1">
      <c r="I354" s="68"/>
    </row>
    <row r="355" ht="15.75" customHeight="1">
      <c r="I355" s="68"/>
    </row>
    <row r="356" ht="15.75" customHeight="1">
      <c r="I356" s="68"/>
    </row>
    <row r="357" ht="15.75" customHeight="1">
      <c r="I357" s="68"/>
    </row>
    <row r="358" ht="15.75" customHeight="1">
      <c r="I358" s="68"/>
    </row>
    <row r="359" ht="15.75" customHeight="1">
      <c r="I359" s="68"/>
    </row>
    <row r="360" ht="15.75" customHeight="1">
      <c r="I360" s="68"/>
    </row>
    <row r="361" ht="15.75" customHeight="1">
      <c r="I361" s="68"/>
    </row>
    <row r="362" ht="15.75" customHeight="1">
      <c r="I362" s="68"/>
    </row>
    <row r="363" ht="15.75" customHeight="1">
      <c r="I363" s="68"/>
    </row>
    <row r="364" ht="15.75" customHeight="1">
      <c r="I364" s="68"/>
    </row>
    <row r="365" ht="15.75" customHeight="1">
      <c r="I365" s="68"/>
    </row>
    <row r="366" ht="15.75" customHeight="1">
      <c r="I366" s="68"/>
    </row>
    <row r="367" ht="15.75" customHeight="1">
      <c r="I367" s="68"/>
    </row>
    <row r="368" ht="15.75" customHeight="1">
      <c r="I368" s="68"/>
    </row>
    <row r="369" ht="15.75" customHeight="1">
      <c r="I369" s="68"/>
    </row>
    <row r="370" ht="15.75" customHeight="1">
      <c r="I370" s="68"/>
    </row>
    <row r="371" ht="15.75" customHeight="1">
      <c r="I371" s="68"/>
    </row>
    <row r="372" ht="15.75" customHeight="1">
      <c r="I372" s="68"/>
    </row>
    <row r="373" ht="15.75" customHeight="1">
      <c r="I373" s="68"/>
    </row>
    <row r="374" ht="15.75" customHeight="1">
      <c r="I374" s="68"/>
    </row>
    <row r="375" ht="15.75" customHeight="1">
      <c r="I375" s="68"/>
    </row>
    <row r="376" ht="15.75" customHeight="1">
      <c r="I376" s="68"/>
    </row>
    <row r="377" ht="15.75" customHeight="1">
      <c r="I377" s="68"/>
    </row>
    <row r="378" ht="15.75" customHeight="1">
      <c r="I378" s="68"/>
    </row>
    <row r="379" ht="15.75" customHeight="1">
      <c r="I379" s="68"/>
    </row>
    <row r="380" ht="15.75" customHeight="1">
      <c r="I380" s="68"/>
    </row>
    <row r="381" ht="15.75" customHeight="1">
      <c r="I381" s="68"/>
    </row>
    <row r="382" ht="15.75" customHeight="1">
      <c r="I382" s="68"/>
    </row>
    <row r="383" ht="15.75" customHeight="1">
      <c r="I383" s="68"/>
    </row>
    <row r="384" ht="15.75" customHeight="1">
      <c r="I384" s="68"/>
    </row>
    <row r="385" ht="15.75" customHeight="1">
      <c r="I385" s="68"/>
    </row>
    <row r="386" ht="15.75" customHeight="1">
      <c r="I386" s="68"/>
    </row>
    <row r="387" ht="15.75" customHeight="1">
      <c r="I387" s="68"/>
    </row>
    <row r="388" ht="15.75" customHeight="1">
      <c r="I388" s="68"/>
    </row>
    <row r="389" ht="15.75" customHeight="1">
      <c r="I389" s="68"/>
    </row>
    <row r="390" ht="15.75" customHeight="1">
      <c r="I390" s="68"/>
    </row>
    <row r="391" ht="15.75" customHeight="1">
      <c r="I391" s="68"/>
    </row>
    <row r="392" ht="15.75" customHeight="1">
      <c r="I392" s="68"/>
    </row>
    <row r="393" ht="15.75" customHeight="1">
      <c r="I393" s="68"/>
    </row>
    <row r="394" ht="15.75" customHeight="1">
      <c r="I394" s="68"/>
    </row>
    <row r="395" ht="15.75" customHeight="1">
      <c r="I395" s="68"/>
    </row>
    <row r="396" ht="15.75" customHeight="1">
      <c r="I396" s="68"/>
    </row>
    <row r="397" ht="15.75" customHeight="1">
      <c r="I397" s="68"/>
    </row>
    <row r="398" ht="15.75" customHeight="1">
      <c r="I398" s="68"/>
    </row>
    <row r="399" ht="15.75" customHeight="1">
      <c r="I399" s="68"/>
    </row>
    <row r="400" ht="15.75" customHeight="1">
      <c r="I400" s="68"/>
    </row>
    <row r="401" ht="15.75" customHeight="1">
      <c r="I401" s="68"/>
    </row>
    <row r="402" ht="15.75" customHeight="1">
      <c r="I402" s="68"/>
    </row>
    <row r="403" ht="15.75" customHeight="1">
      <c r="I403" s="68"/>
    </row>
    <row r="404" ht="15.75" customHeight="1">
      <c r="I404" s="68"/>
    </row>
    <row r="405" ht="15.75" customHeight="1">
      <c r="I405" s="68"/>
    </row>
    <row r="406" ht="15.75" customHeight="1">
      <c r="I406" s="68"/>
    </row>
    <row r="407" ht="15.75" customHeight="1">
      <c r="I407" s="68"/>
    </row>
    <row r="408" ht="15.75" customHeight="1">
      <c r="I408" s="68"/>
    </row>
    <row r="409" ht="15.75" customHeight="1">
      <c r="I409" s="68"/>
    </row>
    <row r="410" ht="15.75" customHeight="1">
      <c r="I410" s="68"/>
    </row>
    <row r="411" ht="15.75" customHeight="1">
      <c r="I411" s="68"/>
    </row>
    <row r="412" ht="15.75" customHeight="1">
      <c r="I412" s="68"/>
    </row>
    <row r="413" ht="15.75" customHeight="1">
      <c r="I413" s="68"/>
    </row>
    <row r="414" ht="15.75" customHeight="1">
      <c r="I414" s="68"/>
    </row>
    <row r="415" ht="15.75" customHeight="1">
      <c r="I415" s="68"/>
    </row>
    <row r="416" ht="15.75" customHeight="1">
      <c r="I416" s="68"/>
    </row>
    <row r="417" ht="15.75" customHeight="1">
      <c r="I417" s="68"/>
    </row>
    <row r="418" ht="15.75" customHeight="1">
      <c r="I418" s="68"/>
    </row>
    <row r="419" ht="15.75" customHeight="1">
      <c r="I419" s="68"/>
    </row>
    <row r="420" ht="15.75" customHeight="1">
      <c r="I420" s="68"/>
    </row>
    <row r="421" ht="15.75" customHeight="1">
      <c r="I421" s="68"/>
    </row>
    <row r="422" ht="15.75" customHeight="1">
      <c r="I422" s="68"/>
    </row>
    <row r="423" ht="15.75" customHeight="1">
      <c r="I423" s="68"/>
    </row>
    <row r="424" ht="15.75" customHeight="1">
      <c r="I424" s="68"/>
    </row>
    <row r="425" ht="15.75" customHeight="1">
      <c r="I425" s="68"/>
    </row>
    <row r="426" ht="15.75" customHeight="1">
      <c r="I426" s="68"/>
    </row>
    <row r="427" ht="15.75" customHeight="1">
      <c r="I427" s="68"/>
    </row>
    <row r="428" ht="15.75" customHeight="1">
      <c r="I428" s="68"/>
    </row>
    <row r="429" ht="15.75" customHeight="1">
      <c r="I429" s="68"/>
    </row>
    <row r="430" ht="15.75" customHeight="1">
      <c r="I430" s="68"/>
    </row>
    <row r="431" ht="15.75" customHeight="1">
      <c r="I431" s="68"/>
    </row>
    <row r="432" ht="15.75" customHeight="1">
      <c r="I432" s="68"/>
    </row>
    <row r="433" ht="15.75" customHeight="1">
      <c r="I433" s="68"/>
    </row>
    <row r="434" ht="15.75" customHeight="1">
      <c r="I434" s="68"/>
    </row>
    <row r="435" ht="15.75" customHeight="1">
      <c r="I435" s="68"/>
    </row>
    <row r="436" ht="15.75" customHeight="1">
      <c r="I436" s="68"/>
    </row>
    <row r="437" ht="15.75" customHeight="1">
      <c r="I437" s="68"/>
    </row>
    <row r="438" ht="15.75" customHeight="1">
      <c r="I438" s="68"/>
    </row>
    <row r="439" ht="15.75" customHeight="1">
      <c r="I439" s="68"/>
    </row>
    <row r="440" ht="15.75" customHeight="1">
      <c r="I440" s="68"/>
    </row>
    <row r="441" ht="15.75" customHeight="1">
      <c r="I441" s="68"/>
    </row>
    <row r="442" ht="15.75" customHeight="1">
      <c r="I442" s="68"/>
    </row>
    <row r="443" ht="15.75" customHeight="1">
      <c r="I443" s="68"/>
    </row>
    <row r="444" ht="15.75" customHeight="1">
      <c r="I444" s="68"/>
    </row>
    <row r="445" ht="15.75" customHeight="1">
      <c r="I445" s="68"/>
    </row>
    <row r="446" ht="15.75" customHeight="1">
      <c r="I446" s="68"/>
    </row>
    <row r="447" ht="15.75" customHeight="1">
      <c r="I447" s="68"/>
    </row>
    <row r="448" ht="15.75" customHeight="1">
      <c r="I448" s="68"/>
    </row>
    <row r="449" ht="15.75" customHeight="1">
      <c r="I449" s="68"/>
    </row>
    <row r="450" ht="15.75" customHeight="1">
      <c r="I450" s="68"/>
    </row>
    <row r="451" ht="15.75" customHeight="1">
      <c r="I451" s="68"/>
    </row>
    <row r="452" ht="15.75" customHeight="1">
      <c r="I452" s="68"/>
    </row>
    <row r="453" ht="15.75" customHeight="1">
      <c r="I453" s="68"/>
    </row>
    <row r="454" ht="15.75" customHeight="1">
      <c r="I454" s="68"/>
    </row>
    <row r="455" ht="15.75" customHeight="1">
      <c r="I455" s="68"/>
    </row>
    <row r="456" ht="15.75" customHeight="1">
      <c r="I456" s="68"/>
    </row>
    <row r="457" ht="15.75" customHeight="1">
      <c r="I457" s="68"/>
    </row>
    <row r="458" ht="15.75" customHeight="1">
      <c r="I458" s="68"/>
    </row>
    <row r="459" ht="15.75" customHeight="1">
      <c r="I459" s="68"/>
    </row>
    <row r="460" ht="15.75" customHeight="1">
      <c r="I460" s="68"/>
    </row>
    <row r="461" ht="15.75" customHeight="1">
      <c r="I461" s="68"/>
    </row>
    <row r="462" ht="15.75" customHeight="1">
      <c r="I462" s="68"/>
    </row>
    <row r="463" ht="15.75" customHeight="1">
      <c r="I463" s="68"/>
    </row>
    <row r="464" ht="15.75" customHeight="1">
      <c r="I464" s="68"/>
    </row>
    <row r="465" ht="15.75" customHeight="1">
      <c r="I465" s="68"/>
    </row>
    <row r="466" ht="15.75" customHeight="1">
      <c r="I466" s="68"/>
    </row>
    <row r="467" ht="15.75" customHeight="1">
      <c r="I467" s="68"/>
    </row>
    <row r="468" ht="15.75" customHeight="1">
      <c r="I468" s="68"/>
    </row>
    <row r="469" ht="15.75" customHeight="1">
      <c r="I469" s="68"/>
    </row>
    <row r="470" ht="15.75" customHeight="1">
      <c r="I470" s="68"/>
    </row>
    <row r="471" ht="15.75" customHeight="1">
      <c r="I471" s="68"/>
    </row>
    <row r="472" ht="15.75" customHeight="1">
      <c r="I472" s="68"/>
    </row>
    <row r="473" ht="15.75" customHeight="1">
      <c r="I473" s="68"/>
    </row>
    <row r="474" ht="15.75" customHeight="1">
      <c r="I474" s="68"/>
    </row>
    <row r="475" ht="15.75" customHeight="1">
      <c r="I475" s="68"/>
    </row>
    <row r="476" ht="15.75" customHeight="1">
      <c r="I476" s="68"/>
    </row>
    <row r="477" ht="15.75" customHeight="1">
      <c r="I477" s="68"/>
    </row>
    <row r="478" ht="15.75" customHeight="1">
      <c r="I478" s="68"/>
    </row>
    <row r="479" ht="15.75" customHeight="1">
      <c r="I479" s="68"/>
    </row>
    <row r="480" ht="15.75" customHeight="1">
      <c r="I480" s="68"/>
    </row>
    <row r="481" ht="15.75" customHeight="1">
      <c r="I481" s="68"/>
    </row>
    <row r="482" ht="15.75" customHeight="1">
      <c r="I482" s="68"/>
    </row>
    <row r="483" ht="15.75" customHeight="1">
      <c r="I483" s="68"/>
    </row>
    <row r="484" ht="15.75" customHeight="1">
      <c r="I484" s="68"/>
    </row>
    <row r="485" ht="15.75" customHeight="1">
      <c r="I485" s="68"/>
    </row>
    <row r="486" ht="15.75" customHeight="1">
      <c r="I486" s="68"/>
    </row>
    <row r="487" ht="15.75" customHeight="1">
      <c r="I487" s="68"/>
    </row>
    <row r="488" ht="15.75" customHeight="1">
      <c r="I488" s="68"/>
    </row>
    <row r="489" ht="15.75" customHeight="1">
      <c r="I489" s="68"/>
    </row>
    <row r="490" ht="15.75" customHeight="1">
      <c r="I490" s="68"/>
    </row>
    <row r="491" ht="15.75" customHeight="1">
      <c r="I491" s="68"/>
    </row>
    <row r="492" ht="15.75" customHeight="1">
      <c r="I492" s="68"/>
    </row>
    <row r="493" ht="15.75" customHeight="1">
      <c r="I493" s="68"/>
    </row>
    <row r="494" ht="15.75" customHeight="1">
      <c r="I494" s="68"/>
    </row>
    <row r="495" ht="15.75" customHeight="1">
      <c r="I495" s="68"/>
    </row>
    <row r="496" ht="15.75" customHeight="1">
      <c r="I496" s="68"/>
    </row>
    <row r="497" ht="15.75" customHeight="1">
      <c r="I497" s="68"/>
    </row>
    <row r="498" ht="15.75" customHeight="1">
      <c r="I498" s="68"/>
    </row>
    <row r="499" ht="15.75" customHeight="1">
      <c r="I499" s="68"/>
    </row>
    <row r="500" ht="15.75" customHeight="1">
      <c r="I500" s="68"/>
    </row>
    <row r="501" ht="15.75" customHeight="1">
      <c r="I501" s="68"/>
    </row>
    <row r="502" ht="15.75" customHeight="1">
      <c r="I502" s="68"/>
    </row>
    <row r="503" ht="15.75" customHeight="1">
      <c r="I503" s="68"/>
    </row>
    <row r="504" ht="15.75" customHeight="1">
      <c r="I504" s="68"/>
    </row>
    <row r="505" ht="15.75" customHeight="1">
      <c r="I505" s="68"/>
    </row>
    <row r="506" ht="15.75" customHeight="1">
      <c r="I506" s="68"/>
    </row>
    <row r="507" ht="15.75" customHeight="1">
      <c r="I507" s="68"/>
    </row>
    <row r="508" ht="15.75" customHeight="1">
      <c r="I508" s="68"/>
    </row>
    <row r="509" ht="15.75" customHeight="1">
      <c r="I509" s="68"/>
    </row>
    <row r="510" ht="15.75" customHeight="1">
      <c r="I510" s="68"/>
    </row>
    <row r="511" ht="15.75" customHeight="1">
      <c r="I511" s="68"/>
    </row>
    <row r="512" ht="15.75" customHeight="1">
      <c r="I512" s="68"/>
    </row>
    <row r="513" ht="15.75" customHeight="1">
      <c r="I513" s="68"/>
    </row>
    <row r="514" ht="15.75" customHeight="1">
      <c r="I514" s="68"/>
    </row>
    <row r="515" ht="15.75" customHeight="1">
      <c r="I515" s="68"/>
    </row>
    <row r="516" ht="15.75" customHeight="1">
      <c r="I516" s="68"/>
    </row>
    <row r="517" ht="15.75" customHeight="1">
      <c r="I517" s="68"/>
    </row>
    <row r="518" ht="15.75" customHeight="1">
      <c r="I518" s="68"/>
    </row>
    <row r="519" ht="15.75" customHeight="1">
      <c r="I519" s="68"/>
    </row>
    <row r="520" ht="15.75" customHeight="1">
      <c r="I520" s="68"/>
    </row>
    <row r="521" ht="15.75" customHeight="1">
      <c r="I521" s="68"/>
    </row>
    <row r="522" ht="15.75" customHeight="1">
      <c r="I522" s="68"/>
    </row>
    <row r="523" ht="15.75" customHeight="1">
      <c r="I523" s="68"/>
    </row>
    <row r="524" ht="15.75" customHeight="1">
      <c r="I524" s="68"/>
    </row>
    <row r="525" ht="15.75" customHeight="1">
      <c r="I525" s="68"/>
    </row>
    <row r="526" ht="15.75" customHeight="1">
      <c r="I526" s="68"/>
    </row>
    <row r="527" ht="15.75" customHeight="1">
      <c r="I527" s="68"/>
    </row>
    <row r="528" ht="15.75" customHeight="1">
      <c r="I528" s="68"/>
    </row>
    <row r="529" ht="15.75" customHeight="1">
      <c r="I529" s="68"/>
    </row>
    <row r="530" ht="15.75" customHeight="1">
      <c r="I530" s="68"/>
    </row>
    <row r="531" ht="15.75" customHeight="1">
      <c r="I531" s="68"/>
    </row>
    <row r="532" ht="15.75" customHeight="1">
      <c r="I532" s="68"/>
    </row>
    <row r="533" ht="15.75" customHeight="1">
      <c r="I533" s="68"/>
    </row>
    <row r="534" ht="15.75" customHeight="1">
      <c r="I534" s="68"/>
    </row>
    <row r="535" ht="15.75" customHeight="1">
      <c r="I535" s="68"/>
    </row>
    <row r="536" ht="15.75" customHeight="1">
      <c r="I536" s="68"/>
    </row>
    <row r="537" ht="15.75" customHeight="1">
      <c r="I537" s="68"/>
    </row>
    <row r="538" ht="15.75" customHeight="1">
      <c r="I538" s="68"/>
    </row>
    <row r="539" ht="15.75" customHeight="1">
      <c r="I539" s="68"/>
    </row>
    <row r="540" ht="15.75" customHeight="1">
      <c r="I540" s="68"/>
    </row>
    <row r="541" ht="15.75" customHeight="1">
      <c r="I541" s="68"/>
    </row>
    <row r="542" ht="15.75" customHeight="1">
      <c r="I542" s="68"/>
    </row>
    <row r="543" ht="15.75" customHeight="1">
      <c r="I543" s="68"/>
    </row>
    <row r="544" ht="15.75" customHeight="1">
      <c r="I544" s="68"/>
    </row>
    <row r="545" ht="15.75" customHeight="1">
      <c r="I545" s="68"/>
    </row>
    <row r="546" ht="15.75" customHeight="1">
      <c r="I546" s="68"/>
    </row>
    <row r="547" ht="15.75" customHeight="1">
      <c r="I547" s="68"/>
    </row>
    <row r="548" ht="15.75" customHeight="1">
      <c r="I548" s="68"/>
    </row>
    <row r="549" ht="15.75" customHeight="1">
      <c r="I549" s="68"/>
    </row>
    <row r="550" ht="15.75" customHeight="1">
      <c r="I550" s="68"/>
    </row>
    <row r="551" ht="15.75" customHeight="1">
      <c r="I551" s="68"/>
    </row>
    <row r="552" ht="15.75" customHeight="1">
      <c r="I552" s="68"/>
    </row>
    <row r="553" ht="15.75" customHeight="1">
      <c r="I553" s="68"/>
    </row>
    <row r="554" ht="15.75" customHeight="1">
      <c r="I554" s="68"/>
    </row>
    <row r="555" ht="15.75" customHeight="1">
      <c r="I555" s="68"/>
    </row>
    <row r="556" ht="15.75" customHeight="1">
      <c r="I556" s="68"/>
    </row>
    <row r="557" ht="15.75" customHeight="1">
      <c r="I557" s="68"/>
    </row>
    <row r="558" ht="15.75" customHeight="1">
      <c r="I558" s="68"/>
    </row>
    <row r="559" ht="15.75" customHeight="1">
      <c r="I559" s="68"/>
    </row>
    <row r="560" ht="15.75" customHeight="1">
      <c r="I560" s="68"/>
    </row>
    <row r="561" ht="15.75" customHeight="1">
      <c r="I561" s="68"/>
    </row>
    <row r="562" ht="15.75" customHeight="1">
      <c r="I562" s="68"/>
    </row>
    <row r="563" ht="15.75" customHeight="1">
      <c r="I563" s="68"/>
    </row>
    <row r="564" ht="15.75" customHeight="1">
      <c r="I564" s="68"/>
    </row>
    <row r="565" ht="15.75" customHeight="1">
      <c r="I565" s="68"/>
    </row>
    <row r="566" ht="15.75" customHeight="1">
      <c r="I566" s="68"/>
    </row>
    <row r="567" ht="15.75" customHeight="1">
      <c r="I567" s="68"/>
    </row>
    <row r="568" ht="15.75" customHeight="1">
      <c r="I568" s="68"/>
    </row>
    <row r="569" ht="15.75" customHeight="1">
      <c r="I569" s="68"/>
    </row>
    <row r="570" ht="15.75" customHeight="1">
      <c r="I570" s="68"/>
    </row>
    <row r="571" ht="15.75" customHeight="1">
      <c r="I571" s="68"/>
    </row>
    <row r="572" ht="15.75" customHeight="1">
      <c r="I572" s="68"/>
    </row>
    <row r="573" ht="15.75" customHeight="1">
      <c r="I573" s="68"/>
    </row>
    <row r="574" ht="15.75" customHeight="1">
      <c r="I574" s="68"/>
    </row>
    <row r="575" ht="15.75" customHeight="1">
      <c r="I575" s="68"/>
    </row>
    <row r="576" ht="15.75" customHeight="1">
      <c r="I576" s="68"/>
    </row>
    <row r="577" ht="15.75" customHeight="1">
      <c r="I577" s="68"/>
    </row>
    <row r="578" ht="15.75" customHeight="1">
      <c r="I578" s="68"/>
    </row>
    <row r="579" ht="15.75" customHeight="1">
      <c r="I579" s="68"/>
    </row>
    <row r="580" ht="15.75" customHeight="1">
      <c r="I580" s="68"/>
    </row>
    <row r="581" ht="15.75" customHeight="1">
      <c r="I581" s="68"/>
    </row>
    <row r="582" ht="15.75" customHeight="1">
      <c r="I582" s="68"/>
    </row>
    <row r="583" ht="15.75" customHeight="1">
      <c r="I583" s="68"/>
    </row>
    <row r="584" ht="15.75" customHeight="1">
      <c r="I584" s="68"/>
    </row>
    <row r="585" ht="15.75" customHeight="1">
      <c r="I585" s="68"/>
    </row>
    <row r="586" ht="15.75" customHeight="1">
      <c r="I586" s="68"/>
    </row>
    <row r="587" ht="15.75" customHeight="1">
      <c r="I587" s="68"/>
    </row>
    <row r="588" ht="15.75" customHeight="1">
      <c r="I588" s="68"/>
    </row>
    <row r="589" ht="15.75" customHeight="1">
      <c r="I589" s="68"/>
    </row>
    <row r="590" ht="15.75" customHeight="1">
      <c r="I590" s="68"/>
    </row>
    <row r="591" ht="15.75" customHeight="1">
      <c r="I591" s="68"/>
    </row>
    <row r="592" ht="15.75" customHeight="1">
      <c r="I592" s="68"/>
    </row>
    <row r="593" ht="15.75" customHeight="1">
      <c r="I593" s="68"/>
    </row>
    <row r="594" ht="15.75" customHeight="1">
      <c r="I594" s="68"/>
    </row>
    <row r="595" ht="15.75" customHeight="1">
      <c r="I595" s="68"/>
    </row>
    <row r="596" ht="15.75" customHeight="1">
      <c r="I596" s="68"/>
    </row>
    <row r="597" ht="15.75" customHeight="1">
      <c r="I597" s="68"/>
    </row>
    <row r="598" ht="15.75" customHeight="1">
      <c r="I598" s="68"/>
    </row>
    <row r="599" ht="15.75" customHeight="1">
      <c r="I599" s="68"/>
    </row>
    <row r="600" ht="15.75" customHeight="1">
      <c r="I600" s="68"/>
    </row>
    <row r="601" ht="15.75" customHeight="1">
      <c r="I601" s="68"/>
    </row>
    <row r="602" ht="15.75" customHeight="1">
      <c r="I602" s="68"/>
    </row>
    <row r="603" ht="15.75" customHeight="1">
      <c r="I603" s="68"/>
    </row>
    <row r="604" ht="15.75" customHeight="1">
      <c r="I604" s="68"/>
    </row>
    <row r="605" ht="15.75" customHeight="1">
      <c r="I605" s="68"/>
    </row>
    <row r="606" ht="15.75" customHeight="1">
      <c r="I606" s="68"/>
    </row>
    <row r="607" ht="15.75" customHeight="1">
      <c r="I607" s="68"/>
    </row>
    <row r="608" ht="15.75" customHeight="1">
      <c r="I608" s="68"/>
    </row>
    <row r="609" ht="15.75" customHeight="1">
      <c r="I609" s="68"/>
    </row>
    <row r="610" ht="15.75" customHeight="1">
      <c r="I610" s="68"/>
    </row>
    <row r="611" ht="15.75" customHeight="1">
      <c r="I611" s="68"/>
    </row>
    <row r="612" ht="15.75" customHeight="1">
      <c r="I612" s="68"/>
    </row>
    <row r="613" ht="15.75" customHeight="1">
      <c r="I613" s="68"/>
    </row>
    <row r="614" ht="15.75" customHeight="1">
      <c r="I614" s="68"/>
    </row>
    <row r="615" ht="15.75" customHeight="1">
      <c r="I615" s="68"/>
    </row>
    <row r="616" ht="15.75" customHeight="1">
      <c r="I616" s="68"/>
    </row>
    <row r="617" ht="15.75" customHeight="1">
      <c r="I617" s="68"/>
    </row>
    <row r="618" ht="15.75" customHeight="1">
      <c r="I618" s="68"/>
    </row>
    <row r="619" ht="15.75" customHeight="1">
      <c r="I619" s="68"/>
    </row>
    <row r="620" ht="15.75" customHeight="1">
      <c r="I620" s="68"/>
    </row>
    <row r="621" ht="15.75" customHeight="1">
      <c r="I621" s="68"/>
    </row>
    <row r="622" ht="15.75" customHeight="1">
      <c r="I622" s="68"/>
    </row>
    <row r="623" ht="15.75" customHeight="1">
      <c r="I623" s="68"/>
    </row>
    <row r="624" ht="15.75" customHeight="1">
      <c r="I624" s="68"/>
    </row>
    <row r="625" ht="15.75" customHeight="1">
      <c r="I625" s="68"/>
    </row>
    <row r="626" ht="15.75" customHeight="1">
      <c r="I626" s="68"/>
    </row>
    <row r="627" ht="15.75" customHeight="1">
      <c r="I627" s="68"/>
    </row>
    <row r="628" ht="15.75" customHeight="1">
      <c r="I628" s="68"/>
    </row>
    <row r="629" ht="15.75" customHeight="1">
      <c r="I629" s="68"/>
    </row>
    <row r="630" ht="15.75" customHeight="1">
      <c r="I630" s="68"/>
    </row>
    <row r="631" ht="15.75" customHeight="1">
      <c r="I631" s="68"/>
    </row>
    <row r="632" ht="15.75" customHeight="1">
      <c r="I632" s="68"/>
    </row>
    <row r="633" ht="15.75" customHeight="1">
      <c r="I633" s="68"/>
    </row>
    <row r="634" ht="15.75" customHeight="1">
      <c r="I634" s="68"/>
    </row>
    <row r="635" ht="15.75" customHeight="1">
      <c r="I635" s="68"/>
    </row>
    <row r="636" ht="15.75" customHeight="1">
      <c r="I636" s="68"/>
    </row>
    <row r="637" ht="15.75" customHeight="1">
      <c r="I637" s="68"/>
    </row>
    <row r="638" ht="15.75" customHeight="1">
      <c r="I638" s="68"/>
    </row>
    <row r="639" ht="15.75" customHeight="1">
      <c r="I639" s="68"/>
    </row>
    <row r="640" ht="15.75" customHeight="1">
      <c r="I640" s="68"/>
    </row>
    <row r="641" ht="15.75" customHeight="1">
      <c r="I641" s="68"/>
    </row>
    <row r="642" ht="15.75" customHeight="1">
      <c r="I642" s="68"/>
    </row>
    <row r="643" ht="15.75" customHeight="1">
      <c r="I643" s="68"/>
    </row>
    <row r="644" ht="15.75" customHeight="1">
      <c r="I644" s="68"/>
    </row>
    <row r="645" ht="15.75" customHeight="1">
      <c r="I645" s="68"/>
    </row>
    <row r="646" ht="15.75" customHeight="1">
      <c r="I646" s="68"/>
    </row>
    <row r="647" ht="15.75" customHeight="1">
      <c r="I647" s="68"/>
    </row>
    <row r="648" ht="15.75" customHeight="1">
      <c r="I648" s="68"/>
    </row>
    <row r="649" ht="15.75" customHeight="1">
      <c r="I649" s="68"/>
    </row>
    <row r="650" ht="15.75" customHeight="1">
      <c r="I650" s="68"/>
    </row>
    <row r="651" ht="15.75" customHeight="1">
      <c r="I651" s="68"/>
    </row>
    <row r="652" ht="15.75" customHeight="1">
      <c r="I652" s="68"/>
    </row>
    <row r="653" ht="15.75" customHeight="1">
      <c r="I653" s="68"/>
    </row>
    <row r="654" ht="15.75" customHeight="1">
      <c r="I654" s="68"/>
    </row>
    <row r="655" ht="15.75" customHeight="1">
      <c r="I655" s="68"/>
    </row>
    <row r="656" ht="15.75" customHeight="1">
      <c r="I656" s="68"/>
    </row>
    <row r="657" ht="15.75" customHeight="1">
      <c r="I657" s="68"/>
    </row>
    <row r="658" ht="15.75" customHeight="1">
      <c r="I658" s="68"/>
    </row>
    <row r="659" ht="15.75" customHeight="1">
      <c r="I659" s="68"/>
    </row>
    <row r="660" ht="15.75" customHeight="1">
      <c r="I660" s="68"/>
    </row>
    <row r="661" ht="15.75" customHeight="1">
      <c r="I661" s="68"/>
    </row>
    <row r="662" ht="15.75" customHeight="1">
      <c r="I662" s="68"/>
    </row>
    <row r="663" ht="15.75" customHeight="1">
      <c r="I663" s="68"/>
    </row>
    <row r="664" ht="15.75" customHeight="1">
      <c r="I664" s="68"/>
    </row>
    <row r="665" ht="15.75" customHeight="1">
      <c r="I665" s="68"/>
    </row>
    <row r="666" ht="15.75" customHeight="1">
      <c r="I666" s="68"/>
    </row>
    <row r="667" ht="15.75" customHeight="1">
      <c r="I667" s="68"/>
    </row>
    <row r="668" ht="15.75" customHeight="1">
      <c r="I668" s="68"/>
    </row>
    <row r="669" ht="15.75" customHeight="1">
      <c r="I669" s="68"/>
    </row>
    <row r="670" ht="15.75" customHeight="1">
      <c r="I670" s="68"/>
    </row>
    <row r="671" ht="15.75" customHeight="1">
      <c r="I671" s="68"/>
    </row>
    <row r="672" ht="15.75" customHeight="1">
      <c r="I672" s="68"/>
    </row>
    <row r="673" ht="15.75" customHeight="1">
      <c r="I673" s="68"/>
    </row>
    <row r="674" ht="15.75" customHeight="1">
      <c r="I674" s="68"/>
    </row>
    <row r="675" ht="15.75" customHeight="1">
      <c r="I675" s="68"/>
    </row>
    <row r="676" ht="15.75" customHeight="1">
      <c r="I676" s="68"/>
    </row>
    <row r="677" ht="15.75" customHeight="1">
      <c r="I677" s="68"/>
    </row>
    <row r="678" ht="15.75" customHeight="1">
      <c r="I678" s="68"/>
    </row>
    <row r="679" ht="15.75" customHeight="1">
      <c r="I679" s="68"/>
    </row>
    <row r="680" ht="15.75" customHeight="1">
      <c r="I680" s="68"/>
    </row>
    <row r="681" ht="15.75" customHeight="1">
      <c r="I681" s="68"/>
    </row>
    <row r="682" ht="15.75" customHeight="1">
      <c r="I682" s="68"/>
    </row>
    <row r="683" ht="15.75" customHeight="1">
      <c r="I683" s="68"/>
    </row>
    <row r="684" ht="15.75" customHeight="1">
      <c r="I684" s="68"/>
    </row>
    <row r="685" ht="15.75" customHeight="1">
      <c r="I685" s="68"/>
    </row>
    <row r="686" ht="15.75" customHeight="1">
      <c r="I686" s="68"/>
    </row>
    <row r="687" ht="15.75" customHeight="1">
      <c r="I687" s="68"/>
    </row>
    <row r="688" ht="15.75" customHeight="1">
      <c r="I688" s="68"/>
    </row>
    <row r="689" ht="15.75" customHeight="1">
      <c r="I689" s="68"/>
    </row>
    <row r="690" ht="15.75" customHeight="1">
      <c r="I690" s="68"/>
    </row>
    <row r="691" ht="15.75" customHeight="1">
      <c r="I691" s="68"/>
    </row>
    <row r="692" ht="15.75" customHeight="1">
      <c r="I692" s="68"/>
    </row>
    <row r="693" ht="15.75" customHeight="1">
      <c r="I693" s="68"/>
    </row>
    <row r="694" ht="15.75" customHeight="1">
      <c r="I694" s="68"/>
    </row>
    <row r="695" ht="15.75" customHeight="1">
      <c r="I695" s="68"/>
    </row>
    <row r="696" ht="15.75" customHeight="1">
      <c r="I696" s="68"/>
    </row>
    <row r="697" ht="15.75" customHeight="1">
      <c r="I697" s="68"/>
    </row>
    <row r="698" ht="15.75" customHeight="1">
      <c r="I698" s="68"/>
    </row>
    <row r="699" ht="15.75" customHeight="1">
      <c r="I699" s="68"/>
    </row>
    <row r="700" ht="15.75" customHeight="1">
      <c r="I700" s="68"/>
    </row>
    <row r="701" ht="15.75" customHeight="1">
      <c r="I701" s="68"/>
    </row>
    <row r="702" ht="15.75" customHeight="1">
      <c r="I702" s="68"/>
    </row>
    <row r="703" ht="15.75" customHeight="1">
      <c r="I703" s="68"/>
    </row>
    <row r="704" ht="15.75" customHeight="1">
      <c r="I704" s="68"/>
    </row>
    <row r="705" ht="15.75" customHeight="1">
      <c r="I705" s="68"/>
    </row>
    <row r="706" ht="15.75" customHeight="1">
      <c r="I706" s="68"/>
    </row>
    <row r="707" ht="15.75" customHeight="1">
      <c r="I707" s="68"/>
    </row>
    <row r="708" ht="15.75" customHeight="1">
      <c r="I708" s="68"/>
    </row>
    <row r="709" ht="15.75" customHeight="1">
      <c r="I709" s="68"/>
    </row>
    <row r="710" ht="15.75" customHeight="1">
      <c r="I710" s="68"/>
    </row>
    <row r="711" ht="15.75" customHeight="1">
      <c r="I711" s="68"/>
    </row>
    <row r="712" ht="15.75" customHeight="1">
      <c r="I712" s="68"/>
    </row>
    <row r="713" ht="15.75" customHeight="1">
      <c r="I713" s="68"/>
    </row>
    <row r="714" ht="15.75" customHeight="1">
      <c r="I714" s="68"/>
    </row>
    <row r="715" ht="15.75" customHeight="1">
      <c r="I715" s="68"/>
    </row>
    <row r="716" ht="15.75" customHeight="1">
      <c r="I716" s="68"/>
    </row>
    <row r="717" ht="15.75" customHeight="1">
      <c r="I717" s="68"/>
    </row>
    <row r="718" ht="15.75" customHeight="1">
      <c r="I718" s="68"/>
    </row>
    <row r="719" ht="15.75" customHeight="1">
      <c r="I719" s="68"/>
    </row>
    <row r="720" ht="15.75" customHeight="1">
      <c r="I720" s="68"/>
    </row>
    <row r="721" ht="15.75" customHeight="1">
      <c r="I721" s="68"/>
    </row>
    <row r="722" ht="15.75" customHeight="1">
      <c r="I722" s="68"/>
    </row>
    <row r="723" ht="15.75" customHeight="1">
      <c r="I723" s="68"/>
    </row>
    <row r="724" ht="15.75" customHeight="1">
      <c r="I724" s="68"/>
    </row>
    <row r="725" ht="15.75" customHeight="1">
      <c r="I725" s="68"/>
    </row>
    <row r="726" ht="15.75" customHeight="1">
      <c r="I726" s="68"/>
    </row>
    <row r="727" ht="15.75" customHeight="1">
      <c r="I727" s="68"/>
    </row>
    <row r="728" ht="15.75" customHeight="1">
      <c r="I728" s="68"/>
    </row>
    <row r="729" ht="15.75" customHeight="1">
      <c r="I729" s="68"/>
    </row>
    <row r="730" ht="15.75" customHeight="1">
      <c r="I730" s="68"/>
    </row>
    <row r="731" ht="15.75" customHeight="1">
      <c r="I731" s="68"/>
    </row>
    <row r="732" ht="15.75" customHeight="1">
      <c r="I732" s="68"/>
    </row>
    <row r="733" ht="15.75" customHeight="1">
      <c r="I733" s="68"/>
    </row>
    <row r="734" ht="15.75" customHeight="1">
      <c r="I734" s="68"/>
    </row>
    <row r="735" ht="15.75" customHeight="1">
      <c r="I735" s="68"/>
    </row>
    <row r="736" ht="15.75" customHeight="1">
      <c r="I736" s="68"/>
    </row>
    <row r="737" ht="15.75" customHeight="1">
      <c r="I737" s="68"/>
    </row>
    <row r="738" ht="15.75" customHeight="1">
      <c r="I738" s="68"/>
    </row>
    <row r="739" ht="15.75" customHeight="1">
      <c r="I739" s="68"/>
    </row>
    <row r="740" ht="15.75" customHeight="1">
      <c r="I740" s="68"/>
    </row>
    <row r="741" ht="15.75" customHeight="1">
      <c r="I741" s="68"/>
    </row>
    <row r="742" ht="15.75" customHeight="1">
      <c r="I742" s="68"/>
    </row>
    <row r="743" ht="15.75" customHeight="1">
      <c r="I743" s="68"/>
    </row>
    <row r="744" ht="15.75" customHeight="1">
      <c r="I744" s="68"/>
    </row>
    <row r="745" ht="15.75" customHeight="1">
      <c r="I745" s="68"/>
    </row>
    <row r="746" ht="15.75" customHeight="1">
      <c r="I746" s="68"/>
    </row>
    <row r="747" ht="15.75" customHeight="1">
      <c r="I747" s="68"/>
    </row>
    <row r="748" ht="15.75" customHeight="1">
      <c r="I748" s="68"/>
    </row>
    <row r="749" ht="15.75" customHeight="1">
      <c r="I749" s="68"/>
    </row>
    <row r="750" ht="15.75" customHeight="1">
      <c r="I750" s="68"/>
    </row>
    <row r="751" ht="15.75" customHeight="1">
      <c r="I751" s="68"/>
    </row>
    <row r="752" ht="15.75" customHeight="1">
      <c r="I752" s="68"/>
    </row>
    <row r="753" ht="15.75" customHeight="1">
      <c r="I753" s="68"/>
    </row>
    <row r="754" ht="15.75" customHeight="1">
      <c r="I754" s="68"/>
    </row>
    <row r="755" ht="15.75" customHeight="1">
      <c r="I755" s="68"/>
    </row>
    <row r="756" ht="15.75" customHeight="1">
      <c r="I756" s="68"/>
    </row>
    <row r="757" ht="15.75" customHeight="1">
      <c r="I757" s="68"/>
    </row>
    <row r="758" ht="15.75" customHeight="1">
      <c r="I758" s="68"/>
    </row>
    <row r="759" ht="15.75" customHeight="1">
      <c r="I759" s="68"/>
    </row>
    <row r="760" ht="15.75" customHeight="1">
      <c r="I760" s="68"/>
    </row>
    <row r="761" ht="15.75" customHeight="1">
      <c r="I761" s="68"/>
    </row>
    <row r="762" ht="15.75" customHeight="1">
      <c r="I762" s="68"/>
    </row>
    <row r="763" ht="15.75" customHeight="1">
      <c r="I763" s="68"/>
    </row>
    <row r="764" ht="15.75" customHeight="1">
      <c r="I764" s="68"/>
    </row>
    <row r="765" ht="15.75" customHeight="1">
      <c r="I765" s="68"/>
    </row>
    <row r="766" ht="15.75" customHeight="1">
      <c r="I766" s="68"/>
    </row>
    <row r="767" ht="15.75" customHeight="1">
      <c r="I767" s="68"/>
    </row>
    <row r="768" ht="15.75" customHeight="1">
      <c r="I768" s="68"/>
    </row>
    <row r="769" ht="15.75" customHeight="1">
      <c r="I769" s="68"/>
    </row>
    <row r="770" ht="15.75" customHeight="1">
      <c r="I770" s="68"/>
    </row>
    <row r="771" ht="15.75" customHeight="1">
      <c r="I771" s="68"/>
    </row>
    <row r="772" ht="15.75" customHeight="1">
      <c r="I772" s="68"/>
    </row>
    <row r="773" ht="15.75" customHeight="1">
      <c r="I773" s="68"/>
    </row>
    <row r="774" ht="15.75" customHeight="1">
      <c r="I774" s="68"/>
    </row>
    <row r="775" ht="15.75" customHeight="1">
      <c r="I775" s="68"/>
    </row>
    <row r="776" ht="15.75" customHeight="1">
      <c r="I776" s="68"/>
    </row>
    <row r="777" ht="15.75" customHeight="1">
      <c r="I777" s="68"/>
    </row>
    <row r="778" ht="15.75" customHeight="1">
      <c r="I778" s="68"/>
    </row>
    <row r="779" ht="15.75" customHeight="1">
      <c r="I779" s="68"/>
    </row>
    <row r="780" ht="15.75" customHeight="1">
      <c r="I780" s="68"/>
    </row>
    <row r="781" ht="15.75" customHeight="1">
      <c r="I781" s="68"/>
    </row>
    <row r="782" ht="15.75" customHeight="1">
      <c r="I782" s="68"/>
    </row>
    <row r="783" ht="15.75" customHeight="1">
      <c r="I783" s="68"/>
    </row>
    <row r="784" ht="15.75" customHeight="1">
      <c r="I784" s="68"/>
    </row>
    <row r="785" ht="15.75" customHeight="1">
      <c r="I785" s="68"/>
    </row>
    <row r="786" ht="15.75" customHeight="1">
      <c r="I786" s="68"/>
    </row>
    <row r="787" ht="15.75" customHeight="1">
      <c r="I787" s="68"/>
    </row>
    <row r="788" ht="15.75" customHeight="1">
      <c r="I788" s="68"/>
    </row>
    <row r="789" ht="15.75" customHeight="1">
      <c r="I789" s="68"/>
    </row>
    <row r="790" ht="15.75" customHeight="1">
      <c r="I790" s="68"/>
    </row>
    <row r="791" ht="15.75" customHeight="1">
      <c r="I791" s="68"/>
    </row>
    <row r="792" ht="15.75" customHeight="1">
      <c r="I792" s="68"/>
    </row>
    <row r="793" ht="15.75" customHeight="1">
      <c r="I793" s="68"/>
    </row>
    <row r="794" ht="15.75" customHeight="1">
      <c r="I794" s="68"/>
    </row>
    <row r="795" ht="15.75" customHeight="1">
      <c r="I795" s="68"/>
    </row>
    <row r="796" ht="15.75" customHeight="1">
      <c r="I796" s="68"/>
    </row>
    <row r="797" ht="15.75" customHeight="1">
      <c r="I797" s="68"/>
    </row>
    <row r="798" ht="15.75" customHeight="1">
      <c r="I798" s="68"/>
    </row>
    <row r="799" ht="15.75" customHeight="1">
      <c r="I799" s="68"/>
    </row>
    <row r="800" ht="15.75" customHeight="1">
      <c r="I800" s="68"/>
    </row>
    <row r="801" ht="15.75" customHeight="1">
      <c r="I801" s="68"/>
    </row>
    <row r="802" ht="15.75" customHeight="1">
      <c r="I802" s="68"/>
    </row>
    <row r="803" ht="15.75" customHeight="1">
      <c r="I803" s="68"/>
    </row>
    <row r="804" ht="15.75" customHeight="1">
      <c r="I804" s="68"/>
    </row>
    <row r="805" ht="15.75" customHeight="1">
      <c r="I805" s="68"/>
    </row>
    <row r="806" ht="15.75" customHeight="1">
      <c r="I806" s="68"/>
    </row>
    <row r="807" ht="15.75" customHeight="1">
      <c r="I807" s="68"/>
    </row>
    <row r="808" ht="15.75" customHeight="1">
      <c r="I808" s="68"/>
    </row>
    <row r="809" ht="15.75" customHeight="1">
      <c r="I809" s="68"/>
    </row>
    <row r="810" ht="15.75" customHeight="1">
      <c r="I810" s="68"/>
    </row>
    <row r="811" ht="15.75" customHeight="1">
      <c r="I811" s="68"/>
    </row>
    <row r="812" ht="15.75" customHeight="1">
      <c r="I812" s="68"/>
    </row>
    <row r="813" ht="15.75" customHeight="1">
      <c r="I813" s="68"/>
    </row>
    <row r="814" ht="15.75" customHeight="1">
      <c r="I814" s="68"/>
    </row>
    <row r="815" ht="15.75" customHeight="1">
      <c r="I815" s="68"/>
    </row>
    <row r="816" ht="15.75" customHeight="1">
      <c r="I816" s="68"/>
    </row>
    <row r="817" ht="15.75" customHeight="1">
      <c r="I817" s="68"/>
    </row>
    <row r="818" ht="15.75" customHeight="1">
      <c r="I818" s="68"/>
    </row>
    <row r="819" ht="15.75" customHeight="1">
      <c r="I819" s="68"/>
    </row>
    <row r="820" ht="15.75" customHeight="1">
      <c r="I820" s="68"/>
    </row>
    <row r="821" ht="15.75" customHeight="1">
      <c r="I821" s="68"/>
    </row>
    <row r="822" ht="15.75" customHeight="1">
      <c r="I822" s="68"/>
    </row>
    <row r="823" ht="15.75" customHeight="1">
      <c r="I823" s="68"/>
    </row>
    <row r="824" ht="15.75" customHeight="1">
      <c r="I824" s="68"/>
    </row>
    <row r="825" ht="15.75" customHeight="1">
      <c r="I825" s="68"/>
    </row>
    <row r="826" ht="15.75" customHeight="1">
      <c r="I826" s="68"/>
    </row>
    <row r="827" ht="15.75" customHeight="1">
      <c r="I827" s="68"/>
    </row>
    <row r="828" ht="15.75" customHeight="1">
      <c r="I828" s="68"/>
    </row>
    <row r="829" ht="15.75" customHeight="1">
      <c r="I829" s="68"/>
    </row>
    <row r="830" ht="15.75" customHeight="1">
      <c r="I830" s="68"/>
    </row>
    <row r="831" ht="15.75" customHeight="1">
      <c r="I831" s="68"/>
    </row>
    <row r="832" ht="15.75" customHeight="1">
      <c r="I832" s="68"/>
    </row>
    <row r="833" ht="15.75" customHeight="1">
      <c r="I833" s="68"/>
    </row>
    <row r="834" ht="15.75" customHeight="1">
      <c r="I834" s="68"/>
    </row>
    <row r="835" ht="15.75" customHeight="1">
      <c r="I835" s="68"/>
    </row>
    <row r="836" ht="15.75" customHeight="1">
      <c r="I836" s="68"/>
    </row>
    <row r="837" ht="15.75" customHeight="1">
      <c r="I837" s="68"/>
    </row>
    <row r="838" ht="15.75" customHeight="1">
      <c r="I838" s="68"/>
    </row>
    <row r="839" ht="15.75" customHeight="1">
      <c r="I839" s="68"/>
    </row>
    <row r="840" ht="15.75" customHeight="1">
      <c r="I840" s="68"/>
    </row>
    <row r="841" ht="15.75" customHeight="1">
      <c r="I841" s="68"/>
    </row>
    <row r="842" ht="15.75" customHeight="1">
      <c r="I842" s="68"/>
    </row>
    <row r="843" ht="15.75" customHeight="1">
      <c r="I843" s="68"/>
    </row>
    <row r="844" ht="15.75" customHeight="1">
      <c r="I844" s="68"/>
    </row>
    <row r="845" ht="15.75" customHeight="1">
      <c r="I845" s="68"/>
    </row>
    <row r="846" ht="15.75" customHeight="1">
      <c r="I846" s="68"/>
    </row>
    <row r="847" ht="15.75" customHeight="1">
      <c r="I847" s="68"/>
    </row>
    <row r="848" ht="15.75" customHeight="1">
      <c r="I848" s="68"/>
    </row>
    <row r="849" ht="15.75" customHeight="1">
      <c r="I849" s="68"/>
    </row>
    <row r="850" ht="15.75" customHeight="1">
      <c r="I850" s="68"/>
    </row>
    <row r="851" ht="15.75" customHeight="1">
      <c r="I851" s="68"/>
    </row>
    <row r="852" ht="15.75" customHeight="1">
      <c r="I852" s="68"/>
    </row>
    <row r="853" ht="15.75" customHeight="1">
      <c r="I853" s="68"/>
    </row>
    <row r="854" ht="15.75" customHeight="1">
      <c r="I854" s="68"/>
    </row>
    <row r="855" ht="15.75" customHeight="1">
      <c r="I855" s="68"/>
    </row>
    <row r="856" ht="15.75" customHeight="1">
      <c r="I856" s="68"/>
    </row>
    <row r="857" ht="15.75" customHeight="1">
      <c r="I857" s="68"/>
    </row>
    <row r="858" ht="15.75" customHeight="1">
      <c r="I858" s="68"/>
    </row>
    <row r="859" ht="15.75" customHeight="1">
      <c r="I859" s="68"/>
    </row>
    <row r="860" ht="15.75" customHeight="1">
      <c r="I860" s="68"/>
    </row>
    <row r="861" ht="15.75" customHeight="1">
      <c r="I861" s="68"/>
    </row>
    <row r="862" ht="15.75" customHeight="1">
      <c r="I862" s="68"/>
    </row>
    <row r="863" ht="15.75" customHeight="1">
      <c r="I863" s="68"/>
    </row>
    <row r="864" ht="15.75" customHeight="1">
      <c r="I864" s="68"/>
    </row>
    <row r="865" ht="15.75" customHeight="1">
      <c r="I865" s="68"/>
    </row>
    <row r="866" ht="15.75" customHeight="1">
      <c r="I866" s="68"/>
    </row>
    <row r="867" ht="15.75" customHeight="1">
      <c r="I867" s="68"/>
    </row>
    <row r="868" ht="15.75" customHeight="1">
      <c r="I868" s="68"/>
    </row>
    <row r="869" ht="15.75" customHeight="1">
      <c r="I869" s="68"/>
    </row>
    <row r="870" ht="15.75" customHeight="1">
      <c r="I870" s="68"/>
    </row>
    <row r="871" ht="15.75" customHeight="1">
      <c r="I871" s="68"/>
    </row>
    <row r="872" ht="15.75" customHeight="1">
      <c r="I872" s="68"/>
    </row>
    <row r="873" ht="15.75" customHeight="1">
      <c r="I873" s="68"/>
    </row>
    <row r="874" ht="15.75" customHeight="1">
      <c r="I874" s="68"/>
    </row>
    <row r="875" ht="15.75" customHeight="1">
      <c r="I875" s="68"/>
    </row>
    <row r="876" ht="15.75" customHeight="1">
      <c r="I876" s="68"/>
    </row>
    <row r="877" ht="15.75" customHeight="1">
      <c r="I877" s="68"/>
    </row>
    <row r="878" ht="15.75" customHeight="1">
      <c r="I878" s="68"/>
    </row>
    <row r="879" ht="15.75" customHeight="1">
      <c r="I879" s="68"/>
    </row>
    <row r="880" ht="15.75" customHeight="1">
      <c r="I880" s="68"/>
    </row>
    <row r="881" ht="15.75" customHeight="1">
      <c r="I881" s="68"/>
    </row>
    <row r="882" ht="15.75" customHeight="1">
      <c r="I882" s="68"/>
    </row>
    <row r="883" ht="15.75" customHeight="1">
      <c r="I883" s="68"/>
    </row>
    <row r="884" ht="15.75" customHeight="1">
      <c r="I884" s="68"/>
    </row>
    <row r="885" ht="15.75" customHeight="1">
      <c r="I885" s="68"/>
    </row>
    <row r="886" ht="15.75" customHeight="1">
      <c r="I886" s="68"/>
    </row>
    <row r="887" ht="15.75" customHeight="1">
      <c r="I887" s="68"/>
    </row>
    <row r="888" ht="15.75" customHeight="1">
      <c r="I888" s="68"/>
    </row>
    <row r="889" ht="15.75" customHeight="1">
      <c r="I889" s="68"/>
    </row>
    <row r="890" ht="15.75" customHeight="1">
      <c r="I890" s="68"/>
    </row>
    <row r="891" ht="15.75" customHeight="1">
      <c r="I891" s="68"/>
    </row>
    <row r="892" ht="15.75" customHeight="1">
      <c r="I892" s="68"/>
    </row>
    <row r="893" ht="15.75" customHeight="1">
      <c r="I893" s="68"/>
    </row>
    <row r="894" ht="15.75" customHeight="1">
      <c r="I894" s="68"/>
    </row>
    <row r="895" ht="15.75" customHeight="1">
      <c r="I895" s="68"/>
    </row>
    <row r="896" ht="15.75" customHeight="1">
      <c r="I896" s="68"/>
    </row>
    <row r="897" ht="15.75" customHeight="1">
      <c r="I897" s="68"/>
    </row>
    <row r="898" ht="15.75" customHeight="1">
      <c r="I898" s="68"/>
    </row>
    <row r="899" ht="15.75" customHeight="1">
      <c r="I899" s="68"/>
    </row>
    <row r="900" ht="15.75" customHeight="1">
      <c r="I900" s="68"/>
    </row>
    <row r="901" ht="15.75" customHeight="1">
      <c r="I901" s="68"/>
    </row>
    <row r="902" ht="15.75" customHeight="1">
      <c r="I902" s="68"/>
    </row>
    <row r="903" ht="15.75" customHeight="1">
      <c r="I903" s="68"/>
    </row>
    <row r="904" ht="15.75" customHeight="1">
      <c r="I904" s="68"/>
    </row>
    <row r="905" ht="15.75" customHeight="1">
      <c r="I905" s="68"/>
    </row>
    <row r="906" ht="15.75" customHeight="1">
      <c r="I906" s="68"/>
    </row>
    <row r="907" ht="15.75" customHeight="1">
      <c r="I907" s="68"/>
    </row>
    <row r="908" ht="15.75" customHeight="1">
      <c r="I908" s="68"/>
    </row>
    <row r="909" ht="15.75" customHeight="1">
      <c r="I909" s="68"/>
    </row>
    <row r="910" ht="15.75" customHeight="1">
      <c r="I910" s="68"/>
    </row>
    <row r="911" ht="15.75" customHeight="1">
      <c r="I911" s="68"/>
    </row>
    <row r="912" ht="15.75" customHeight="1">
      <c r="I912" s="68"/>
    </row>
    <row r="913" ht="15.75" customHeight="1">
      <c r="I913" s="68"/>
    </row>
    <row r="914" ht="15.75" customHeight="1">
      <c r="I914" s="68"/>
    </row>
    <row r="915" ht="15.75" customHeight="1">
      <c r="I915" s="68"/>
    </row>
    <row r="916" ht="15.75" customHeight="1">
      <c r="I916" s="68"/>
    </row>
    <row r="917" ht="15.75" customHeight="1">
      <c r="I917" s="68"/>
    </row>
    <row r="918" ht="15.75" customHeight="1">
      <c r="I918" s="68"/>
    </row>
    <row r="919" ht="15.75" customHeight="1">
      <c r="I919" s="68"/>
    </row>
    <row r="920" ht="15.75" customHeight="1">
      <c r="I920" s="68"/>
    </row>
    <row r="921" ht="15.75" customHeight="1">
      <c r="I921" s="68"/>
    </row>
    <row r="922" ht="15.75" customHeight="1">
      <c r="I922" s="68"/>
    </row>
    <row r="923" ht="15.75" customHeight="1">
      <c r="I923" s="68"/>
    </row>
    <row r="924" ht="15.75" customHeight="1">
      <c r="I924" s="68"/>
    </row>
    <row r="925" ht="15.75" customHeight="1">
      <c r="I925" s="68"/>
    </row>
    <row r="926" ht="15.75" customHeight="1">
      <c r="I926" s="68"/>
    </row>
    <row r="927" ht="15.75" customHeight="1">
      <c r="I927" s="68"/>
    </row>
    <row r="928" ht="15.75" customHeight="1">
      <c r="I928" s="68"/>
    </row>
    <row r="929" ht="15.75" customHeight="1">
      <c r="I929" s="68"/>
    </row>
    <row r="930" ht="15.75" customHeight="1">
      <c r="I930" s="68"/>
    </row>
    <row r="931" ht="15.75" customHeight="1">
      <c r="I931" s="68"/>
    </row>
    <row r="932" ht="15.75" customHeight="1">
      <c r="I932" s="68"/>
    </row>
    <row r="933" ht="15.75" customHeight="1">
      <c r="I933" s="68"/>
    </row>
    <row r="934" ht="15.75" customHeight="1">
      <c r="I934" s="68"/>
    </row>
    <row r="935" ht="15.75" customHeight="1">
      <c r="I935" s="68"/>
    </row>
    <row r="936" ht="15.75" customHeight="1">
      <c r="I936" s="68"/>
    </row>
    <row r="937" ht="15.75" customHeight="1">
      <c r="I937" s="68"/>
    </row>
    <row r="938" ht="15.75" customHeight="1">
      <c r="I938" s="68"/>
    </row>
    <row r="939" ht="15.75" customHeight="1">
      <c r="I939" s="68"/>
    </row>
    <row r="940" ht="15.75" customHeight="1">
      <c r="I940" s="68"/>
    </row>
    <row r="941" ht="15.75" customHeight="1">
      <c r="I941" s="68"/>
    </row>
    <row r="942" ht="15.75" customHeight="1">
      <c r="I942" s="68"/>
    </row>
    <row r="943" ht="15.75" customHeight="1">
      <c r="I943" s="68"/>
    </row>
    <row r="944" ht="15.75" customHeight="1">
      <c r="I944" s="68"/>
    </row>
    <row r="945" ht="15.75" customHeight="1">
      <c r="I945" s="68"/>
    </row>
    <row r="946" ht="15.75" customHeight="1">
      <c r="I946" s="68"/>
    </row>
    <row r="947" ht="15.75" customHeight="1">
      <c r="I947" s="68"/>
    </row>
    <row r="948" ht="15.75" customHeight="1">
      <c r="I948" s="68"/>
    </row>
    <row r="949" ht="15.75" customHeight="1">
      <c r="I949" s="68"/>
    </row>
    <row r="950" ht="15.75" customHeight="1">
      <c r="I950" s="68"/>
    </row>
    <row r="951" ht="15.75" customHeight="1">
      <c r="I951" s="68"/>
    </row>
    <row r="952" ht="15.75" customHeight="1">
      <c r="I952" s="68"/>
    </row>
    <row r="953" ht="15.75" customHeight="1">
      <c r="I953" s="68"/>
    </row>
    <row r="954" ht="15.75" customHeight="1">
      <c r="I954" s="68"/>
    </row>
    <row r="955" ht="15.75" customHeight="1">
      <c r="I955" s="68"/>
    </row>
    <row r="956" ht="15.75" customHeight="1">
      <c r="I956" s="68"/>
    </row>
    <row r="957" ht="15.75" customHeight="1">
      <c r="I957" s="68"/>
    </row>
    <row r="958" ht="15.75" customHeight="1">
      <c r="I958" s="68"/>
    </row>
    <row r="959" ht="15.75" customHeight="1">
      <c r="I959" s="68"/>
    </row>
    <row r="960" ht="15.75" customHeight="1">
      <c r="I960" s="68"/>
    </row>
    <row r="961" ht="15.75" customHeight="1">
      <c r="I961" s="68"/>
    </row>
    <row r="962" ht="15.75" customHeight="1">
      <c r="I962" s="68"/>
    </row>
    <row r="963" ht="15.75" customHeight="1">
      <c r="I963" s="68"/>
    </row>
    <row r="964" ht="15.75" customHeight="1">
      <c r="I964" s="68"/>
    </row>
    <row r="965" ht="15.75" customHeight="1">
      <c r="I965" s="68"/>
    </row>
    <row r="966" ht="15.75" customHeight="1">
      <c r="I966" s="68"/>
    </row>
    <row r="967" ht="15.75" customHeight="1">
      <c r="I967" s="68"/>
    </row>
    <row r="968" ht="15.75" customHeight="1">
      <c r="I968" s="68"/>
    </row>
    <row r="969" ht="15.75" customHeight="1">
      <c r="I969" s="68"/>
    </row>
    <row r="970" ht="15.75" customHeight="1">
      <c r="I970" s="68"/>
    </row>
    <row r="971" ht="15.75" customHeight="1">
      <c r="I971" s="68"/>
    </row>
    <row r="972" ht="15.75" customHeight="1">
      <c r="I972" s="68"/>
    </row>
    <row r="973" ht="15.75" customHeight="1">
      <c r="I973" s="68"/>
    </row>
    <row r="974" ht="15.75" customHeight="1">
      <c r="I974" s="68"/>
    </row>
    <row r="975" ht="15.75" customHeight="1">
      <c r="I975" s="68"/>
    </row>
    <row r="976" ht="15.75" customHeight="1">
      <c r="I976" s="68"/>
    </row>
    <row r="977" ht="15.75" customHeight="1">
      <c r="I977" s="68"/>
    </row>
    <row r="978" ht="15.75" customHeight="1">
      <c r="I978" s="68"/>
    </row>
    <row r="979" ht="15.75" customHeight="1">
      <c r="I979" s="68"/>
    </row>
    <row r="980" ht="15.75" customHeight="1">
      <c r="I980" s="68"/>
    </row>
    <row r="981" ht="15.75" customHeight="1">
      <c r="I981" s="68"/>
    </row>
    <row r="982" ht="15.75" customHeight="1">
      <c r="I982" s="68"/>
    </row>
    <row r="983" ht="15.75" customHeight="1">
      <c r="I983" s="68"/>
    </row>
    <row r="984" ht="15.75" customHeight="1">
      <c r="I984" s="68"/>
    </row>
    <row r="985" ht="15.75" customHeight="1">
      <c r="I985" s="68"/>
    </row>
    <row r="986" ht="15.75" customHeight="1">
      <c r="I986" s="68"/>
    </row>
    <row r="987" ht="15.75" customHeight="1">
      <c r="I987" s="68"/>
    </row>
    <row r="988" ht="15.75" customHeight="1">
      <c r="I988" s="68"/>
    </row>
    <row r="989" ht="15.75" customHeight="1">
      <c r="I989" s="68"/>
    </row>
    <row r="990" ht="15.75" customHeight="1">
      <c r="I990" s="68"/>
    </row>
    <row r="991" ht="15.75" customHeight="1">
      <c r="I991" s="68"/>
    </row>
    <row r="992" ht="15.75" customHeight="1">
      <c r="I992" s="68"/>
    </row>
    <row r="993" ht="15.75" customHeight="1">
      <c r="I993" s="68"/>
    </row>
    <row r="994" ht="15.75" customHeight="1">
      <c r="I994" s="68"/>
    </row>
    <row r="995" ht="15.75" customHeight="1">
      <c r="I995" s="68"/>
    </row>
    <row r="996" ht="15.75" customHeight="1">
      <c r="I996" s="68"/>
    </row>
    <row r="997" ht="15.75" customHeight="1">
      <c r="I997" s="68"/>
    </row>
    <row r="998" ht="15.75" customHeight="1">
      <c r="I998" s="68"/>
    </row>
    <row r="999" ht="15.75" customHeight="1">
      <c r="I999" s="68"/>
    </row>
    <row r="1000" ht="15.75" customHeight="1">
      <c r="I1000" s="68"/>
    </row>
  </sheetData>
  <conditionalFormatting sqref="G29">
    <cfRule type="notContainsBlanks" dxfId="0" priority="1">
      <formula>LEN(TRIM(G29))&gt;0</formula>
    </cfRule>
  </conditionalFormatting>
  <hyperlinks>
    <hyperlink r:id="rId1" ref="D31"/>
    <hyperlink r:id="rId2" ref="D32"/>
    <hyperlink r:id="rId3" ref="D33"/>
    <hyperlink r:id="rId4" ref="D34"/>
    <hyperlink r:id="rId5" ref="D36"/>
  </hyperlinks>
  <printOptions/>
  <pageMargins bottom="0.75" footer="0.0" header="0.0" left="0.7" right="0.7" top="0.75"/>
  <pageSetup orientation="portrait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3"/>
      <c r="B1" s="3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7" t="s">
        <v>17</v>
      </c>
      <c r="I1" s="7" t="s">
        <v>19</v>
      </c>
      <c r="J1" s="7" t="s">
        <v>20</v>
      </c>
      <c r="K1" s="7" t="s">
        <v>21</v>
      </c>
      <c r="L1" s="9" t="s">
        <v>24</v>
      </c>
      <c r="M1" s="9" t="s">
        <v>30</v>
      </c>
      <c r="N1" s="9" t="s">
        <v>31</v>
      </c>
      <c r="O1" s="9" t="s">
        <v>32</v>
      </c>
      <c r="P1" s="12" t="s">
        <v>34</v>
      </c>
      <c r="Q1" s="12" t="s">
        <v>44</v>
      </c>
      <c r="R1" s="12" t="s">
        <v>45</v>
      </c>
      <c r="S1" s="12" t="s">
        <v>46</v>
      </c>
      <c r="T1" s="12" t="s">
        <v>47</v>
      </c>
      <c r="U1" s="15" t="s">
        <v>49</v>
      </c>
      <c r="V1" s="15" t="s">
        <v>50</v>
      </c>
      <c r="W1" s="15" t="s">
        <v>51</v>
      </c>
      <c r="X1" s="17" t="s">
        <v>53</v>
      </c>
      <c r="Y1" s="17" t="s">
        <v>55</v>
      </c>
      <c r="Z1" s="17" t="s">
        <v>56</v>
      </c>
    </row>
    <row r="2" ht="14.25" customHeight="1">
      <c r="A2" s="3" t="s">
        <v>57</v>
      </c>
      <c r="B2" s="3" t="s">
        <v>58</v>
      </c>
      <c r="C2" s="21">
        <v>0.405844156</v>
      </c>
      <c r="D2" s="21">
        <v>0.081168831</v>
      </c>
      <c r="E2" s="21">
        <v>0.058441558</v>
      </c>
      <c r="F2" s="21">
        <v>0.214285714</v>
      </c>
      <c r="G2" s="21">
        <v>0.24025974</v>
      </c>
      <c r="H2" s="24">
        <v>0.281995662</v>
      </c>
      <c r="I2" s="24">
        <v>0.303687636</v>
      </c>
      <c r="J2" s="24">
        <v>0.21691974</v>
      </c>
      <c r="K2" s="24">
        <v>0.197396963</v>
      </c>
      <c r="L2" s="28">
        <v>0.184174625</v>
      </c>
      <c r="M2" s="28">
        <v>0.158253752</v>
      </c>
      <c r="N2" s="28">
        <v>0.338335607</v>
      </c>
      <c r="O2" s="28">
        <v>0.319236016</v>
      </c>
      <c r="P2" s="30">
        <v>0.147718484</v>
      </c>
      <c r="Q2" s="30">
        <v>0.18870843</v>
      </c>
      <c r="R2" s="30">
        <v>0.386697602</v>
      </c>
      <c r="S2" s="30">
        <v>0.139211137</v>
      </c>
      <c r="T2" s="30">
        <v>0.137664346</v>
      </c>
      <c r="U2" s="32">
        <v>0.234167894</v>
      </c>
      <c r="V2" s="32">
        <v>0.478645066</v>
      </c>
      <c r="W2" s="32">
        <v>0.28718704</v>
      </c>
      <c r="X2" s="33">
        <v>0.192023634</v>
      </c>
      <c r="Y2" s="33">
        <v>0.47267356</v>
      </c>
      <c r="Z2" s="33">
        <v>0.335302806</v>
      </c>
    </row>
    <row r="3" ht="14.25" customHeight="1">
      <c r="A3" s="5" t="s">
        <v>12</v>
      </c>
      <c r="B3" s="21">
        <v>0.151822927</v>
      </c>
      <c r="C3" s="34">
        <v>0.340872</v>
      </c>
      <c r="D3" s="34">
        <v>0.068208</v>
      </c>
      <c r="E3" s="34">
        <v>0.049056</v>
      </c>
      <c r="F3" s="34">
        <v>0.180012</v>
      </c>
      <c r="G3" s="34">
        <v>0.201852</v>
      </c>
      <c r="H3" s="34">
        <v>0.01692</v>
      </c>
      <c r="I3" s="34">
        <v>0.018222</v>
      </c>
      <c r="J3" s="34">
        <v>0.013014</v>
      </c>
      <c r="K3" s="34">
        <v>0.011844</v>
      </c>
      <c r="L3" s="34">
        <v>0.00921</v>
      </c>
      <c r="M3" s="34">
        <v>0.007915</v>
      </c>
      <c r="N3" s="34">
        <v>0.016915</v>
      </c>
      <c r="O3" s="34">
        <v>0.01596</v>
      </c>
      <c r="P3" s="34">
        <v>0.001477</v>
      </c>
      <c r="Q3" s="34">
        <v>0.001887</v>
      </c>
      <c r="R3" s="34">
        <v>0.003867</v>
      </c>
      <c r="S3" s="34">
        <v>0.001392</v>
      </c>
      <c r="T3" s="34">
        <v>0.001377</v>
      </c>
      <c r="U3" s="34">
        <v>0.002342</v>
      </c>
      <c r="V3" s="34">
        <v>0.004786</v>
      </c>
      <c r="W3" s="34">
        <v>0.002872</v>
      </c>
      <c r="X3" s="34">
        <v>0.00576</v>
      </c>
      <c r="Y3" s="34">
        <v>0.014181</v>
      </c>
      <c r="Z3" s="34">
        <v>0.010059</v>
      </c>
    </row>
    <row r="4" ht="14.25" customHeight="1">
      <c r="A4" s="5" t="s">
        <v>13</v>
      </c>
      <c r="B4" s="21">
        <v>0.104454476</v>
      </c>
      <c r="C4" s="34">
        <v>0.340872</v>
      </c>
      <c r="D4" s="34">
        <v>0.068208</v>
      </c>
      <c r="E4" s="34">
        <v>0.049056</v>
      </c>
      <c r="F4" s="34">
        <v>0.180012</v>
      </c>
      <c r="G4" s="34">
        <v>0.201852</v>
      </c>
      <c r="H4" s="34">
        <v>0.01692</v>
      </c>
      <c r="I4" s="34">
        <v>0.018222</v>
      </c>
      <c r="J4" s="34">
        <v>0.013014</v>
      </c>
      <c r="K4" s="34">
        <v>0.011844</v>
      </c>
      <c r="L4" s="34">
        <v>0.00921</v>
      </c>
      <c r="M4" s="34">
        <v>0.007915</v>
      </c>
      <c r="N4" s="34">
        <v>0.016915</v>
      </c>
      <c r="O4" s="34">
        <v>0.01596</v>
      </c>
      <c r="P4" s="34">
        <v>0.001477</v>
      </c>
      <c r="Q4" s="34">
        <v>0.001887</v>
      </c>
      <c r="R4" s="34">
        <v>0.003867</v>
      </c>
      <c r="S4" s="34">
        <v>0.001392</v>
      </c>
      <c r="T4" s="34">
        <v>0.001377</v>
      </c>
      <c r="U4" s="34">
        <v>0.002342</v>
      </c>
      <c r="V4" s="34">
        <v>0.004786</v>
      </c>
      <c r="W4" s="34">
        <v>0.002872</v>
      </c>
      <c r="X4" s="34">
        <v>0.00576</v>
      </c>
      <c r="Y4" s="34">
        <v>0.014181</v>
      </c>
      <c r="Z4" s="34">
        <v>0.010059</v>
      </c>
    </row>
    <row r="5" ht="14.25" customHeight="1">
      <c r="A5" s="5" t="s">
        <v>14</v>
      </c>
      <c r="B5" s="21">
        <v>0.136352111</v>
      </c>
      <c r="C5" s="34">
        <v>0.340872</v>
      </c>
      <c r="D5" s="34">
        <v>0.068208</v>
      </c>
      <c r="E5" s="34">
        <v>0.049056</v>
      </c>
      <c r="F5" s="34">
        <v>0.180012</v>
      </c>
      <c r="G5" s="34">
        <v>0.201852</v>
      </c>
      <c r="H5" s="34">
        <v>0.01692</v>
      </c>
      <c r="I5" s="34">
        <v>0.018222</v>
      </c>
      <c r="J5" s="34">
        <v>0.013014</v>
      </c>
      <c r="K5" s="34">
        <v>0.011844</v>
      </c>
      <c r="L5" s="34">
        <v>0.00921</v>
      </c>
      <c r="M5" s="34">
        <v>0.007915</v>
      </c>
      <c r="N5" s="34">
        <v>0.016915</v>
      </c>
      <c r="O5" s="34">
        <v>0.01596</v>
      </c>
      <c r="P5" s="34">
        <v>0.001477</v>
      </c>
      <c r="Q5" s="34">
        <v>0.001887</v>
      </c>
      <c r="R5" s="34">
        <v>0.003867</v>
      </c>
      <c r="S5" s="34">
        <v>0.001392</v>
      </c>
      <c r="T5" s="34">
        <v>0.001377</v>
      </c>
      <c r="U5" s="34">
        <v>0.002342</v>
      </c>
      <c r="V5" s="34">
        <v>0.004786</v>
      </c>
      <c r="W5" s="34">
        <v>0.002872</v>
      </c>
      <c r="X5" s="34">
        <v>0.00576</v>
      </c>
      <c r="Y5" s="34">
        <v>0.014181</v>
      </c>
      <c r="Z5" s="34">
        <v>0.010059</v>
      </c>
    </row>
    <row r="6" ht="14.25" customHeight="1">
      <c r="A6" s="5" t="s">
        <v>15</v>
      </c>
      <c r="B6" s="21">
        <v>0.284639062</v>
      </c>
      <c r="C6" s="34">
        <v>0.340872</v>
      </c>
      <c r="D6" s="34">
        <v>0.068208</v>
      </c>
      <c r="E6" s="34">
        <v>0.049056</v>
      </c>
      <c r="F6" s="34">
        <v>0.180012</v>
      </c>
      <c r="G6" s="34">
        <v>0.201852</v>
      </c>
      <c r="H6" s="34">
        <v>0.01692</v>
      </c>
      <c r="I6" s="34">
        <v>0.018222</v>
      </c>
      <c r="J6" s="34">
        <v>0.013014</v>
      </c>
      <c r="K6" s="34">
        <v>0.011844</v>
      </c>
      <c r="L6" s="34">
        <v>0.00921</v>
      </c>
      <c r="M6" s="34">
        <v>0.007915</v>
      </c>
      <c r="N6" s="34">
        <v>0.016915</v>
      </c>
      <c r="O6" s="34">
        <v>0.01596</v>
      </c>
      <c r="P6" s="34">
        <v>0.001477</v>
      </c>
      <c r="Q6" s="34">
        <v>0.001887</v>
      </c>
      <c r="R6" s="34">
        <v>0.003867</v>
      </c>
      <c r="S6" s="34">
        <v>0.001392</v>
      </c>
      <c r="T6" s="34">
        <v>0.001377</v>
      </c>
      <c r="U6" s="34">
        <v>0.002342</v>
      </c>
      <c r="V6" s="34">
        <v>0.004786</v>
      </c>
      <c r="W6" s="34">
        <v>0.002872</v>
      </c>
      <c r="X6" s="34">
        <v>0.00576</v>
      </c>
      <c r="Y6" s="34">
        <v>0.014181</v>
      </c>
      <c r="Z6" s="34">
        <v>0.010059</v>
      </c>
    </row>
    <row r="7" ht="14.25" customHeight="1">
      <c r="A7" s="5" t="s">
        <v>16</v>
      </c>
      <c r="B7" s="21">
        <v>0.322731424</v>
      </c>
      <c r="C7" s="34">
        <v>0.340872</v>
      </c>
      <c r="D7" s="34">
        <v>0.068208</v>
      </c>
      <c r="E7" s="34">
        <v>0.049056</v>
      </c>
      <c r="F7" s="34">
        <v>0.180012</v>
      </c>
      <c r="G7" s="34">
        <v>0.201852</v>
      </c>
      <c r="H7" s="34">
        <v>0.01692</v>
      </c>
      <c r="I7" s="34">
        <v>0.018222</v>
      </c>
      <c r="J7" s="34">
        <v>0.013014</v>
      </c>
      <c r="K7" s="34">
        <v>0.011844</v>
      </c>
      <c r="L7" s="34">
        <v>0.00921</v>
      </c>
      <c r="M7" s="34">
        <v>0.007915</v>
      </c>
      <c r="N7" s="34">
        <v>0.016915</v>
      </c>
      <c r="O7" s="34">
        <v>0.01596</v>
      </c>
      <c r="P7" s="34">
        <v>0.001477</v>
      </c>
      <c r="Q7" s="34">
        <v>0.001887</v>
      </c>
      <c r="R7" s="34">
        <v>0.003867</v>
      </c>
      <c r="S7" s="34">
        <v>0.001392</v>
      </c>
      <c r="T7" s="34">
        <v>0.001377</v>
      </c>
      <c r="U7" s="34">
        <v>0.002342</v>
      </c>
      <c r="V7" s="34">
        <v>0.004786</v>
      </c>
      <c r="W7" s="34">
        <v>0.002872</v>
      </c>
      <c r="X7" s="34">
        <v>0.00576</v>
      </c>
      <c r="Y7" s="34">
        <v>0.014181</v>
      </c>
      <c r="Z7" s="34">
        <v>0.010059</v>
      </c>
    </row>
    <row r="8" ht="14.25" customHeight="1">
      <c r="A8" s="7" t="s">
        <v>17</v>
      </c>
      <c r="B8" s="24">
        <v>0.28339174</v>
      </c>
      <c r="C8" s="34">
        <v>0.089276</v>
      </c>
      <c r="D8" s="34">
        <v>0.017864</v>
      </c>
      <c r="E8" s="34">
        <v>0.012848</v>
      </c>
      <c r="F8" s="34">
        <v>0.047146</v>
      </c>
      <c r="G8" s="34">
        <v>0.052866</v>
      </c>
      <c r="H8" s="34">
        <v>0.18612</v>
      </c>
      <c r="I8" s="34">
        <v>0.200442</v>
      </c>
      <c r="J8" s="34">
        <v>0.143154</v>
      </c>
      <c r="K8" s="34">
        <v>0.130284</v>
      </c>
      <c r="L8" s="34">
        <v>0.012894</v>
      </c>
      <c r="M8" s="34">
        <v>0.011081</v>
      </c>
      <c r="N8" s="34">
        <v>0.023681</v>
      </c>
      <c r="O8" s="34">
        <v>0.022344</v>
      </c>
      <c r="P8" s="34">
        <v>0.002954</v>
      </c>
      <c r="Q8" s="34">
        <v>0.003774</v>
      </c>
      <c r="R8" s="34">
        <v>0.007734</v>
      </c>
      <c r="S8" s="34">
        <v>0.002784</v>
      </c>
      <c r="T8" s="34">
        <v>0.002754</v>
      </c>
      <c r="U8" s="34">
        <v>0.004684</v>
      </c>
      <c r="V8" s="34">
        <v>0.009572</v>
      </c>
      <c r="W8" s="34">
        <v>0.005744</v>
      </c>
      <c r="X8" s="34">
        <v>0.00192</v>
      </c>
      <c r="Y8" s="34">
        <v>0.004727</v>
      </c>
      <c r="Z8" s="34">
        <v>0.003353</v>
      </c>
    </row>
    <row r="9" ht="14.25" customHeight="1">
      <c r="A9" s="7" t="s">
        <v>19</v>
      </c>
      <c r="B9" s="24">
        <v>0.193364667</v>
      </c>
      <c r="C9" s="34">
        <v>0.089276</v>
      </c>
      <c r="D9" s="34">
        <v>0.017864</v>
      </c>
      <c r="E9" s="34">
        <v>0.012848</v>
      </c>
      <c r="F9" s="34">
        <v>0.047146</v>
      </c>
      <c r="G9" s="34">
        <v>0.052866</v>
      </c>
      <c r="H9" s="34">
        <v>0.18612</v>
      </c>
      <c r="I9" s="34">
        <v>0.200442</v>
      </c>
      <c r="J9" s="34">
        <v>0.143154</v>
      </c>
      <c r="K9" s="34">
        <v>0.130284</v>
      </c>
      <c r="L9" s="34">
        <v>0.012894</v>
      </c>
      <c r="M9" s="34">
        <v>0.011081</v>
      </c>
      <c r="N9" s="34">
        <v>0.023681</v>
      </c>
      <c r="O9" s="34">
        <v>0.022344</v>
      </c>
      <c r="P9" s="34">
        <v>0.002954</v>
      </c>
      <c r="Q9" s="34">
        <v>0.003774</v>
      </c>
      <c r="R9" s="34">
        <v>0.007734</v>
      </c>
      <c r="S9" s="34">
        <v>0.002784</v>
      </c>
      <c r="T9" s="34">
        <v>0.002754</v>
      </c>
      <c r="U9" s="34">
        <v>0.004684</v>
      </c>
      <c r="V9" s="34">
        <v>0.009572</v>
      </c>
      <c r="W9" s="34">
        <v>0.005744</v>
      </c>
      <c r="X9" s="34">
        <v>0.00192</v>
      </c>
      <c r="Y9" s="34">
        <v>0.004727</v>
      </c>
      <c r="Z9" s="34">
        <v>0.003353</v>
      </c>
    </row>
    <row r="10" ht="14.25" customHeight="1">
      <c r="A10" s="7" t="s">
        <v>20</v>
      </c>
      <c r="B10" s="24">
        <v>0.320891861</v>
      </c>
      <c r="C10" s="34">
        <v>0.089276</v>
      </c>
      <c r="D10" s="34">
        <v>0.017864</v>
      </c>
      <c r="E10" s="34">
        <v>0.012848</v>
      </c>
      <c r="F10" s="34">
        <v>0.047146</v>
      </c>
      <c r="G10" s="34">
        <v>0.052866</v>
      </c>
      <c r="H10" s="34">
        <v>0.18612</v>
      </c>
      <c r="I10" s="34">
        <v>0.200442</v>
      </c>
      <c r="J10" s="34">
        <v>0.143154</v>
      </c>
      <c r="K10" s="34">
        <v>0.130284</v>
      </c>
      <c r="L10" s="34">
        <v>0.012894</v>
      </c>
      <c r="M10" s="34">
        <v>0.011081</v>
      </c>
      <c r="N10" s="34">
        <v>0.023681</v>
      </c>
      <c r="O10" s="34">
        <v>0.022344</v>
      </c>
      <c r="P10" s="34">
        <v>0.002954</v>
      </c>
      <c r="Q10" s="34">
        <v>0.003774</v>
      </c>
      <c r="R10" s="34">
        <v>0.007734</v>
      </c>
      <c r="S10" s="34">
        <v>0.002784</v>
      </c>
      <c r="T10" s="34">
        <v>0.002754</v>
      </c>
      <c r="U10" s="34">
        <v>0.004684</v>
      </c>
      <c r="V10" s="34">
        <v>0.009572</v>
      </c>
      <c r="W10" s="34">
        <v>0.005744</v>
      </c>
      <c r="X10" s="34">
        <v>0.00192</v>
      </c>
      <c r="Y10" s="34">
        <v>0.004727</v>
      </c>
      <c r="Z10" s="34">
        <v>0.003353</v>
      </c>
    </row>
    <row r="11" ht="14.25" customHeight="1">
      <c r="A11" s="7" t="s">
        <v>21</v>
      </c>
      <c r="B11" s="24">
        <v>0.202351732</v>
      </c>
      <c r="C11" s="34">
        <v>0.089276</v>
      </c>
      <c r="D11" s="34">
        <v>0.017864</v>
      </c>
      <c r="E11" s="34">
        <v>0.012848</v>
      </c>
      <c r="F11" s="34">
        <v>0.047146</v>
      </c>
      <c r="G11" s="34">
        <v>0.052866</v>
      </c>
      <c r="H11" s="34">
        <v>0.18612</v>
      </c>
      <c r="I11" s="34">
        <v>0.200442</v>
      </c>
      <c r="J11" s="34">
        <v>0.143154</v>
      </c>
      <c r="K11" s="34">
        <v>0.130284</v>
      </c>
      <c r="L11" s="34">
        <v>0.012894</v>
      </c>
      <c r="M11" s="34">
        <v>0.011081</v>
      </c>
      <c r="N11" s="34">
        <v>0.023681</v>
      </c>
      <c r="O11" s="34">
        <v>0.022344</v>
      </c>
      <c r="P11" s="34">
        <v>0.002954</v>
      </c>
      <c r="Q11" s="34">
        <v>0.003774</v>
      </c>
      <c r="R11" s="34">
        <v>0.007734</v>
      </c>
      <c r="S11" s="34">
        <v>0.002784</v>
      </c>
      <c r="T11" s="34">
        <v>0.002754</v>
      </c>
      <c r="U11" s="34">
        <v>0.004684</v>
      </c>
      <c r="V11" s="34">
        <v>0.009572</v>
      </c>
      <c r="W11" s="34">
        <v>0.005744</v>
      </c>
      <c r="X11" s="34">
        <v>0.00192</v>
      </c>
      <c r="Y11" s="34">
        <v>0.004727</v>
      </c>
      <c r="Z11" s="34">
        <v>0.003353</v>
      </c>
    </row>
    <row r="12" ht="14.25" customHeight="1">
      <c r="A12" s="9" t="s">
        <v>24</v>
      </c>
      <c r="B12" s="28">
        <v>0.228620908</v>
      </c>
      <c r="C12" s="34">
        <v>0.028406</v>
      </c>
      <c r="D12" s="34">
        <v>0.005684</v>
      </c>
      <c r="E12" s="34">
        <v>0.004088</v>
      </c>
      <c r="F12" s="34">
        <v>0.015001</v>
      </c>
      <c r="G12" s="34">
        <v>0.016821</v>
      </c>
      <c r="H12" s="34">
        <v>0.0141</v>
      </c>
      <c r="I12" s="34">
        <v>0.015185</v>
      </c>
      <c r="J12" s="34">
        <v>0.010845</v>
      </c>
      <c r="K12" s="34">
        <v>0.00987</v>
      </c>
      <c r="L12" s="34">
        <v>0.14736</v>
      </c>
      <c r="M12" s="34">
        <v>0.12664</v>
      </c>
      <c r="N12" s="34">
        <v>0.27064</v>
      </c>
      <c r="O12" s="34">
        <v>0.25536</v>
      </c>
      <c r="P12" s="34">
        <v>0.007385</v>
      </c>
      <c r="Q12" s="34">
        <v>0.009435</v>
      </c>
      <c r="R12" s="34">
        <v>0.019335</v>
      </c>
      <c r="S12" s="34">
        <v>0.00696</v>
      </c>
      <c r="T12" s="34">
        <v>0.006885</v>
      </c>
      <c r="U12" s="34">
        <v>0.004684</v>
      </c>
      <c r="V12" s="34">
        <v>0.009572</v>
      </c>
      <c r="W12" s="34">
        <v>0.005744</v>
      </c>
      <c r="X12" s="34">
        <v>0.00192</v>
      </c>
      <c r="Y12" s="34">
        <v>0.004727</v>
      </c>
      <c r="Z12" s="34">
        <v>0.003353</v>
      </c>
    </row>
    <row r="13" ht="14.25" customHeight="1">
      <c r="A13" s="9" t="s">
        <v>30</v>
      </c>
      <c r="B13" s="28">
        <v>0.126192616</v>
      </c>
      <c r="C13" s="34">
        <v>0.028406</v>
      </c>
      <c r="D13" s="34">
        <v>0.005684</v>
      </c>
      <c r="E13" s="34">
        <v>0.004088</v>
      </c>
      <c r="F13" s="34">
        <v>0.015001</v>
      </c>
      <c r="G13" s="34">
        <v>0.016821</v>
      </c>
      <c r="H13" s="34">
        <v>0.0141</v>
      </c>
      <c r="I13" s="34">
        <v>0.015185</v>
      </c>
      <c r="J13" s="34">
        <v>0.010845</v>
      </c>
      <c r="K13" s="34">
        <v>0.00987</v>
      </c>
      <c r="L13" s="34">
        <v>0.14736</v>
      </c>
      <c r="M13" s="34">
        <v>0.12664</v>
      </c>
      <c r="N13" s="34">
        <v>0.27064</v>
      </c>
      <c r="O13" s="34">
        <v>0.25536</v>
      </c>
      <c r="P13" s="34">
        <v>0.007385</v>
      </c>
      <c r="Q13" s="34">
        <v>0.009435</v>
      </c>
      <c r="R13" s="34">
        <v>0.019335</v>
      </c>
      <c r="S13" s="34">
        <v>0.00696</v>
      </c>
      <c r="T13" s="34">
        <v>0.006885</v>
      </c>
      <c r="U13" s="34">
        <v>0.004684</v>
      </c>
      <c r="V13" s="34">
        <v>0.009572</v>
      </c>
      <c r="W13" s="34">
        <v>0.005744</v>
      </c>
      <c r="X13" s="34">
        <v>0.00192</v>
      </c>
      <c r="Y13" s="34">
        <v>0.004727</v>
      </c>
      <c r="Z13" s="34">
        <v>0.003353</v>
      </c>
    </row>
    <row r="14" ht="14.25" customHeight="1">
      <c r="A14" s="9" t="s">
        <v>31</v>
      </c>
      <c r="B14" s="28">
        <v>0.338018941</v>
      </c>
      <c r="C14" s="34">
        <v>0.028406</v>
      </c>
      <c r="D14" s="34">
        <v>0.005684</v>
      </c>
      <c r="E14" s="34">
        <v>0.004088</v>
      </c>
      <c r="F14" s="34">
        <v>0.015001</v>
      </c>
      <c r="G14" s="34">
        <v>0.016821</v>
      </c>
      <c r="H14" s="34">
        <v>0.0141</v>
      </c>
      <c r="I14" s="34">
        <v>0.015185</v>
      </c>
      <c r="J14" s="34">
        <v>0.010845</v>
      </c>
      <c r="K14" s="34">
        <v>0.00987</v>
      </c>
      <c r="L14" s="34">
        <v>0.14736</v>
      </c>
      <c r="M14" s="34">
        <v>0.12664</v>
      </c>
      <c r="N14" s="34">
        <v>0.27064</v>
      </c>
      <c r="O14" s="34">
        <v>0.25536</v>
      </c>
      <c r="P14" s="34">
        <v>0.007385</v>
      </c>
      <c r="Q14" s="34">
        <v>0.009435</v>
      </c>
      <c r="R14" s="34">
        <v>0.019335</v>
      </c>
      <c r="S14" s="34">
        <v>0.00696</v>
      </c>
      <c r="T14" s="34">
        <v>0.006885</v>
      </c>
      <c r="U14" s="34">
        <v>0.004684</v>
      </c>
      <c r="V14" s="34">
        <v>0.009572</v>
      </c>
      <c r="W14" s="34">
        <v>0.005744</v>
      </c>
      <c r="X14" s="34">
        <v>0.00192</v>
      </c>
      <c r="Y14" s="34">
        <v>0.004727</v>
      </c>
      <c r="Z14" s="34">
        <v>0.003353</v>
      </c>
    </row>
    <row r="15" ht="14.25" customHeight="1">
      <c r="A15" s="9" t="s">
        <v>32</v>
      </c>
      <c r="B15" s="28">
        <v>0.307167535</v>
      </c>
      <c r="C15" s="34">
        <v>0.028406</v>
      </c>
      <c r="D15" s="34">
        <v>0.005684</v>
      </c>
      <c r="E15" s="34">
        <v>0.004088</v>
      </c>
      <c r="F15" s="34">
        <v>0.015001</v>
      </c>
      <c r="G15" s="34">
        <v>0.016821</v>
      </c>
      <c r="H15" s="34">
        <v>0.0141</v>
      </c>
      <c r="I15" s="34">
        <v>0.015185</v>
      </c>
      <c r="J15" s="34">
        <v>0.010845</v>
      </c>
      <c r="K15" s="34">
        <v>0.00987</v>
      </c>
      <c r="L15" s="34">
        <v>0.14736</v>
      </c>
      <c r="M15" s="34">
        <v>0.12664</v>
      </c>
      <c r="N15" s="34">
        <v>0.27064</v>
      </c>
      <c r="O15" s="34">
        <v>0.25536</v>
      </c>
      <c r="P15" s="34">
        <v>0.007385</v>
      </c>
      <c r="Q15" s="34">
        <v>0.009435</v>
      </c>
      <c r="R15" s="34">
        <v>0.019335</v>
      </c>
      <c r="S15" s="34">
        <v>0.00696</v>
      </c>
      <c r="T15" s="34">
        <v>0.006885</v>
      </c>
      <c r="U15" s="34">
        <v>0.004684</v>
      </c>
      <c r="V15" s="34">
        <v>0.009572</v>
      </c>
      <c r="W15" s="34">
        <v>0.005744</v>
      </c>
      <c r="X15" s="34">
        <v>0.00192</v>
      </c>
      <c r="Y15" s="34">
        <v>0.004727</v>
      </c>
      <c r="Z15" s="34">
        <v>0.003353</v>
      </c>
    </row>
    <row r="16" ht="14.25" customHeight="1">
      <c r="A16" s="12" t="s">
        <v>34</v>
      </c>
      <c r="B16" s="30">
        <v>0.304685477</v>
      </c>
      <c r="C16" s="34">
        <v>0.048696</v>
      </c>
      <c r="D16" s="34">
        <v>0.009744</v>
      </c>
      <c r="E16" s="34">
        <v>0.007008</v>
      </c>
      <c r="F16" s="34">
        <v>0.025716</v>
      </c>
      <c r="G16" s="34">
        <v>0.028836</v>
      </c>
      <c r="H16" s="34">
        <v>0.0141</v>
      </c>
      <c r="I16" s="34">
        <v>0.015185</v>
      </c>
      <c r="J16" s="34">
        <v>0.010845</v>
      </c>
      <c r="K16" s="34">
        <v>0.00987</v>
      </c>
      <c r="L16" s="34">
        <v>0.04605</v>
      </c>
      <c r="M16" s="34">
        <v>0.039575</v>
      </c>
      <c r="N16" s="34">
        <v>0.084575</v>
      </c>
      <c r="O16" s="34">
        <v>0.0798</v>
      </c>
      <c r="P16" s="34">
        <v>0.082712</v>
      </c>
      <c r="Q16" s="34">
        <v>0.105672</v>
      </c>
      <c r="R16" s="34">
        <v>0.216552</v>
      </c>
      <c r="S16" s="34">
        <v>0.077952</v>
      </c>
      <c r="T16" s="34">
        <v>0.077112</v>
      </c>
      <c r="U16" s="34">
        <v>0.002342</v>
      </c>
      <c r="V16" s="34">
        <v>0.004786</v>
      </c>
      <c r="W16" s="34">
        <v>0.002872</v>
      </c>
      <c r="X16" s="34">
        <v>0.00192</v>
      </c>
      <c r="Y16" s="34">
        <v>0.004727</v>
      </c>
      <c r="Z16" s="34">
        <v>0.003353</v>
      </c>
    </row>
    <row r="17" ht="14.25" customHeight="1">
      <c r="A17" s="12" t="s">
        <v>44</v>
      </c>
      <c r="B17" s="30">
        <v>0.150020132</v>
      </c>
      <c r="C17" s="34">
        <v>0.048696</v>
      </c>
      <c r="D17" s="34">
        <v>0.009744</v>
      </c>
      <c r="E17" s="34">
        <v>0.007008</v>
      </c>
      <c r="F17" s="34">
        <v>0.025716</v>
      </c>
      <c r="G17" s="34">
        <v>0.028836</v>
      </c>
      <c r="H17" s="34">
        <v>0.0141</v>
      </c>
      <c r="I17" s="34">
        <v>0.015185</v>
      </c>
      <c r="J17" s="34">
        <v>0.010845</v>
      </c>
      <c r="K17" s="34">
        <v>0.00987</v>
      </c>
      <c r="L17" s="34">
        <v>0.04605</v>
      </c>
      <c r="M17" s="34">
        <v>0.039575</v>
      </c>
      <c r="N17" s="34">
        <v>0.084575</v>
      </c>
      <c r="O17" s="34">
        <v>0.0798</v>
      </c>
      <c r="P17" s="34">
        <v>0.082712</v>
      </c>
      <c r="Q17" s="34">
        <v>0.105672</v>
      </c>
      <c r="R17" s="34">
        <v>0.216552</v>
      </c>
      <c r="S17" s="34">
        <v>0.077952</v>
      </c>
      <c r="T17" s="34">
        <v>0.077112</v>
      </c>
      <c r="U17" s="34">
        <v>0.002342</v>
      </c>
      <c r="V17" s="34">
        <v>0.004786</v>
      </c>
      <c r="W17" s="34">
        <v>0.002872</v>
      </c>
      <c r="X17" s="34">
        <v>0.00192</v>
      </c>
      <c r="Y17" s="34">
        <v>0.004727</v>
      </c>
      <c r="Z17" s="34">
        <v>0.003353</v>
      </c>
    </row>
    <row r="18" ht="14.25" customHeight="1">
      <c r="A18" s="12" t="s">
        <v>45</v>
      </c>
      <c r="B18" s="30">
        <v>0.181951119</v>
      </c>
      <c r="C18" s="34">
        <v>0.048696</v>
      </c>
      <c r="D18" s="34">
        <v>0.009744</v>
      </c>
      <c r="E18" s="34">
        <v>0.007008</v>
      </c>
      <c r="F18" s="34">
        <v>0.025716</v>
      </c>
      <c r="G18" s="34">
        <v>0.028836</v>
      </c>
      <c r="H18" s="34">
        <v>0.0141</v>
      </c>
      <c r="I18" s="34">
        <v>0.015185</v>
      </c>
      <c r="J18" s="34">
        <v>0.010845</v>
      </c>
      <c r="K18" s="34">
        <v>0.00987</v>
      </c>
      <c r="L18" s="34">
        <v>0.04605</v>
      </c>
      <c r="M18" s="34">
        <v>0.039575</v>
      </c>
      <c r="N18" s="34">
        <v>0.084575</v>
      </c>
      <c r="O18" s="34">
        <v>0.0798</v>
      </c>
      <c r="P18" s="34">
        <v>0.082712</v>
      </c>
      <c r="Q18" s="34">
        <v>0.105672</v>
      </c>
      <c r="R18" s="34">
        <v>0.216552</v>
      </c>
      <c r="S18" s="34">
        <v>0.077952</v>
      </c>
      <c r="T18" s="34">
        <v>0.077112</v>
      </c>
      <c r="U18" s="34">
        <v>0.002342</v>
      </c>
      <c r="V18" s="34">
        <v>0.004786</v>
      </c>
      <c r="W18" s="34">
        <v>0.002872</v>
      </c>
      <c r="X18" s="34">
        <v>0.00192</v>
      </c>
      <c r="Y18" s="34">
        <v>0.004727</v>
      </c>
      <c r="Z18" s="34">
        <v>0.003353</v>
      </c>
    </row>
    <row r="19" ht="14.25" customHeight="1">
      <c r="A19" s="12" t="s">
        <v>46</v>
      </c>
      <c r="B19" s="30">
        <v>0.139617922</v>
      </c>
      <c r="C19" s="34">
        <v>0.048696</v>
      </c>
      <c r="D19" s="34">
        <v>0.009744</v>
      </c>
      <c r="E19" s="34">
        <v>0.007008</v>
      </c>
      <c r="F19" s="34">
        <v>0.025716</v>
      </c>
      <c r="G19" s="34">
        <v>0.028836</v>
      </c>
      <c r="H19" s="34">
        <v>0.0141</v>
      </c>
      <c r="I19" s="34">
        <v>0.015185</v>
      </c>
      <c r="J19" s="34">
        <v>0.010845</v>
      </c>
      <c r="K19" s="34">
        <v>0.00987</v>
      </c>
      <c r="L19" s="34">
        <v>0.04605</v>
      </c>
      <c r="M19" s="34">
        <v>0.039575</v>
      </c>
      <c r="N19" s="34">
        <v>0.084575</v>
      </c>
      <c r="O19" s="34">
        <v>0.0798</v>
      </c>
      <c r="P19" s="34">
        <v>0.082712</v>
      </c>
      <c r="Q19" s="34">
        <v>0.105672</v>
      </c>
      <c r="R19" s="34">
        <v>0.216552</v>
      </c>
      <c r="S19" s="34">
        <v>0.077952</v>
      </c>
      <c r="T19" s="34">
        <v>0.077112</v>
      </c>
      <c r="U19" s="34">
        <v>0.002342</v>
      </c>
      <c r="V19" s="34">
        <v>0.004786</v>
      </c>
      <c r="W19" s="34">
        <v>0.002872</v>
      </c>
      <c r="X19" s="34">
        <v>0.00192</v>
      </c>
      <c r="Y19" s="34">
        <v>0.004727</v>
      </c>
      <c r="Z19" s="34">
        <v>0.003353</v>
      </c>
    </row>
    <row r="20" ht="14.25" customHeight="1">
      <c r="A20" s="12" t="s">
        <v>47</v>
      </c>
      <c r="B20" s="30">
        <v>0.22372535</v>
      </c>
      <c r="C20" s="34">
        <v>0.048696</v>
      </c>
      <c r="D20" s="34">
        <v>0.009744</v>
      </c>
      <c r="E20" s="34">
        <v>0.007008</v>
      </c>
      <c r="F20" s="34">
        <v>0.025716</v>
      </c>
      <c r="G20" s="34">
        <v>0.028836</v>
      </c>
      <c r="H20" s="34">
        <v>0.0141</v>
      </c>
      <c r="I20" s="34">
        <v>0.015185</v>
      </c>
      <c r="J20" s="34">
        <v>0.010845</v>
      </c>
      <c r="K20" s="34">
        <v>0.00987</v>
      </c>
      <c r="L20" s="34">
        <v>0.04605</v>
      </c>
      <c r="M20" s="34">
        <v>0.039575</v>
      </c>
      <c r="N20" s="34">
        <v>0.084575</v>
      </c>
      <c r="O20" s="34">
        <v>0.0798</v>
      </c>
      <c r="P20" s="34">
        <v>0.082712</v>
      </c>
      <c r="Q20" s="34">
        <v>0.105672</v>
      </c>
      <c r="R20" s="34">
        <v>0.216552</v>
      </c>
      <c r="S20" s="34">
        <v>0.077952</v>
      </c>
      <c r="T20" s="34">
        <v>0.077112</v>
      </c>
      <c r="U20" s="34">
        <v>0.002342</v>
      </c>
      <c r="V20" s="34">
        <v>0.004786</v>
      </c>
      <c r="W20" s="34">
        <v>0.002872</v>
      </c>
      <c r="X20" s="34">
        <v>0.00192</v>
      </c>
      <c r="Y20" s="34">
        <v>0.004727</v>
      </c>
      <c r="Z20" s="34">
        <v>0.003353</v>
      </c>
    </row>
    <row r="21" ht="14.25" customHeight="1">
      <c r="A21" s="15" t="s">
        <v>49</v>
      </c>
      <c r="B21" s="32">
        <v>0.425209182</v>
      </c>
      <c r="C21" s="34">
        <v>0.0441960396039604</v>
      </c>
      <c r="D21" s="34">
        <v>0.00884356435643564</v>
      </c>
      <c r="E21" s="34">
        <v>0.00636039603960396</v>
      </c>
      <c r="F21" s="34">
        <v>0.023339603960396</v>
      </c>
      <c r="G21" s="34">
        <v>0.0261712871287129</v>
      </c>
      <c r="H21" s="34">
        <v>0.0251287128712871</v>
      </c>
      <c r="I21" s="34">
        <v>0.0270623762376238</v>
      </c>
      <c r="J21" s="34">
        <v>0.0193277227722772</v>
      </c>
      <c r="K21" s="34">
        <v>0.017590099009901</v>
      </c>
      <c r="L21" s="34">
        <v>0.014590099009901</v>
      </c>
      <c r="M21" s="34">
        <v>0.0125386138613861</v>
      </c>
      <c r="N21" s="34">
        <v>0.0267960396039604</v>
      </c>
      <c r="O21" s="34">
        <v>0.0252831683168317</v>
      </c>
      <c r="P21" s="34">
        <v>0.00146237623762376</v>
      </c>
      <c r="Q21" s="34">
        <v>0.00186831683168317</v>
      </c>
      <c r="R21" s="34">
        <v>0.00382871287128713</v>
      </c>
      <c r="S21" s="34">
        <v>0.00137821782178218</v>
      </c>
      <c r="T21" s="34">
        <v>0.00136336633663366</v>
      </c>
      <c r="U21" s="34">
        <v>0.14840396039604</v>
      </c>
      <c r="V21" s="34">
        <v>0.303271287128713</v>
      </c>
      <c r="W21" s="34">
        <v>0.181988118811881</v>
      </c>
      <c r="X21" s="34">
        <v>0.0152079207920792</v>
      </c>
      <c r="Y21" s="34">
        <v>0.0374415841584158</v>
      </c>
      <c r="Z21" s="34">
        <v>0.0265584158415842</v>
      </c>
    </row>
    <row r="22" ht="14.25" customHeight="1">
      <c r="A22" s="15" t="s">
        <v>50</v>
      </c>
      <c r="B22" s="32">
        <v>0.380669966</v>
      </c>
      <c r="C22" s="34">
        <v>0.0441960396039604</v>
      </c>
      <c r="D22" s="34">
        <v>0.00884356435643564</v>
      </c>
      <c r="E22" s="34">
        <v>0.00636039603960396</v>
      </c>
      <c r="F22" s="34">
        <v>0.023339603960396</v>
      </c>
      <c r="G22" s="34">
        <v>0.0261712871287129</v>
      </c>
      <c r="H22" s="34">
        <v>0.0251287128712871</v>
      </c>
      <c r="I22" s="34">
        <v>0.0270623762376238</v>
      </c>
      <c r="J22" s="34">
        <v>0.0193277227722772</v>
      </c>
      <c r="K22" s="34">
        <v>0.017590099009901</v>
      </c>
      <c r="L22" s="34">
        <v>0.014590099009901</v>
      </c>
      <c r="M22" s="34">
        <v>0.0125386138613861</v>
      </c>
      <c r="N22" s="34">
        <v>0.0267960396039604</v>
      </c>
      <c r="O22" s="34">
        <v>0.0252831683168317</v>
      </c>
      <c r="P22" s="34">
        <v>0.00146237623762376</v>
      </c>
      <c r="Q22" s="34">
        <v>0.00186831683168317</v>
      </c>
      <c r="R22" s="34">
        <v>0.00382871287128713</v>
      </c>
      <c r="S22" s="34">
        <v>0.00137821782178218</v>
      </c>
      <c r="T22" s="34">
        <v>0.00136336633663366</v>
      </c>
      <c r="U22" s="34">
        <v>0.14840396039604</v>
      </c>
      <c r="V22" s="34">
        <v>0.303271287128713</v>
      </c>
      <c r="W22" s="34">
        <v>0.181988118811881</v>
      </c>
      <c r="X22" s="34">
        <v>0.0152079207920792</v>
      </c>
      <c r="Y22" s="34">
        <v>0.0374415841584158</v>
      </c>
      <c r="Z22" s="34">
        <v>0.0265584158415842</v>
      </c>
    </row>
    <row r="23" ht="14.25" customHeight="1">
      <c r="A23" s="15" t="s">
        <v>51</v>
      </c>
      <c r="B23" s="32">
        <v>0.194120852</v>
      </c>
      <c r="C23" s="34">
        <v>0.0441960396039604</v>
      </c>
      <c r="D23" s="34">
        <v>0.00884356435643564</v>
      </c>
      <c r="E23" s="34">
        <v>0.00636039603960396</v>
      </c>
      <c r="F23" s="34">
        <v>0.023339603960396</v>
      </c>
      <c r="G23" s="34">
        <v>0.0261712871287129</v>
      </c>
      <c r="H23" s="34">
        <v>0.0251287128712871</v>
      </c>
      <c r="I23" s="34">
        <v>0.0270623762376238</v>
      </c>
      <c r="J23" s="34">
        <v>0.0193277227722772</v>
      </c>
      <c r="K23" s="34">
        <v>0.017590099009901</v>
      </c>
      <c r="L23" s="34">
        <v>0.014590099009901</v>
      </c>
      <c r="M23" s="34">
        <v>0.0125386138613861</v>
      </c>
      <c r="N23" s="34">
        <v>0.0267960396039604</v>
      </c>
      <c r="O23" s="34">
        <v>0.0252831683168317</v>
      </c>
      <c r="P23" s="34">
        <v>0.00146237623762376</v>
      </c>
      <c r="Q23" s="34">
        <v>0.00186831683168317</v>
      </c>
      <c r="R23" s="34">
        <v>0.00382871287128713</v>
      </c>
      <c r="S23" s="34">
        <v>0.00137821782178218</v>
      </c>
      <c r="T23" s="34">
        <v>0.00136336633663366</v>
      </c>
      <c r="U23" s="34">
        <v>0.14840396039604</v>
      </c>
      <c r="V23" s="34">
        <v>0.303271287128713</v>
      </c>
      <c r="W23" s="34">
        <v>0.181988118811881</v>
      </c>
      <c r="X23" s="34">
        <v>0.0152079207920792</v>
      </c>
      <c r="Y23" s="34">
        <v>0.0374415841584158</v>
      </c>
      <c r="Z23" s="34">
        <v>0.0265584158415842</v>
      </c>
    </row>
    <row r="24" ht="14.25" customHeight="1">
      <c r="A24" s="17" t="s">
        <v>53</v>
      </c>
      <c r="B24" s="33">
        <v>0.364646897</v>
      </c>
      <c r="C24" s="34">
        <v>0.064928</v>
      </c>
      <c r="D24" s="34">
        <v>0.012992</v>
      </c>
      <c r="E24" s="34">
        <v>0.009344</v>
      </c>
      <c r="F24" s="34">
        <v>0.034288</v>
      </c>
      <c r="G24" s="34">
        <v>0.038448</v>
      </c>
      <c r="H24" s="34">
        <v>0.02538</v>
      </c>
      <c r="I24" s="34">
        <v>0.027333</v>
      </c>
      <c r="J24" s="34">
        <v>0.019521</v>
      </c>
      <c r="K24" s="34">
        <v>0.017766</v>
      </c>
      <c r="L24" s="34">
        <v>0.016578</v>
      </c>
      <c r="M24" s="34">
        <v>0.014247</v>
      </c>
      <c r="N24" s="34">
        <v>0.030447</v>
      </c>
      <c r="O24" s="34">
        <v>0.028728</v>
      </c>
      <c r="P24" s="34">
        <v>0.026586</v>
      </c>
      <c r="Q24" s="34">
        <v>0.033966</v>
      </c>
      <c r="R24" s="34">
        <v>0.069606</v>
      </c>
      <c r="S24" s="34">
        <v>0.025056</v>
      </c>
      <c r="T24" s="34">
        <v>0.024786</v>
      </c>
      <c r="U24" s="34">
        <v>0.009368</v>
      </c>
      <c r="V24" s="34">
        <v>0.019144</v>
      </c>
      <c r="W24" s="34">
        <v>0.011488</v>
      </c>
      <c r="X24" s="34">
        <v>0.08448</v>
      </c>
      <c r="Y24" s="34">
        <v>0.207988</v>
      </c>
      <c r="Z24" s="34">
        <v>0.147532</v>
      </c>
    </row>
    <row r="25" ht="14.25" customHeight="1">
      <c r="A25" s="17" t="s">
        <v>55</v>
      </c>
      <c r="B25" s="33">
        <v>0.435444901</v>
      </c>
      <c r="C25" s="34">
        <v>0.064928</v>
      </c>
      <c r="D25" s="34">
        <v>0.012992</v>
      </c>
      <c r="E25" s="34">
        <v>0.009344</v>
      </c>
      <c r="F25" s="34">
        <v>0.034288</v>
      </c>
      <c r="G25" s="34">
        <v>0.038448</v>
      </c>
      <c r="H25" s="34">
        <v>0.02538</v>
      </c>
      <c r="I25" s="34">
        <v>0.027333</v>
      </c>
      <c r="J25" s="34">
        <v>0.019521</v>
      </c>
      <c r="K25" s="34">
        <v>0.017766</v>
      </c>
      <c r="L25" s="34">
        <v>0.016578</v>
      </c>
      <c r="M25" s="34">
        <v>0.014247</v>
      </c>
      <c r="N25" s="34">
        <v>0.030447</v>
      </c>
      <c r="O25" s="34">
        <v>0.028728</v>
      </c>
      <c r="P25" s="34">
        <v>0.026586</v>
      </c>
      <c r="Q25" s="34">
        <v>0.033966</v>
      </c>
      <c r="R25" s="34">
        <v>0.069606</v>
      </c>
      <c r="S25" s="34">
        <v>0.025056</v>
      </c>
      <c r="T25" s="34">
        <v>0.024786</v>
      </c>
      <c r="U25" s="34">
        <v>0.009368</v>
      </c>
      <c r="V25" s="34">
        <v>0.019144</v>
      </c>
      <c r="W25" s="34">
        <v>0.011488</v>
      </c>
      <c r="X25" s="34">
        <v>0.08448</v>
      </c>
      <c r="Y25" s="34">
        <v>0.207988</v>
      </c>
      <c r="Z25" s="34">
        <v>0.147532</v>
      </c>
    </row>
    <row r="26" ht="14.25" customHeight="1">
      <c r="A26" s="17" t="s">
        <v>56</v>
      </c>
      <c r="B26" s="33">
        <v>0.199908202</v>
      </c>
      <c r="C26" s="34">
        <v>0.064928</v>
      </c>
      <c r="D26" s="34">
        <v>0.012992</v>
      </c>
      <c r="E26" s="34">
        <v>0.009344</v>
      </c>
      <c r="F26" s="34">
        <v>0.034288</v>
      </c>
      <c r="G26" s="34">
        <v>0.038448</v>
      </c>
      <c r="H26" s="34">
        <v>0.02538</v>
      </c>
      <c r="I26" s="34">
        <v>0.027333</v>
      </c>
      <c r="J26" s="34">
        <v>0.019521</v>
      </c>
      <c r="K26" s="34">
        <v>0.017766</v>
      </c>
      <c r="L26" s="34">
        <v>0.016578</v>
      </c>
      <c r="M26" s="34">
        <v>0.014247</v>
      </c>
      <c r="N26" s="34">
        <v>0.030447</v>
      </c>
      <c r="O26" s="34">
        <v>0.028728</v>
      </c>
      <c r="P26" s="34">
        <v>0.026586</v>
      </c>
      <c r="Q26" s="34">
        <v>0.033966</v>
      </c>
      <c r="R26" s="34">
        <v>0.069606</v>
      </c>
      <c r="S26" s="34">
        <v>0.025056</v>
      </c>
      <c r="T26" s="34">
        <v>0.024786</v>
      </c>
      <c r="U26" s="34">
        <v>0.009368</v>
      </c>
      <c r="V26" s="34">
        <v>0.019144</v>
      </c>
      <c r="W26" s="34">
        <v>0.011488</v>
      </c>
      <c r="X26" s="34">
        <v>0.08448</v>
      </c>
      <c r="Y26" s="34">
        <v>0.207988</v>
      </c>
      <c r="Z26" s="34">
        <v>0.147532</v>
      </c>
    </row>
    <row r="27" ht="14.25" customHeight="1"/>
    <row r="28" ht="14.25" customHeight="1">
      <c r="A28" s="39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0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>
      <c r="A2" s="1" t="s">
        <v>3</v>
      </c>
      <c r="B2" s="1">
        <v>8.5</v>
      </c>
      <c r="C2" s="4">
        <v>76.0</v>
      </c>
      <c r="D2" s="4">
        <v>5.4</v>
      </c>
      <c r="E2" s="4">
        <v>4.1</v>
      </c>
      <c r="F2" s="4">
        <v>0.9</v>
      </c>
      <c r="G2" s="4">
        <v>1.2</v>
      </c>
      <c r="H2" s="4">
        <v>2.9</v>
      </c>
      <c r="I2" s="4">
        <v>1.2</v>
      </c>
    </row>
    <row r="3">
      <c r="A3" s="1" t="s">
        <v>4</v>
      </c>
      <c r="B3" s="1">
        <v>6.2</v>
      </c>
      <c r="C3" s="4">
        <v>20.3</v>
      </c>
      <c r="D3" s="4">
        <v>60.4</v>
      </c>
      <c r="E3" s="4">
        <v>6.1</v>
      </c>
      <c r="F3" s="4">
        <v>1.6</v>
      </c>
      <c r="G3" s="4">
        <v>1.5</v>
      </c>
      <c r="H3" s="4">
        <v>1.0</v>
      </c>
      <c r="I3" s="4">
        <v>2.8</v>
      </c>
    </row>
    <row r="4">
      <c r="A4" s="1" t="s">
        <v>5</v>
      </c>
      <c r="B4" s="1">
        <v>5.0</v>
      </c>
      <c r="C4" s="4">
        <v>6.7</v>
      </c>
      <c r="D4" s="4">
        <v>5.0</v>
      </c>
      <c r="E4" s="4">
        <v>73.1</v>
      </c>
      <c r="F4" s="4">
        <v>4.2</v>
      </c>
      <c r="G4" s="4">
        <v>2.0</v>
      </c>
      <c r="H4" s="4">
        <v>0.7</v>
      </c>
      <c r="I4" s="4">
        <v>0.3</v>
      </c>
    </row>
    <row r="5">
      <c r="A5" s="1" t="s">
        <v>6</v>
      </c>
      <c r="B5" s="1">
        <v>8.8</v>
      </c>
      <c r="C5" s="4">
        <v>10.2</v>
      </c>
      <c r="D5" s="4">
        <v>4.3</v>
      </c>
      <c r="E5" s="4">
        <v>21.2</v>
      </c>
      <c r="F5" s="4">
        <v>47.8</v>
      </c>
      <c r="G5" s="4">
        <v>0.5</v>
      </c>
      <c r="H5" s="4">
        <v>0.8</v>
      </c>
      <c r="I5" s="4">
        <v>3.1</v>
      </c>
    </row>
    <row r="6">
      <c r="A6" s="1" t="s">
        <v>7</v>
      </c>
      <c r="B6" s="1">
        <v>2.1</v>
      </c>
      <c r="C6" s="4">
        <v>9.0</v>
      </c>
      <c r="D6" s="4">
        <v>7.8</v>
      </c>
      <c r="E6" s="4">
        <v>6.7</v>
      </c>
      <c r="F6" s="4">
        <v>0.9</v>
      </c>
      <c r="G6" s="4">
        <v>54.6</v>
      </c>
      <c r="H6" s="4">
        <v>6.7</v>
      </c>
      <c r="I6" s="4">
        <v>4.7</v>
      </c>
    </row>
    <row r="7">
      <c r="A7" s="1" t="s">
        <v>8</v>
      </c>
      <c r="B7" s="1">
        <v>4.4</v>
      </c>
      <c r="C7" s="4">
        <v>13.3</v>
      </c>
      <c r="D7" s="4">
        <v>8.1</v>
      </c>
      <c r="E7" s="4">
        <v>7.7</v>
      </c>
      <c r="F7" s="4">
        <v>15.1</v>
      </c>
      <c r="G7" s="4">
        <v>3.6</v>
      </c>
      <c r="H7" s="4">
        <v>37.6</v>
      </c>
      <c r="I7" s="4">
        <v>5.4</v>
      </c>
    </row>
    <row r="8">
      <c r="A8" s="14"/>
      <c r="B8" s="14"/>
      <c r="C8" s="14"/>
      <c r="D8" s="14"/>
      <c r="E8" s="14"/>
      <c r="F8" s="14"/>
      <c r="G8" s="14"/>
      <c r="H8" s="14"/>
    </row>
    <row r="9">
      <c r="A9" s="14"/>
      <c r="B9" s="14"/>
      <c r="C9" s="14"/>
      <c r="D9" s="14"/>
      <c r="E9" s="14"/>
      <c r="F9" s="14"/>
      <c r="G9" s="14"/>
      <c r="H9" s="14"/>
    </row>
    <row r="10">
      <c r="A10" s="1" t="s">
        <v>52</v>
      </c>
      <c r="B10" s="1"/>
      <c r="C10" s="19" t="s">
        <v>54</v>
      </c>
      <c r="D10" s="14"/>
      <c r="E10" s="14"/>
      <c r="F10" s="26" t="s">
        <v>59</v>
      </c>
      <c r="G10" s="29"/>
      <c r="H10" s="29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hyperlinks>
    <hyperlink r:id="rId1" ref="F10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0" customHeight="1">
      <c r="A1" s="3"/>
      <c r="B1" s="3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7" t="s">
        <v>17</v>
      </c>
      <c r="I1" s="7" t="s">
        <v>19</v>
      </c>
      <c r="J1" s="7" t="s">
        <v>20</v>
      </c>
      <c r="K1" s="7" t="s">
        <v>21</v>
      </c>
      <c r="L1" s="9" t="s">
        <v>24</v>
      </c>
      <c r="M1" s="9" t="s">
        <v>30</v>
      </c>
      <c r="N1" s="9" t="s">
        <v>31</v>
      </c>
      <c r="O1" s="9" t="s">
        <v>32</v>
      </c>
      <c r="P1" s="12" t="s">
        <v>34</v>
      </c>
      <c r="Q1" s="12" t="s">
        <v>44</v>
      </c>
      <c r="R1" s="12" t="s">
        <v>45</v>
      </c>
      <c r="S1" s="12" t="s">
        <v>46</v>
      </c>
      <c r="T1" s="12" t="s">
        <v>47</v>
      </c>
      <c r="U1" s="15" t="s">
        <v>49</v>
      </c>
      <c r="V1" s="15" t="s">
        <v>50</v>
      </c>
      <c r="W1" s="15" t="s">
        <v>51</v>
      </c>
      <c r="X1" s="39" t="s">
        <v>53</v>
      </c>
      <c r="Y1" s="39" t="s">
        <v>55</v>
      </c>
      <c r="Z1" s="39" t="s">
        <v>56</v>
      </c>
    </row>
    <row r="2" ht="15.0" customHeight="1">
      <c r="A2" s="3" t="s">
        <v>57</v>
      </c>
      <c r="B2" s="3" t="s">
        <v>58</v>
      </c>
      <c r="C2" s="21">
        <v>0.405844156</v>
      </c>
      <c r="D2" s="21">
        <v>0.081168831</v>
      </c>
      <c r="E2" s="21">
        <v>0.058441558</v>
      </c>
      <c r="F2" s="21">
        <v>0.214285714</v>
      </c>
      <c r="G2" s="21">
        <v>0.24025974</v>
      </c>
      <c r="H2" s="24">
        <v>0.281995662</v>
      </c>
      <c r="I2" s="24">
        <v>0.303687636</v>
      </c>
      <c r="J2" s="24">
        <v>0.21691974</v>
      </c>
      <c r="K2" s="24">
        <v>0.197396963</v>
      </c>
      <c r="L2" s="28">
        <v>0.184174625</v>
      </c>
      <c r="M2" s="28">
        <v>0.158253752</v>
      </c>
      <c r="N2" s="28">
        <v>0.338335607</v>
      </c>
      <c r="O2" s="28">
        <v>0.319236016</v>
      </c>
      <c r="P2" s="30">
        <v>0.147718484</v>
      </c>
      <c r="Q2" s="30">
        <v>0.18870843</v>
      </c>
      <c r="R2" s="30">
        <v>0.386697602</v>
      </c>
      <c r="S2" s="30">
        <v>0.139211137</v>
      </c>
      <c r="T2" s="30">
        <v>0.137664346</v>
      </c>
      <c r="U2" s="32">
        <v>0.234167894</v>
      </c>
      <c r="V2" s="32">
        <v>0.478645066</v>
      </c>
      <c r="W2" s="32">
        <v>0.28718704</v>
      </c>
      <c r="X2" s="40">
        <v>0.192023634</v>
      </c>
      <c r="Y2" s="40">
        <v>0.47267356</v>
      </c>
      <c r="Z2" s="40">
        <v>0.335302806</v>
      </c>
    </row>
    <row r="3">
      <c r="A3" s="41" t="s">
        <v>12</v>
      </c>
      <c r="B3" s="42">
        <f>Demographics!V2</f>
        <v>0.1518229271</v>
      </c>
    </row>
    <row r="4">
      <c r="A4" s="41" t="s">
        <v>13</v>
      </c>
      <c r="B4" s="42">
        <f>Demographics!V3</f>
        <v>0.1044544759</v>
      </c>
    </row>
    <row r="5">
      <c r="A5" s="41" t="s">
        <v>14</v>
      </c>
      <c r="B5" s="42">
        <f>Demographics!V4</f>
        <v>0.1363521106</v>
      </c>
    </row>
    <row r="6">
      <c r="A6" s="41" t="s">
        <v>15</v>
      </c>
      <c r="B6" s="42">
        <f>Demographics!V5</f>
        <v>0.2846390621</v>
      </c>
    </row>
    <row r="7">
      <c r="A7" s="41" t="s">
        <v>16</v>
      </c>
      <c r="B7" s="42">
        <f>Demographics!V6</f>
        <v>0.3227314242</v>
      </c>
    </row>
    <row r="8">
      <c r="A8" s="43" t="s">
        <v>17</v>
      </c>
      <c r="B8" s="44">
        <f>Demographics!V7</f>
        <v>0.2833917401</v>
      </c>
    </row>
    <row r="9">
      <c r="A9" s="43" t="s">
        <v>19</v>
      </c>
      <c r="B9" s="44">
        <f>Demographics!V8</f>
        <v>0.1933646669</v>
      </c>
    </row>
    <row r="10">
      <c r="A10" s="43" t="s">
        <v>20</v>
      </c>
      <c r="B10" s="44">
        <f>Demographics!V9</f>
        <v>0.3208918606</v>
      </c>
    </row>
    <row r="11">
      <c r="A11" s="43" t="s">
        <v>21</v>
      </c>
      <c r="B11" s="44">
        <f>Demographics!V10</f>
        <v>0.2023517324</v>
      </c>
    </row>
    <row r="12">
      <c r="A12" s="45" t="s">
        <v>24</v>
      </c>
      <c r="B12" s="46">
        <f>Demographics!V11</f>
        <v>0.2286209077</v>
      </c>
    </row>
    <row r="13">
      <c r="A13" s="45" t="s">
        <v>30</v>
      </c>
      <c r="B13" s="46">
        <f>Demographics!V12</f>
        <v>0.1261926165</v>
      </c>
    </row>
    <row r="14">
      <c r="A14" s="45" t="s">
        <v>31</v>
      </c>
      <c r="B14" s="46">
        <f>Demographics!V13</f>
        <v>0.3380189407</v>
      </c>
    </row>
    <row r="15">
      <c r="A15" s="45" t="s">
        <v>32</v>
      </c>
      <c r="B15" s="46">
        <f>Demographics!V14</f>
        <v>0.3071675351</v>
      </c>
    </row>
    <row r="16">
      <c r="A16" s="47" t="s">
        <v>34</v>
      </c>
      <c r="B16" s="48">
        <f>Demographics!V15</f>
        <v>0.4252091819</v>
      </c>
    </row>
    <row r="17">
      <c r="A17" s="47" t="s">
        <v>44</v>
      </c>
      <c r="B17" s="48">
        <f>Demographics!V16</f>
        <v>0.3806699663</v>
      </c>
    </row>
    <row r="18">
      <c r="A18" s="47" t="s">
        <v>45</v>
      </c>
      <c r="B18" s="48">
        <f>Demographics!V17</f>
        <v>0.1941208518</v>
      </c>
    </row>
    <row r="19">
      <c r="A19" s="47" t="s">
        <v>46</v>
      </c>
      <c r="B19" s="48">
        <f>Demographics!V18</f>
        <v>0.3646468969</v>
      </c>
    </row>
    <row r="20">
      <c r="A20" s="47" t="s">
        <v>47</v>
      </c>
      <c r="B20" s="48">
        <f>Demographics!V19</f>
        <v>0.3046854771</v>
      </c>
    </row>
    <row r="21" ht="15.75" customHeight="1">
      <c r="A21" s="49" t="s">
        <v>49</v>
      </c>
      <c r="B21" s="50">
        <f>Demographics!V20</f>
        <v>0.1500201318</v>
      </c>
    </row>
    <row r="22" ht="15.75" customHeight="1">
      <c r="A22" s="49" t="s">
        <v>50</v>
      </c>
      <c r="B22" s="50">
        <f>Demographics!V21</f>
        <v>0.1819511191</v>
      </c>
    </row>
    <row r="23" ht="15.75" customHeight="1">
      <c r="A23" s="49" t="s">
        <v>51</v>
      </c>
      <c r="B23" s="50">
        <f>Demographics!V22</f>
        <v>0.1396179221</v>
      </c>
    </row>
    <row r="24" ht="15.75" customHeight="1">
      <c r="A24" s="51" t="s">
        <v>53</v>
      </c>
      <c r="B24" s="52">
        <f>Demographics!V23</f>
        <v>0.2237253498</v>
      </c>
    </row>
    <row r="25" ht="15.75" customHeight="1">
      <c r="A25" s="51" t="s">
        <v>55</v>
      </c>
      <c r="B25" s="52">
        <f>Demographics!V24</f>
        <v>0.435444901</v>
      </c>
    </row>
    <row r="26" ht="15.75" customHeight="1">
      <c r="A26" s="51" t="s">
        <v>56</v>
      </c>
      <c r="B26" s="52">
        <f>Demographics!V25</f>
        <v>0.199908202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