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rt\windev\CTV-EtereBridge\templates\"/>
    </mc:Choice>
  </mc:AlternateContent>
  <xr:revisionPtr revIDLastSave="0" documentId="13_ncr:1_{E20D1E6E-7A71-486B-8104-51B83393BAD1}" xr6:coauthVersionLast="47" xr6:coauthVersionMax="47" xr10:uidLastSave="{00000000-0000-0000-0000-000000000000}"/>
  <bookViews>
    <workbookView xWindow="3420" yWindow="2540" windowWidth="33350" windowHeight="19060" xr2:uid="{00000000-000D-0000-FFFF-FFFF00000000}"/>
  </bookViews>
  <sheets>
    <sheet name="Run Sheet" sheetId="2" r:id="rId1"/>
  </sheets>
  <definedNames>
    <definedName name="_xlnm._FilterDatabase" localSheetId="0" hidden="1">'Run Sheet'!$A$1:$AC$2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2" l="1"/>
  <c r="S4" i="2"/>
  <c r="R4" i="2"/>
  <c r="D4" i="2"/>
  <c r="C4" i="2"/>
  <c r="V3" i="2"/>
  <c r="S3" i="2"/>
  <c r="R3" i="2"/>
  <c r="D3" i="2"/>
  <c r="C3" i="2"/>
  <c r="V2" i="2"/>
  <c r="R2" i="2" l="1"/>
  <c r="S2" i="2"/>
  <c r="C2" i="2"/>
  <c r="D2" i="2"/>
</calcChain>
</file>

<file path=xl/sharedStrings.xml><?xml version="1.0" encoding="utf-8"?>
<sst xmlns="http://schemas.openxmlformats.org/spreadsheetml/2006/main" count="62" uniqueCount="40">
  <si>
    <t>Estimate</t>
  </si>
  <si>
    <t>Billing Type</t>
  </si>
  <si>
    <t>Market</t>
  </si>
  <si>
    <t>Bill Code</t>
  </si>
  <si>
    <t>Air Date</t>
  </si>
  <si>
    <t>End Date</t>
  </si>
  <si>
    <t>Day</t>
  </si>
  <si>
    <t>Time In</t>
  </si>
  <si>
    <t>Time out</t>
  </si>
  <si>
    <t>Length</t>
  </si>
  <si>
    <t>Media</t>
  </si>
  <si>
    <t>Lang.</t>
  </si>
  <si>
    <t>Format</t>
  </si>
  <si>
    <t>#</t>
  </si>
  <si>
    <t>Type</t>
  </si>
  <si>
    <t>Make Good</t>
  </si>
  <si>
    <t>Spot Value</t>
  </si>
  <si>
    <t>Broker Fees</t>
  </si>
  <si>
    <t>Station Net</t>
  </si>
  <si>
    <t>Sales Person</t>
  </si>
  <si>
    <t>Revenue Type</t>
  </si>
  <si>
    <t>Agency?</t>
  </si>
  <si>
    <t>Affidavit?</t>
  </si>
  <si>
    <t>NX</t>
  </si>
  <si>
    <t>Y</t>
  </si>
  <si>
    <t>COM</t>
  </si>
  <si>
    <t>Gross Rate</t>
  </si>
  <si>
    <t>Program</t>
  </si>
  <si>
    <t>Agency</t>
  </si>
  <si>
    <t>Line</t>
  </si>
  <si>
    <t>Month</t>
  </si>
  <si>
    <t>Priority</t>
  </si>
  <si>
    <t>Charmaine Lane</t>
  </si>
  <si>
    <t>Internal Ad Sales</t>
  </si>
  <si>
    <t>M</t>
  </si>
  <si>
    <t>Contract</t>
  </si>
  <si>
    <t>Calendar</t>
  </si>
  <si>
    <t>06:25:08</t>
  </si>
  <si>
    <t>HEALTHCARE60M16: OE24 Dec 15 MAN</t>
  </si>
  <si>
    <t>NYC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</si>
</sst>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h]:mm:ss;@"/>
    <numFmt numFmtId="165" formatCode="m/d/yy"/>
    <numFmt numFmtId="166" formatCode="[$-409]mmm\-yy;@"/>
  </numFmts>
  <fonts count="2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name val="Arial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8">
    <xf numFmtId="0" fontId="0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44" fontId="4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6" fillId="0" borderId="0"/>
    <xf numFmtId="0" fontId="2" fillId="0" borderId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0" fontId="3" fillId="24" borderId="10" xfId="77" applyFont="1" applyFill="1" applyBorder="1" applyAlignment="1">
      <alignment horizontal="center" vertical="top" wrapText="1"/>
    </xf>
    <xf numFmtId="14" fontId="3" fillId="24" borderId="10" xfId="77" applyNumberFormat="1" applyFont="1" applyFill="1" applyBorder="1" applyAlignment="1">
      <alignment horizontal="center" vertical="top" wrapText="1"/>
    </xf>
    <xf numFmtId="164" fontId="3" fillId="24" borderId="10" xfId="77" applyNumberFormat="1" applyFont="1" applyFill="1" applyBorder="1" applyAlignment="1">
      <alignment horizontal="center" vertical="top" wrapText="1"/>
    </xf>
    <xf numFmtId="21" fontId="3" fillId="24" borderId="10" xfId="77" applyNumberFormat="1" applyFont="1" applyFill="1" applyBorder="1" applyAlignment="1">
      <alignment horizontal="center" vertical="top" wrapText="1"/>
    </xf>
    <xf numFmtId="44" fontId="3" fillId="24" borderId="10" xfId="55" applyFont="1" applyFill="1" applyBorder="1" applyAlignment="1" applyProtection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165" fontId="5" fillId="0" borderId="0" xfId="0" applyNumberFormat="1" applyFont="1" applyAlignment="1" applyProtection="1">
      <alignment horizontal="center" vertical="center" wrapText="1"/>
      <protection locked="0"/>
    </xf>
    <xf numFmtId="14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44" fontId="5" fillId="0" borderId="0" xfId="56" applyFont="1" applyFill="1" applyBorder="1" applyAlignment="1" applyProtection="1">
      <alignment horizontal="center" vertical="center" wrapText="1"/>
    </xf>
    <xf numFmtId="166" fontId="3" fillId="24" borderId="10" xfId="55" applyNumberFormat="1" applyFont="1" applyFill="1" applyBorder="1" applyAlignment="1" applyProtection="1">
      <alignment horizontal="center" vertical="top" wrapText="1"/>
    </xf>
    <xf numFmtId="166" fontId="0" fillId="0" borderId="0" xfId="0" applyNumberFormat="1"/>
    <xf numFmtId="1" fontId="3" fillId="24" borderId="10" xfId="55" applyNumberFormat="1" applyFont="1" applyFill="1" applyBorder="1" applyAlignment="1" applyProtection="1">
      <alignment horizontal="center" vertical="top" wrapText="1"/>
    </xf>
    <xf numFmtId="1" fontId="5" fillId="0" borderId="0" xfId="56" applyNumberFormat="1" applyFont="1" applyFill="1" applyBorder="1" applyAlignment="1" applyProtection="1">
      <alignment horizontal="center" vertical="center" wrapText="1"/>
    </xf>
    <xf numFmtId="1" fontId="0" fillId="0" borderId="0" xfId="0" applyNumberFormat="1"/>
    <xf numFmtId="165" fontId="5" fillId="0" borderId="0" xfId="0" applyNumberFormat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</cellXfs>
  <cellStyles count="88">
    <cellStyle name="20% - Accent1 2" xfId="1" xr:uid="{00000000-0005-0000-0000-000000000000}"/>
    <cellStyle name="20% - Accent1 3" xfId="2" xr:uid="{00000000-0005-0000-0000-000001000000}"/>
    <cellStyle name="20% - Accent2 2" xfId="3" xr:uid="{00000000-0005-0000-0000-000002000000}"/>
    <cellStyle name="20% - Accent2 3" xfId="4" xr:uid="{00000000-0005-0000-0000-000003000000}"/>
    <cellStyle name="20% - Accent3 2" xfId="5" xr:uid="{00000000-0005-0000-0000-000004000000}"/>
    <cellStyle name="20% - Accent3 3" xfId="6" xr:uid="{00000000-0005-0000-0000-000005000000}"/>
    <cellStyle name="20% - Accent4 2" xfId="7" xr:uid="{00000000-0005-0000-0000-000006000000}"/>
    <cellStyle name="20% - Accent4 3" xfId="8" xr:uid="{00000000-0005-0000-0000-000007000000}"/>
    <cellStyle name="20% - Accent5 2" xfId="9" xr:uid="{00000000-0005-0000-0000-000008000000}"/>
    <cellStyle name="20% - Accent5 3" xfId="10" xr:uid="{00000000-0005-0000-0000-000009000000}"/>
    <cellStyle name="20% - Accent6 2" xfId="11" xr:uid="{00000000-0005-0000-0000-00000A000000}"/>
    <cellStyle name="20% - Accent6 3" xfId="12" xr:uid="{00000000-0005-0000-0000-00000B000000}"/>
    <cellStyle name="40% - Accent1 2" xfId="13" xr:uid="{00000000-0005-0000-0000-00000C000000}"/>
    <cellStyle name="40% - Accent1 3" xfId="14" xr:uid="{00000000-0005-0000-0000-00000D000000}"/>
    <cellStyle name="40% - Accent2 2" xfId="15" xr:uid="{00000000-0005-0000-0000-00000E000000}"/>
    <cellStyle name="40% - Accent2 3" xfId="16" xr:uid="{00000000-0005-0000-0000-00000F000000}"/>
    <cellStyle name="40% - Accent3 2" xfId="17" xr:uid="{00000000-0005-0000-0000-000010000000}"/>
    <cellStyle name="40% - Accent3 3" xfId="18" xr:uid="{00000000-0005-0000-0000-000011000000}"/>
    <cellStyle name="40% - Accent4 2" xfId="19" xr:uid="{00000000-0005-0000-0000-000012000000}"/>
    <cellStyle name="40% - Accent4 3" xfId="20" xr:uid="{00000000-0005-0000-0000-000013000000}"/>
    <cellStyle name="40% - Accent5 2" xfId="21" xr:uid="{00000000-0005-0000-0000-000014000000}"/>
    <cellStyle name="40% - Accent5 3" xfId="22" xr:uid="{00000000-0005-0000-0000-000015000000}"/>
    <cellStyle name="40% - Accent6 2" xfId="23" xr:uid="{00000000-0005-0000-0000-000016000000}"/>
    <cellStyle name="40% - Accent6 3" xfId="24" xr:uid="{00000000-0005-0000-0000-000017000000}"/>
    <cellStyle name="60% - Accent1 2" xfId="25" xr:uid="{00000000-0005-0000-0000-000018000000}"/>
    <cellStyle name="60% - Accent1 3" xfId="26" xr:uid="{00000000-0005-0000-0000-000019000000}"/>
    <cellStyle name="60% - Accent2 2" xfId="27" xr:uid="{00000000-0005-0000-0000-00001A000000}"/>
    <cellStyle name="60% - Accent2 3" xfId="28" xr:uid="{00000000-0005-0000-0000-00001B000000}"/>
    <cellStyle name="60% - Accent3 2" xfId="29" xr:uid="{00000000-0005-0000-0000-00001C000000}"/>
    <cellStyle name="60% - Accent3 3" xfId="30" xr:uid="{00000000-0005-0000-0000-00001D000000}"/>
    <cellStyle name="60% - Accent4 2" xfId="31" xr:uid="{00000000-0005-0000-0000-00001E000000}"/>
    <cellStyle name="60% - Accent4 3" xfId="32" xr:uid="{00000000-0005-0000-0000-00001F000000}"/>
    <cellStyle name="60% - Accent5 2" xfId="33" xr:uid="{00000000-0005-0000-0000-000020000000}"/>
    <cellStyle name="60% - Accent5 3" xfId="34" xr:uid="{00000000-0005-0000-0000-000021000000}"/>
    <cellStyle name="60% - Accent6 2" xfId="35" xr:uid="{00000000-0005-0000-0000-000022000000}"/>
    <cellStyle name="60% - Accent6 3" xfId="36" xr:uid="{00000000-0005-0000-0000-000023000000}"/>
    <cellStyle name="Accent1 2" xfId="37" xr:uid="{00000000-0005-0000-0000-000024000000}"/>
    <cellStyle name="Accent1 3" xfId="38" xr:uid="{00000000-0005-0000-0000-000025000000}"/>
    <cellStyle name="Accent2 2" xfId="39" xr:uid="{00000000-0005-0000-0000-000026000000}"/>
    <cellStyle name="Accent2 3" xfId="40" xr:uid="{00000000-0005-0000-0000-000027000000}"/>
    <cellStyle name="Accent3 2" xfId="41" xr:uid="{00000000-0005-0000-0000-000028000000}"/>
    <cellStyle name="Accent3 3" xfId="42" xr:uid="{00000000-0005-0000-0000-000029000000}"/>
    <cellStyle name="Accent4 2" xfId="43" xr:uid="{00000000-0005-0000-0000-00002A000000}"/>
    <cellStyle name="Accent4 3" xfId="44" xr:uid="{00000000-0005-0000-0000-00002B000000}"/>
    <cellStyle name="Accent5 2" xfId="45" xr:uid="{00000000-0005-0000-0000-00002C000000}"/>
    <cellStyle name="Accent5 3" xfId="46" xr:uid="{00000000-0005-0000-0000-00002D000000}"/>
    <cellStyle name="Accent6 2" xfId="47" xr:uid="{00000000-0005-0000-0000-00002E000000}"/>
    <cellStyle name="Accent6 3" xfId="48" xr:uid="{00000000-0005-0000-0000-00002F000000}"/>
    <cellStyle name="Bad 2" xfId="49" xr:uid="{00000000-0005-0000-0000-000030000000}"/>
    <cellStyle name="Bad 3" xfId="50" xr:uid="{00000000-0005-0000-0000-000031000000}"/>
    <cellStyle name="Calculation 2" xfId="51" xr:uid="{00000000-0005-0000-0000-000032000000}"/>
    <cellStyle name="Calculation 3" xfId="52" xr:uid="{00000000-0005-0000-0000-000033000000}"/>
    <cellStyle name="Check Cell 2" xfId="53" xr:uid="{00000000-0005-0000-0000-000034000000}"/>
    <cellStyle name="Check Cell 3" xfId="54" xr:uid="{00000000-0005-0000-0000-000035000000}"/>
    <cellStyle name="Currency" xfId="55" builtinId="4"/>
    <cellStyle name="Currency 2" xfId="56" xr:uid="{00000000-0005-0000-0000-000037000000}"/>
    <cellStyle name="Currency 3" xfId="57" xr:uid="{00000000-0005-0000-0000-000038000000}"/>
    <cellStyle name="Explanatory Text 2" xfId="58" xr:uid="{00000000-0005-0000-0000-000039000000}"/>
    <cellStyle name="Explanatory Text 3" xfId="59" xr:uid="{00000000-0005-0000-0000-00003A000000}"/>
    <cellStyle name="Good 2" xfId="60" xr:uid="{00000000-0005-0000-0000-00003B000000}"/>
    <cellStyle name="Good 3" xfId="61" xr:uid="{00000000-0005-0000-0000-00003C000000}"/>
    <cellStyle name="Heading 1 2" xfId="62" xr:uid="{00000000-0005-0000-0000-00003D000000}"/>
    <cellStyle name="Heading 1 3" xfId="63" xr:uid="{00000000-0005-0000-0000-00003E000000}"/>
    <cellStyle name="Heading 2 2" xfId="64" xr:uid="{00000000-0005-0000-0000-00003F000000}"/>
    <cellStyle name="Heading 2 3" xfId="65" xr:uid="{00000000-0005-0000-0000-000040000000}"/>
    <cellStyle name="Heading 3 2" xfId="66" xr:uid="{00000000-0005-0000-0000-000041000000}"/>
    <cellStyle name="Heading 3 3" xfId="67" xr:uid="{00000000-0005-0000-0000-000042000000}"/>
    <cellStyle name="Heading 4 2" xfId="68" xr:uid="{00000000-0005-0000-0000-000043000000}"/>
    <cellStyle name="Heading 4 3" xfId="69" xr:uid="{00000000-0005-0000-0000-000044000000}"/>
    <cellStyle name="Input 2" xfId="70" xr:uid="{00000000-0005-0000-0000-000046000000}"/>
    <cellStyle name="Input 3" xfId="71" xr:uid="{00000000-0005-0000-0000-000047000000}"/>
    <cellStyle name="Linked Cell 2" xfId="72" xr:uid="{00000000-0005-0000-0000-000048000000}"/>
    <cellStyle name="Linked Cell 3" xfId="73" xr:uid="{00000000-0005-0000-0000-000049000000}"/>
    <cellStyle name="Neutral 2" xfId="74" xr:uid="{00000000-0005-0000-0000-00004A000000}"/>
    <cellStyle name="Neutral 3" xfId="75" xr:uid="{00000000-0005-0000-0000-00004B000000}"/>
    <cellStyle name="Normal" xfId="0" builtinId="0"/>
    <cellStyle name="Normal 2" xfId="76" xr:uid="{00000000-0005-0000-0000-00004D000000}"/>
    <cellStyle name="Normal_10 06 03" xfId="77" xr:uid="{00000000-0005-0000-0000-00004E000000}"/>
    <cellStyle name="Note 2" xfId="78" xr:uid="{00000000-0005-0000-0000-00004F000000}"/>
    <cellStyle name="Note 3" xfId="79" xr:uid="{00000000-0005-0000-0000-000050000000}"/>
    <cellStyle name="Output 2" xfId="80" xr:uid="{00000000-0005-0000-0000-000051000000}"/>
    <cellStyle name="Output 3" xfId="81" xr:uid="{00000000-0005-0000-0000-000052000000}"/>
    <cellStyle name="Title 2" xfId="82" xr:uid="{00000000-0005-0000-0000-000053000000}"/>
    <cellStyle name="Title 3" xfId="83" xr:uid="{00000000-0005-0000-0000-000054000000}"/>
    <cellStyle name="Total 2" xfId="84" xr:uid="{00000000-0005-0000-0000-000055000000}"/>
    <cellStyle name="Total 3" xfId="85" xr:uid="{00000000-0005-0000-0000-000056000000}"/>
    <cellStyle name="Warning Text 2" xfId="86" xr:uid="{00000000-0005-0000-0000-000057000000}"/>
    <cellStyle name="Warning Text 3" xfId="87" xr:uid="{00000000-0005-0000-0000-00005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tabSelected="1" zoomScaleNormal="100" workbookViewId="0">
      <pane ySplit="1" topLeftCell="A2" activePane="bottomLeft" state="frozen"/>
      <selection pane="bottomLeft" activeCell="J16" sqref="J16"/>
    </sheetView>
  </sheetViews>
  <sheetFormatPr defaultRowHeight="14.5" x14ac:dyDescent="0.35"/>
  <cols>
    <col min="1" max="1" width="13.26953125" bestFit="1" customWidth="1"/>
    <col min="2" max="2" width="12.1796875" bestFit="1" customWidth="1"/>
    <col min="3" max="3" width="13" bestFit="1" customWidth="1"/>
    <col min="4" max="4" width="10.6328125" bestFit="1" customWidth="1"/>
    <col min="5" max="5" width="11.54296875" bestFit="1" customWidth="1"/>
    <col min="6" max="6" width="12.81640625" bestFit="1" customWidth="1"/>
    <col min="7" max="7" width="11" bestFit="1" customWidth="1"/>
    <col min="8" max="8" width="34" bestFit="1" customWidth="1"/>
    <col min="9" max="9" width="12.54296875" bestFit="1" customWidth="1"/>
    <col min="10" max="10" width="9.7265625" bestFit="1" customWidth="1"/>
    <col min="11" max="11" width="11.453125" bestFit="1" customWidth="1"/>
    <col min="12" max="12" width="6.36328125" bestFit="1" customWidth="1"/>
    <col min="13" max="13" width="8.7265625" bestFit="1" customWidth="1"/>
    <col min="14" max="14" width="9.36328125" bestFit="1" customWidth="1"/>
    <col min="15" max="15" width="12.7265625" bestFit="1" customWidth="1"/>
    <col min="16" max="16" width="14.81640625" bestFit="1" customWidth="1"/>
    <col min="17" max="17" width="15.08984375" bestFit="1" customWidth="1"/>
    <col min="18" max="18" width="14.81640625" bestFit="1" customWidth="1"/>
    <col min="19" max="19" width="11.08984375" style="12" bestFit="1" customWidth="1"/>
    <col min="20" max="20" width="15.6328125" bestFit="1" customWidth="1"/>
    <col min="21" max="21" width="11.54296875" style="15" bestFit="1" customWidth="1"/>
    <col min="22" max="22" width="15.26953125" bestFit="1" customWidth="1"/>
    <col min="23" max="23" width="15.81640625" bestFit="1" customWidth="1"/>
    <col min="24" max="24" width="17" bestFit="1" customWidth="1"/>
    <col min="25" max="25" width="14.7265625" bestFit="1" customWidth="1"/>
    <col min="26" max="26" width="12.1796875" bestFit="1" customWidth="1"/>
    <col min="27" max="27" width="13.36328125" bestFit="1" customWidth="1"/>
    <col min="28" max="28" width="12.6328125" bestFit="1" customWidth="1"/>
    <col min="29" max="29" width="11.54296875" bestFit="1" customWidth="1"/>
  </cols>
  <sheetData>
    <row r="1" spans="1:29" s="1" customFormat="1" ht="15" customHeight="1" x14ac:dyDescent="0.35">
      <c r="A1" s="1" t="s">
        <v>3</v>
      </c>
      <c r="B1" s="2" t="s">
        <v>4</v>
      </c>
      <c r="C1" s="2" t="s">
        <v>5</v>
      </c>
      <c r="D1" s="1" t="s">
        <v>6</v>
      </c>
      <c r="E1" s="3" t="s">
        <v>7</v>
      </c>
      <c r="F1" s="3" t="s">
        <v>8</v>
      </c>
      <c r="G1" s="3" t="s">
        <v>9</v>
      </c>
      <c r="H1" s="4" t="s">
        <v>10</v>
      </c>
      <c r="I1" s="3" t="s">
        <v>27</v>
      </c>
      <c r="J1" s="1" t="s">
        <v>11</v>
      </c>
      <c r="K1" s="1" t="s">
        <v>12</v>
      </c>
      <c r="L1" s="1" t="s">
        <v>13</v>
      </c>
      <c r="M1" s="1" t="s">
        <v>29</v>
      </c>
      <c r="N1" s="1" t="s">
        <v>14</v>
      </c>
      <c r="O1" s="1" t="s">
        <v>0</v>
      </c>
      <c r="P1" s="5" t="s">
        <v>26</v>
      </c>
      <c r="Q1" s="1" t="s">
        <v>15</v>
      </c>
      <c r="R1" s="5" t="s">
        <v>16</v>
      </c>
      <c r="S1" s="11" t="s">
        <v>30</v>
      </c>
      <c r="T1" s="5" t="s">
        <v>17</v>
      </c>
      <c r="U1" s="13" t="s">
        <v>31</v>
      </c>
      <c r="V1" s="5" t="s">
        <v>18</v>
      </c>
      <c r="W1" s="1" t="s">
        <v>19</v>
      </c>
      <c r="X1" s="1" t="s">
        <v>20</v>
      </c>
      <c r="Y1" s="1" t="s">
        <v>1</v>
      </c>
      <c r="Z1" s="1" t="s">
        <v>21</v>
      </c>
      <c r="AA1" s="1" t="s">
        <v>22</v>
      </c>
      <c r="AB1" s="13" t="s">
        <v>35</v>
      </c>
      <c r="AC1" s="1" t="s">
        <v>2</v>
      </c>
    </row>
    <row r="2" spans="1:29" s="6" customFormat="1" ht="15" customHeight="1" x14ac:dyDescent="0.35">
      <c r="B2" s="7">
        <v>45602</v>
      </c>
      <c r="C2" s="16">
        <f t="shared" ref="C2" si="0">B2</f>
        <v>45602</v>
      </c>
      <c r="D2" s="8" t="str">
        <f t="shared" ref="D2" si="1">TEXT(B2,"dddd")</f>
        <v>Wednesday</v>
      </c>
      <c r="E2" s="9">
        <v>0.41666666666666669</v>
      </c>
      <c r="F2" s="9">
        <v>0.95833333333333337</v>
      </c>
      <c r="G2" s="9">
        <v>6.9444444444444447E-4</v>
      </c>
      <c r="H2" s="6" t="s">
        <v>38</v>
      </c>
      <c r="I2" s="9" t="s">
        <v>37</v>
      </c>
      <c r="J2" s="6" t="s">
        <v>34</v>
      </c>
      <c r="K2" s="6" t="s">
        <v>23</v>
      </c>
      <c r="L2" s="6">
        <v>1</v>
      </c>
      <c r="M2" s="6">
        <v>39460</v>
      </c>
      <c r="N2" s="6" t="s">
        <v>25</v>
      </c>
      <c r="P2" s="10">
        <v>76.785714285714292</v>
      </c>
      <c r="R2" s="10">
        <f t="shared" ref="R2" si="2">P2</f>
        <v>76.785714285714292</v>
      </c>
      <c r="S2" s="17">
        <f t="shared" ref="S2" si="3">IF(Y2="Calendar",B2,DATE(IF(AND(MONTH(B2)=12,MONTH(B2+(7-WEEKDAY(B2,2)))=1),YEAR(B2)+1,YEAR(B2)),MONTH(B2+(7-WEEKDAY(B2,2))),1))</f>
        <v>45602</v>
      </c>
      <c r="T2" s="10">
        <v>0</v>
      </c>
      <c r="U2" s="14">
        <v>4</v>
      </c>
      <c r="V2" s="10">
        <f t="shared" ref="V2" si="4">P2-T2</f>
        <v>76.785714285714292</v>
      </c>
      <c r="W2" s="6" t="s">
        <v>32</v>
      </c>
      <c r="X2" s="6" t="s">
        <v>33</v>
      </c>
      <c r="Y2" s="6" t="s">
        <v>36</v>
      </c>
      <c r="Z2" s="6" t="s">
        <v>28</v>
      </c>
      <c r="AA2" s="6" t="s">
        <v>24</v>
      </c>
      <c r="AB2" s="14">
        <v>1433</v>
      </c>
      <c r="AC2" s="6" t="s">
        <v>39</v>
      </c>
    </row>
    <row r="3" spans="1:29" s="6" customFormat="1" ht="15" customHeight="1" x14ac:dyDescent="0.35">
      <c r="B3" s="7">
        <v>45602</v>
      </c>
      <c r="C3" s="16">
        <f t="shared" ref="C3:C4" si="5">B3</f>
        <v>45602</v>
      </c>
      <c r="D3" s="8" t="str">
        <f t="shared" ref="D3:D4" si="6">TEXT(B3,"dddd")</f>
        <v>Wednesday</v>
      </c>
      <c r="E3" s="9">
        <v>0.41666666666666669</v>
      </c>
      <c r="F3" s="9">
        <v>0.95833333333333337</v>
      </c>
      <c r="G3" s="9">
        <v>6.9444444444444447E-4</v>
      </c>
      <c r="H3" s="6" t="s">
        <v>38</v>
      </c>
      <c r="I3" s="9" t="s">
        <v>37</v>
      </c>
      <c r="J3" s="6" t="s">
        <v>34</v>
      </c>
      <c r="K3" s="6" t="s">
        <v>23</v>
      </c>
      <c r="L3" s="6">
        <v>1</v>
      </c>
      <c r="M3" s="6">
        <v>39460</v>
      </c>
      <c r="N3" s="6" t="s">
        <v>25</v>
      </c>
      <c r="P3" s="10">
        <v>76.785714285714292</v>
      </c>
      <c r="R3" s="10">
        <f t="shared" ref="R3:R4" si="7">P3</f>
        <v>76.785714285714292</v>
      </c>
      <c r="S3" s="17">
        <f t="shared" ref="S3:S4" si="8">IF(Y3="Calendar",B3,DATE(IF(AND(MONTH(B3)=12,MONTH(B3+(7-WEEKDAY(B3,2)))=1),YEAR(B3)+1,YEAR(B3)),MONTH(B3+(7-WEEKDAY(B3,2))),1))</f>
        <v>45602</v>
      </c>
      <c r="T3" s="10">
        <v>0</v>
      </c>
      <c r="U3" s="14">
        <v>4</v>
      </c>
      <c r="V3" s="10">
        <f t="shared" ref="V3:V4" si="9">P3-T3</f>
        <v>76.785714285714292</v>
      </c>
      <c r="W3" s="6" t="s">
        <v>32</v>
      </c>
      <c r="X3" s="6" t="s">
        <v>33</v>
      </c>
      <c r="Y3" s="6" t="s">
        <v>36</v>
      </c>
      <c r="Z3" s="6" t="s">
        <v>28</v>
      </c>
      <c r="AA3" s="6" t="s">
        <v>24</v>
      </c>
      <c r="AB3" s="14">
        <v>1433</v>
      </c>
      <c r="AC3" s="6" t="s">
        <v>39</v>
      </c>
    </row>
    <row r="4" spans="1:29" s="6" customFormat="1" ht="15" customHeight="1" x14ac:dyDescent="0.35">
      <c r="B4" s="7">
        <v>45602</v>
      </c>
      <c r="C4" s="16">
        <f t="shared" si="5"/>
        <v>45602</v>
      </c>
      <c r="D4" s="8" t="str">
        <f t="shared" si="6"/>
        <v>Wednesday</v>
      </c>
      <c r="E4" s="9">
        <v>0.41666666666666669</v>
      </c>
      <c r="F4" s="9">
        <v>0.95833333333333337</v>
      </c>
      <c r="G4" s="9">
        <v>6.9444444444444447E-4</v>
      </c>
      <c r="H4" s="6" t="s">
        <v>38</v>
      </c>
      <c r="I4" s="9" t="s">
        <v>37</v>
      </c>
      <c r="J4" s="6" t="s">
        <v>34</v>
      </c>
      <c r="K4" s="6" t="s">
        <v>23</v>
      </c>
      <c r="L4" s="6">
        <v>1</v>
      </c>
      <c r="M4" s="6">
        <v>39460</v>
      </c>
      <c r="N4" s="6" t="s">
        <v>25</v>
      </c>
      <c r="P4" s="10">
        <v>76.785714285714292</v>
      </c>
      <c r="R4" s="10">
        <f t="shared" si="7"/>
        <v>76.785714285714292</v>
      </c>
      <c r="S4" s="17">
        <f t="shared" si="8"/>
        <v>45602</v>
      </c>
      <c r="T4" s="10">
        <v>0</v>
      </c>
      <c r="U4" s="14">
        <v>4</v>
      </c>
      <c r="V4" s="10">
        <f t="shared" si="9"/>
        <v>76.785714285714292</v>
      </c>
      <c r="W4" s="6" t="s">
        <v>32</v>
      </c>
      <c r="X4" s="6" t="s">
        <v>33</v>
      </c>
      <c r="Y4" s="6" t="s">
        <v>36</v>
      </c>
      <c r="Z4" s="6" t="s">
        <v>28</v>
      </c>
      <c r="AA4" s="6" t="s">
        <v>24</v>
      </c>
      <c r="AB4" s="14">
        <v>1433</v>
      </c>
      <c r="AC4" s="6" t="s">
        <v>39</v>
      </c>
    </row>
  </sheetData>
  <autoFilter ref="A1:AC2" xr:uid="{00000000-0009-0000-0000-000001000000}">
    <sortState xmlns:xlrd2="http://schemas.microsoft.com/office/spreadsheetml/2017/richdata2" ref="A2:AC2">
      <sortCondition ref="S1:S2"/>
    </sortState>
  </autoFilter>
  <phoneticPr fontId="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Hudson</dc:creator>
  <cp:lastModifiedBy>Kurt Olmstead</cp:lastModifiedBy>
  <cp:lastPrinted>2010-05-14T17:53:22Z</cp:lastPrinted>
  <dcterms:created xsi:type="dcterms:W3CDTF">2010-05-13T01:42:58Z</dcterms:created>
  <dcterms:modified xsi:type="dcterms:W3CDTF">2025-01-02T14:23:23Z</dcterms:modified>
</cp:coreProperties>
</file>