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<sst xmlns="http://schemas.openxmlformats.org/spreadsheetml/2006/main" count="420" uniqueCount="139">
  <si>
    <t xml:space="preserve">Payment Summary Record</t>
  </si>
  <si>
    <t xml:space="preserve">Adjustment</t>
  </si>
  <si>
    <t xml:space="preserve">Field Number</t>
  </si>
  <si>
    <t xml:space="preserve">Java Field Name</t>
  </si>
  <si>
    <t xml:space="preserve">CamelCase Name</t>
  </si>
  <si>
    <t xml:space="preserve">Spec Field Name</t>
  </si>
  <si>
    <t xml:space="preserve">Start Position</t>
  </si>
  <si>
    <t xml:space="preserve">End Position</t>
  </si>
  <si>
    <t xml:space="preserve">Byte Length</t>
  </si>
  <si>
    <t xml:space="preserve">Data Type</t>
  </si>
  <si>
    <t xml:space="preserve">JSON Property Order</t>
  </si>
  <si>
    <t xml:space="preserve">JSON Property Field Annotation</t>
  </si>
  <si>
    <t xml:space="preserve">Size Restriction</t>
  </si>
  <si>
    <t xml:space="preserve">Inclusion Requirement</t>
  </si>
  <si>
    <t xml:space="preserve">Java Field Declaration</t>
  </si>
  <si>
    <t xml:space="preserve">Getter Annotation</t>
  </si>
  <si>
    <t xml:space="preserve">Java Field</t>
  </si>
  <si>
    <t xml:space="preserve">CSV Column</t>
  </si>
  <si>
    <t xml:space="preserve">Json Annotation</t>
  </si>
  <si>
    <t xml:space="preserve">Size Annotation</t>
  </si>
  <si>
    <t xml:space="preserve">Validation Annotation</t>
  </si>
  <si>
    <t xml:space="preserve">Jackson Order</t>
  </si>
  <si>
    <t xml:space="preserve">Settlement SE Account Number</t>
  </si>
  <si>
    <t xml:space="preserve">A#</t>
  </si>
  <si>
    <t xml:space="preserve">@javax.validation.constraints.NotNull</t>
  </si>
  <si>
    <t xml:space="preserve">Settlement Account Name Code</t>
  </si>
  <si>
    <t xml:space="preserve">Settlement Date</t>
  </si>
  <si>
    <t xml:space="preserve">D#</t>
  </si>
  <si>
    <t xml:space="preserve">Filler</t>
  </si>
  <si>
    <t xml:space="preserve">#</t>
  </si>
  <si>
    <t xml:space="preserve">Submission SE Account number</t>
  </si>
  <si>
    <t xml:space="preserve">Record Code </t>
  </si>
  <si>
    <t xml:space="preserve">Record Code</t>
  </si>
  <si>
    <t xml:space="preserve">recordSubCode</t>
  </si>
  <si>
    <t xml:space="preserve">SOC Record Code </t>
  </si>
  <si>
    <t xml:space="preserve">Adjustment Record Code</t>
  </si>
  <si>
    <r>
      <rPr>
        <sz val="12"/>
        <color rgb="FF000000"/>
        <rFont val="Times New Roman"/>
        <family val="1"/>
      </rPr>
      <t xml:space="preserve">S</t>
    </r>
    <r>
      <rPr>
        <sz val="10"/>
        <color rgb="FF000000"/>
        <rFont val="ArialMT"/>
        <family val="2"/>
      </rPr>
      <t xml:space="preserve">ettlement Amount </t>
    </r>
  </si>
  <si>
    <t xml:space="preserve">S#</t>
  </si>
  <si>
    <t xml:space="preserve">Supporting Reference Number</t>
  </si>
  <si>
    <t xml:space="preserve">SE Bank Sort Code</t>
  </si>
  <si>
    <t xml:space="preserve">Settlement Gross Amount</t>
  </si>
  <si>
    <t xml:space="preserve">SE Bank Account Number</t>
  </si>
  <si>
    <t xml:space="preserve">Settlement Discount Amount</t>
  </si>
  <si>
    <t xml:space="preserve">Tax Amount </t>
  </si>
  <si>
    <t xml:space="preserve">Settlement Net Amount</t>
  </si>
  <si>
    <t xml:space="preserve">Tax Rate</t>
  </si>
  <si>
    <t xml:space="preserve">Service Fee Rate</t>
  </si>
  <si>
    <t xml:space="preserve">Service Fee Amount</t>
  </si>
  <si>
    <t xml:space="preserve">Settlement Tax Amount</t>
  </si>
  <si>
    <t xml:space="preserve">Settlement Adjustment Amount</t>
  </si>
  <si>
    <t xml:space="preserve">Settlement Tax Rate</t>
  </si>
  <si>
    <t xml:space="preserve">Pay Plan Short Name </t>
  </si>
  <si>
    <t xml:space="preserve">Payee Name </t>
  </si>
  <si>
    <t xml:space="preserve">Card Member Account Number</t>
  </si>
  <si>
    <t xml:space="preserve">Settlement Account Name Code Extended</t>
  </si>
  <si>
    <t xml:space="preserve">Adjustment Record Message Code</t>
  </si>
  <si>
    <t xml:space="preserve">Settlement Currency Code</t>
  </si>
  <si>
    <t xml:space="preserve">Adjustment Message Description</t>
  </si>
  <si>
    <t xml:space="preserve">Previous Debit Balance</t>
  </si>
  <si>
    <t xml:space="preserve">IBAN</t>
  </si>
  <si>
    <t xml:space="preserve">Submission SE Branch Number</t>
  </si>
  <si>
    <t xml:space="preserve">BIC</t>
  </si>
  <si>
    <t xml:space="preserve">Submission Gross Amount</t>
  </si>
  <si>
    <t xml:space="preserve">Submission Currency Code</t>
  </si>
  <si>
    <t xml:space="preserve">Pricing Summary Record</t>
  </si>
  <si>
    <t xml:space="preserve">Field Name</t>
  </si>
  <si>
    <t xml:space="preserve">Settlement SE Account Number </t>
  </si>
  <si>
    <t xml:space="preserve">Pricing Summary Record Code</t>
  </si>
  <si>
    <t xml:space="preserve">Pricing Description</t>
  </si>
  <si>
    <t xml:space="preserve">Discount Rate</t>
  </si>
  <si>
    <t xml:space="preserve">Fee Per Charge</t>
  </si>
  <si>
    <t xml:space="preserve">SETTLEMENT_SE_ACCOUNT_NUMBER</t>
  </si>
  <si>
    <t xml:space="preserve">SETTLEMENT_ACCOUNT_NAME_CODE</t>
  </si>
  <si>
    <t xml:space="preserve">SETTLEMENT_DATE</t>
  </si>
  <si>
    <t xml:space="preserve">SUBMISSION_SE_ACCOUNT_NUMBER</t>
  </si>
  <si>
    <t xml:space="preserve">RECORD_CODE</t>
  </si>
  <si>
    <t xml:space="preserve">ADJUSTMENT_RECORD_CODE</t>
  </si>
  <si>
    <t xml:space="preserve">SUPPORTING_REFERENCE_NUMBER</t>
  </si>
  <si>
    <t xml:space="preserve">SETTLEMENT_GROSS_AMOUNT</t>
  </si>
  <si>
    <t xml:space="preserve">SETTLEMENT_DISCOUNT_AMOUNT</t>
  </si>
  <si>
    <t xml:space="preserve">SETTLEMENT_NET_AMOUNT</t>
  </si>
  <si>
    <t xml:space="preserve">SERVICE_FEE_RATE</t>
  </si>
  <si>
    <t xml:space="preserve">SETTLEMENT_TAX_AMOUNT</t>
  </si>
  <si>
    <t xml:space="preserve">SETTLEMENT_TAX_RATE</t>
  </si>
  <si>
    <t xml:space="preserve">CARD_MEMBER_ACCOUNT_NUMBER</t>
  </si>
  <si>
    <t xml:space="preserve">ADJUSTMENT_RECORD_MESSAGE_CODE</t>
  </si>
  <si>
    <t xml:space="preserve">ADJUSTMENT_MESSAGE_DESCRIPTION</t>
  </si>
  <si>
    <t xml:space="preserve">SUBMISSION_SE_BRANCH_NUMBER</t>
  </si>
  <si>
    <t xml:space="preserve">SUBMISSION_GROSS_AMOUNT</t>
  </si>
  <si>
    <t xml:space="preserve">SUBMISSION_CURRENCY_CODE</t>
  </si>
  <si>
    <t xml:space="preserve">ADJUSTMENT_MESSAGE_REFERENCE</t>
  </si>
  <si>
    <t xml:space="preserve">adjustmentMessageDescription</t>
  </si>
  <si>
    <t xml:space="preserve">adjustmentMessageReference</t>
  </si>
  <si>
    <t xml:space="preserve">adjustmentRecordCode</t>
  </si>
  <si>
    <t xml:space="preserve">adjustmentRecordMessageCode</t>
  </si>
  <si>
    <t xml:space="preserve">cardMemberAccountNumber</t>
  </si>
  <si>
    <t xml:space="preserve">recordCode</t>
  </si>
  <si>
    <t xml:space="preserve">serviceFeeRate</t>
  </si>
  <si>
    <t xml:space="preserve">settlementAccountNameCode</t>
  </si>
  <si>
    <t xml:space="preserve">settlementDate</t>
  </si>
  <si>
    <t xml:space="preserve">settlementDiscountAmount</t>
  </si>
  <si>
    <t xml:space="preserve">settlementGrossAmount</t>
  </si>
  <si>
    <t xml:space="preserve">settlementNetAmount</t>
  </si>
  <si>
    <t xml:space="preserve">settlementSeAccountNumber</t>
  </si>
  <si>
    <t xml:space="preserve">settlementTaxAmount</t>
  </si>
  <si>
    <t xml:space="preserve">settlementTaxRate</t>
  </si>
  <si>
    <t xml:space="preserve">submissionCurrencyCode</t>
  </si>
  <si>
    <t xml:space="preserve">submissionGrossAmount</t>
  </si>
  <si>
    <t xml:space="preserve">submissionSeAccountNumber</t>
  </si>
  <si>
    <t xml:space="preserve">submissionSeBranchNumber</t>
  </si>
  <si>
    <t xml:space="preserve">supportingReferenceNumber</t>
  </si>
  <si>
    <t xml:space="preserve">Number of Charges</t>
  </si>
  <si>
    <t xml:space="preserve">Desc</t>
  </si>
  <si>
    <t xml:space="preserve">Gross Amount</t>
  </si>
  <si>
    <t xml:space="preserve">Gross Debit Amount</t>
  </si>
  <si>
    <t xml:space="preserve">Gross Credeit Amount</t>
  </si>
  <si>
    <t xml:space="preserve">Discount Fee</t>
  </si>
  <si>
    <t xml:space="preserve">Service Fee</t>
  </si>
  <si>
    <t xml:space="preserve">Net Amount</t>
  </si>
  <si>
    <t xml:space="preserve">SOC Record</t>
  </si>
  <si>
    <t xml:space="preserve">Submission SE Account Number</t>
  </si>
  <si>
    <t xml:space="preserve">Record Sub Code</t>
  </si>
  <si>
    <t xml:space="preserve">SOC Date</t>
  </si>
  <si>
    <t xml:space="preserve">Submission Calculated Gross Amount</t>
  </si>
  <si>
    <t xml:space="preserve">Submission Declared Gross Amount</t>
  </si>
  <si>
    <t xml:space="preserve">Discount Amount</t>
  </si>
  <si>
    <t xml:space="preserve">ROC Calculated Count</t>
  </si>
  <si>
    <t xml:space="preserve">Submission Number</t>
  </si>
  <si>
    <t xml:space="preserve">Submission Method Code</t>
  </si>
  <si>
    <t xml:space="preserve">Exchange Rate</t>
  </si>
  <si>
    <t xml:space="preserve">Record of Charge</t>
  </si>
  <si>
    <t xml:space="preserve">RecordSubCode</t>
  </si>
  <si>
    <t xml:space="preserve">Charge Amount</t>
  </si>
  <si>
    <t xml:space="preserve">Charge Date</t>
  </si>
  <si>
    <t xml:space="preserve">ROC Reference Number</t>
  </si>
  <si>
    <t xml:space="preserve">ROC Reference Number CPC Only</t>
  </si>
  <si>
    <t xml:space="preserve">Three Digit Charge Authorization Code </t>
  </si>
  <si>
    <t xml:space="preserve">Airline Ticket number</t>
  </si>
  <si>
    <t xml:space="preserve">Six Digit Charge Authorization Code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</si>
</sst>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b val="true"/>
      <i val="true"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MT"/>
      <family val="2"/>
    </font>
    <font>
      <b val="true"/>
      <sz val="10"/>
      <name val="Arial"/>
      <family val="2"/>
    </font>
    <font>
      <sz val="12"/>
      <color rgb="FF6D6F05"/>
      <name val="Menlo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6D6F0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66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00"/>
  <sheetViews>
    <sheetView showFormulas="false" showGridLines="true" showRowColHeaders="true" showZeros="true" rightToLeft="false" tabSelected="true" showOutlineSymbols="true" defaultGridColor="true" view="normal" topLeftCell="A42" colorId="64" zoomScale="41" zoomScaleNormal="41" zoomScalePageLayoutView="100" workbookViewId="0">
      <selection pane="topLeft" activeCell="C57" activeCellId="0" sqref="C57"/>
    </sheetView>
  </sheetViews>
  <sheetFormatPr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35.82"/>
    <col collapsed="false" customWidth="true" hidden="false" outlineLevel="0" max="3" min="3" style="0" width="36.26"/>
    <col collapsed="false" customWidth="true" hidden="false" outlineLevel="0" max="4" min="4" style="0" width="38.7"/>
    <col collapsed="false" customWidth="true" hidden="false" outlineLevel="0" max="5" min="5" style="0" width="14.54"/>
    <col collapsed="false" customWidth="true" hidden="false" outlineLevel="0" max="6" min="6" style="0" width="13.87"/>
    <col collapsed="false" customWidth="true" hidden="false" outlineLevel="0" max="7" min="7" style="0" width="12.76"/>
    <col collapsed="false" customWidth="true" hidden="false" outlineLevel="0" max="8" min="8" style="0" width="10.77"/>
    <col collapsed="false" customWidth="true" hidden="false" outlineLevel="0" max="9" min="9" style="0" width="57.09"/>
    <col collapsed="false" customWidth="true" hidden="false" outlineLevel="0" max="10" min="10" style="0" width="71.29"/>
    <col collapsed="false" customWidth="true" hidden="false" outlineLevel="0" max="11" min="11" style="0" width="17.2"/>
    <col collapsed="false" customWidth="true" hidden="false" outlineLevel="0" max="12" min="12" style="0" width="35.82"/>
    <col collapsed="false" customWidth="true" hidden="false" outlineLevel="0" max="13" min="13" style="0" width="52"/>
    <col collapsed="false" customWidth="true" hidden="false" outlineLevel="0" max="14" min="14" style="0" width="156.85"/>
    <col collapsed="false" customWidth="false" hidden="false" outlineLevel="0" max="40" min="15" style="0" width="11.52"/>
    <col collapsed="false" customWidth="true" hidden="false" outlineLevel="0" max="41" min="41" style="0" width="3.23"/>
    <col collapsed="false" customWidth="true" hidden="false" outlineLevel="0" max="42" min="42" style="0" width="26.29"/>
    <col collapsed="false" customWidth="true" hidden="false" outlineLevel="0" max="43" min="43" style="0" width="27.61"/>
    <col collapsed="false" customWidth="true" hidden="false" outlineLevel="0" max="45" min="44" style="0" width="4.11"/>
    <col collapsed="false" customWidth="true" hidden="false" outlineLevel="0" max="46" min="46" style="0" width="3.23"/>
    <col collapsed="false" customWidth="true" hidden="false" outlineLevel="0" max="47" min="47" style="0" width="34.48"/>
    <col collapsed="false" customWidth="true" hidden="false" outlineLevel="0" max="48" min="48" style="0" width="38.7"/>
    <col collapsed="false" customWidth="true" hidden="false" outlineLevel="0" max="49" min="49" style="0" width="28.06"/>
    <col collapsed="false" customWidth="true" hidden="false" outlineLevel="0" max="50" min="50" style="0" width="34.48"/>
    <col collapsed="false" customWidth="true" hidden="false" outlineLevel="0" max="51" min="51" style="0" width="53.77"/>
    <col collapsed="false" customWidth="true" hidden="false" outlineLevel="0" max="52" min="52" style="0" width="28.06"/>
    <col collapsed="false" customWidth="true" hidden="false" outlineLevel="0" max="53" min="53" style="0" width="50.67"/>
    <col collapsed="false" customWidth="true" hidden="false" outlineLevel="0" max="54" min="54" style="0" width="61.31"/>
    <col collapsed="false" customWidth="true" hidden="false" outlineLevel="0" max="55" min="55" style="0" width="53.99"/>
    <col collapsed="false" customWidth="true" hidden="false" outlineLevel="0" max="56" min="56" style="0" width="40.03"/>
    <col collapsed="false" customWidth="true" hidden="false" outlineLevel="0" max="57" min="57" style="0" width="18.74"/>
    <col collapsed="false" customWidth="true" hidden="false" outlineLevel="0" max="58" min="58" style="0" width="25.62"/>
    <col collapsed="false" customWidth="true" hidden="false" outlineLevel="0" max="59" min="59" style="0" width="22.52"/>
    <col collapsed="false" customWidth="true" hidden="false" outlineLevel="0" max="60" min="60" style="0" width="33.6"/>
    <col collapsed="false" customWidth="true" hidden="false" outlineLevel="0" max="61" min="61" style="0" width="37.37"/>
    <col collapsed="false" customWidth="true" hidden="false" outlineLevel="0" max="62" min="62" style="0" width="35.59"/>
    <col collapsed="false" customWidth="true" hidden="false" outlineLevel="0" max="63" min="63" style="0" width="32.49"/>
    <col collapsed="false" customWidth="true" hidden="false" outlineLevel="0" max="64" min="64" style="0" width="28.06"/>
    <col collapsed="false" customWidth="true" hidden="false" outlineLevel="0" max="65" min="65" style="0" width="29.38"/>
    <col collapsed="false" customWidth="true" hidden="false" outlineLevel="0" max="66" min="66" style="0" width="34.48"/>
    <col collapsed="false" customWidth="true" hidden="false" outlineLevel="0" max="67" min="67" style="0" width="25.17"/>
    <col collapsed="false" customWidth="true" hidden="false" outlineLevel="0" max="68" min="68" style="0" width="24.29"/>
    <col collapsed="false" customWidth="true" hidden="false" outlineLevel="0" max="69" min="69" style="0" width="19.19"/>
    <col collapsed="false" customWidth="true" hidden="false" outlineLevel="0" max="70" min="70" style="0" width="26.06"/>
    <col collapsed="false" customWidth="true" hidden="false" outlineLevel="0" max="71" min="71" style="0" width="23.4"/>
    <col collapsed="false" customWidth="true" hidden="false" outlineLevel="0" max="72" min="72" style="0" width="10.32"/>
    <col collapsed="false" customWidth="true" hidden="false" outlineLevel="0" max="73" min="73" style="0" width="13.43"/>
    <col collapsed="false" customWidth="true" hidden="false" outlineLevel="0" max="74" min="74" style="0" width="23.85"/>
    <col collapsed="false" customWidth="true" hidden="false" outlineLevel="0" max="75" min="75" style="0" width="12.98"/>
    <col collapsed="false" customWidth="true" hidden="false" outlineLevel="0" max="76" min="76" style="0" width="21.63"/>
    <col collapsed="false" customWidth="true" hidden="false" outlineLevel="0" max="77" min="77" style="0" width="19.64"/>
    <col collapsed="false" customWidth="true" hidden="false" outlineLevel="0" max="78" min="78" style="0" width="17.64"/>
    <col collapsed="false" customWidth="true" hidden="false" outlineLevel="0" max="79" min="79" style="0" width="23.4"/>
    <col collapsed="false" customWidth="true" hidden="false" outlineLevel="0" max="80" min="80" style="0" width="17.64"/>
    <col collapsed="false" customWidth="true" hidden="false" outlineLevel="0" max="81" min="81" style="0" width="15.42"/>
    <col collapsed="false" customWidth="true" hidden="false" outlineLevel="0" max="82" min="82" style="0" width="21.18"/>
    <col collapsed="false" customWidth="true" hidden="false" outlineLevel="0" max="83" min="83" style="0" width="20.52"/>
    <col collapsed="false" customWidth="true" hidden="false" outlineLevel="0" max="84" min="84" style="0" width="24.29"/>
    <col collapsed="false" customWidth="true" hidden="false" outlineLevel="0" max="85" min="85" style="0" width="23.62"/>
    <col collapsed="false" customWidth="true" hidden="false" outlineLevel="0" max="86" min="86" style="0" width="23.18"/>
    <col collapsed="false" customWidth="false" hidden="false" outlineLevel="0" max="1025" min="87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AO1" s="2" t="s">
        <v>1</v>
      </c>
      <c r="AP1" s="2"/>
      <c r="AQ1" s="2"/>
      <c r="AR1" s="2"/>
      <c r="AS1" s="2"/>
      <c r="AT1" s="2"/>
    </row>
    <row r="2" customFormat="false" ht="15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AO2" s="6"/>
      <c r="AP2" s="6"/>
      <c r="AV2" s="0" t="s">
        <v>16</v>
      </c>
      <c r="AX2" s="0" t="s">
        <v>17</v>
      </c>
      <c r="AY2" s="0" t="s">
        <v>18</v>
      </c>
      <c r="AZ2" s="0" t="s">
        <v>19</v>
      </c>
      <c r="BA2" s="0" t="s">
        <v>20</v>
      </c>
      <c r="BC2" s="0" t="s">
        <v>15</v>
      </c>
      <c r="BD2" s="0" t="s">
        <v>21</v>
      </c>
    </row>
    <row r="3" customFormat="false" ht="15" hidden="false" customHeight="false" outlineLevel="0" collapsed="false">
      <c r="A3" s="7" t="n">
        <v>1</v>
      </c>
      <c r="B3" s="8" t="str">
        <f aca="false">REPLACE(C3,1,1,LOWER(LEFT(C3)))</f>
        <v>settlementSeAccountNumber</v>
      </c>
      <c r="C3" s="8" t="str">
        <f aca="false">SUBSTITUTE(PROPER(LOWER(D3))," ","")</f>
        <v>SettlementSeAccountNumber</v>
      </c>
      <c r="D3" s="8" t="s">
        <v>22</v>
      </c>
      <c r="E3" s="8" t="n">
        <v>1</v>
      </c>
      <c r="F3" s="8" t="n">
        <v>10</v>
      </c>
      <c r="G3" s="8" t="n">
        <v>10</v>
      </c>
      <c r="H3" s="8" t="s">
        <v>23</v>
      </c>
      <c r="I3" s="8" t="str">
        <f aca="false">CONCATENATE(CHAR(34),SUBSTITUTE(UPPER(LOWER(TRIM(D3)))," ","_"),CHAR(34),",")</f>
        <v>"SETTLEMENT_SE_ACCOUNT_NUMBER",</v>
      </c>
      <c r="J3" s="8" t="str">
        <f aca="false">CONCATENATE("@JsonProperty(",CHAR(34),SUBSTITUTE(UPPER(LOWER(TRIM(D3)))," ","_"),CHAR(34),")")</f>
        <v>@JsonProperty("SETTLEMENT_SE_ACCOUNT_NUMBER")</v>
      </c>
      <c r="K3" s="8" t="str">
        <f aca="false">CONCATENATE("@Size(max = ",G3,")")</f>
        <v>@Size(max = 10)</v>
      </c>
      <c r="L3" s="8" t="s">
        <v>24</v>
      </c>
      <c r="M3" s="8" t="str">
        <f aca="false">CONCATENATE("private ",IF(H3="A#","String",IF(H3="S#","BigDecimal",IF(H3="D#","Date","Integer")))," ",B3,";")</f>
        <v>private String settlementSeAccountNumber;</v>
      </c>
      <c r="N3" s="9" t="str">
        <f aca="false">CONCATENATE("//  @Field(offset=",E3,",length=",G3,",align=",IF(H3="A#","Align.LEFT,paddingChar = ' ')",CONCATENATE("Align.RIGHT,paddingChar = '0'",IF(H3="S#",", formatter=AmexSignedNumericFixedFormatter.class)",")"))),"        //  get",C3 )</f>
        <v>//  @Field(offset=1,length=10,align=Align.LEFT,paddingChar = ' ')        //  getSettlementSeAccountNumber</v>
      </c>
      <c r="AO3" s="0" t="n">
        <v>1</v>
      </c>
      <c r="AP3" s="0" t="str">
        <f aca="false">SUBSTITUTE(PROPER(LOWER(AQ3))," ","")</f>
        <v>SettlementSeAccountNumber</v>
      </c>
      <c r="AQ3" s="10" t="s">
        <v>22</v>
      </c>
      <c r="AR3" s="0" t="n">
        <v>1</v>
      </c>
      <c r="AS3" s="0" t="n">
        <v>10</v>
      </c>
      <c r="AT3" s="0" t="n">
        <v>10</v>
      </c>
      <c r="AU3" s="0" t="s">
        <v>23</v>
      </c>
      <c r="AV3" s="11" t="str">
        <f aca="false">CONCATENATE("private ",IF(AU3="A#","String",IF(AU3="S#","BigDecimal",IF(AU3="D#","Date","Integer")))," ",AP3,";")</f>
        <v>private String SettlementSeAccountNumber;</v>
      </c>
      <c r="AW3" s="11" t="str">
        <f aca="false">CONCATENATE("""",,AP3,""",")</f>
        <v>"SettlementSeAccountNumber",</v>
      </c>
      <c r="AX3" s="11" t="str">
        <f aca="false">CONCATENATE("// ",IF(AU3="A#","String",IF(AU3="S#","BigDecimal",IF(AU3="D#","Date","Integer")))," ",AP3,";")</f>
        <v>// String SettlementSeAccountNumber;</v>
      </c>
      <c r="AY3" s="12" t="str">
        <f aca="false">CONCATENATE("@JsonProperty(",CHAR(34),SUBSTITUTE(UPPER(LOWER(TRIM(AQ3)))," ","_"),CHAR(34),")")</f>
        <v>@JsonProperty("SETTLEMENT_SE_ACCOUNT_NUMBER")</v>
      </c>
      <c r="AZ3" s="12" t="str">
        <f aca="false">CONCATENATE("@Size(max = ",AT3,")")</f>
        <v>@Size(max = 10)</v>
      </c>
      <c r="BA3" s="13" t="s">
        <v>24</v>
      </c>
      <c r="BB3" s="13" t="str">
        <f aca="false">AV3</f>
        <v>private String SettlementSeAccountNumber;</v>
      </c>
      <c r="BC3" s="11" t="str">
        <f aca="false">CONCATENATE("//  @Field(offset=",AR3,",length=",AT3,",align=",IF(AU3="A#","Align.LEFT,paddingChar = ' ')","Align.RIGHT,paddingChar = '0')"))</f>
        <v>//  @Field(offset=1,length=10,align=Align.LEFT,paddingChar = ' ')</v>
      </c>
      <c r="BD3" s="12" t="str">
        <f aca="false">CONCATENATE(CHAR(34),SUBSTITUTE(UPPER(LOWER(TRIM(AQ3)))," ","_"),CHAR(34),",")</f>
        <v>"SETTLEMENT_SE_ACCOUNT_NUMBER",</v>
      </c>
    </row>
    <row r="4" customFormat="false" ht="15" hidden="false" customHeight="false" outlineLevel="0" collapsed="false">
      <c r="A4" s="7" t="n">
        <v>2</v>
      </c>
      <c r="B4" s="8" t="str">
        <f aca="false">REPLACE(C4,1,1,LOWER(LEFT(C4)))</f>
        <v>settlementAccountNameCode</v>
      </c>
      <c r="C4" s="8" t="str">
        <f aca="false">SUBSTITUTE(PROPER(LOWER(D4))," ","")</f>
        <v>SettlementAccountNameCode</v>
      </c>
      <c r="D4" s="8" t="s">
        <v>25</v>
      </c>
      <c r="E4" s="8" t="n">
        <v>11</v>
      </c>
      <c r="F4" s="8" t="n">
        <v>13</v>
      </c>
      <c r="G4" s="8" t="n">
        <v>3</v>
      </c>
      <c r="H4" s="8" t="s">
        <v>23</v>
      </c>
      <c r="I4" s="8" t="str">
        <f aca="false">CONCATENATE(CHAR(34),SUBSTITUTE(UPPER(LOWER(TRIM(D4)))," ","_"),CHAR(34),",")</f>
        <v>"SETTLEMENT_ACCOUNT_NAME_CODE",</v>
      </c>
      <c r="J4" s="8" t="str">
        <f aca="false">CONCATENATE("@JsonProperty(",CHAR(34),SUBSTITUTE(UPPER(LOWER(TRIM(D4)))," ","_"),CHAR(34),")")</f>
        <v>@JsonProperty("SETTLEMENT_ACCOUNT_NAME_CODE")</v>
      </c>
      <c r="K4" s="8" t="str">
        <f aca="false">CONCATENATE("@Size(max = ",G4,")")</f>
        <v>@Size(max = 3)</v>
      </c>
      <c r="L4" s="8" t="s">
        <v>24</v>
      </c>
      <c r="M4" s="8" t="str">
        <f aca="false">CONCATENATE("private ",IF(H4="A#","String",IF(H4="S#","BigDecimal",IF(H4="D#","Date","Integer")))," ",B4,";")</f>
        <v>private String settlementAccountNameCode;</v>
      </c>
      <c r="N4" s="9" t="str">
        <f aca="false">CONCATENATE("//  @Field(offset=",E4,",length=",G4,",align=",IF(H4="A#","Align.LEFT,paddingChar = ' ')",CONCATENATE("Align.RIGHT,paddingChar = '0'",IF(H4="S#",", formatter=AmexSignedNumericFixedFormatter.class)",")"))),"        //  get",C4 )</f>
        <v>//  @Field(offset=11,length=3,align=Align.LEFT,paddingChar = ' ')        //  getSettlementAccountNameCode</v>
      </c>
      <c r="AO4" s="0" t="n">
        <v>2</v>
      </c>
      <c r="AP4" s="0" t="str">
        <f aca="false">SUBSTITUTE(PROPER(LOWER(AQ4))," ","")</f>
        <v>SettlementAccountNameCode</v>
      </c>
      <c r="AQ4" s="10" t="s">
        <v>25</v>
      </c>
      <c r="AR4" s="0" t="n">
        <v>11</v>
      </c>
      <c r="AS4" s="0" t="n">
        <v>13</v>
      </c>
      <c r="AT4" s="0" t="n">
        <v>3</v>
      </c>
      <c r="AU4" s="0" t="s">
        <v>23</v>
      </c>
      <c r="AV4" s="11" t="str">
        <f aca="false">CONCATENATE("private ",IF(AU4="A#","String",IF(AU4="S#","BigDecimal",IF(AU4="D#","Date","Integer")))," ",AP4,";")</f>
        <v>private String SettlementAccountNameCode;</v>
      </c>
      <c r="AW4" s="11" t="str">
        <f aca="false">CONCATENATE("""",,AP4,""",")</f>
        <v>"SettlementAccountNameCode",</v>
      </c>
      <c r="AX4" s="11" t="str">
        <f aca="false">CONCATENATE("// ",IF(AU4="A#","String",IF(AU4="S#","BigDecimal",IF(AU4="D#","Date","Integer")))," ",AP4,";")</f>
        <v>// String SettlementAccountNameCode;</v>
      </c>
      <c r="AY4" s="12" t="str">
        <f aca="false">CONCATENATE("@JsonProperty(",CHAR(34),SUBSTITUTE(UPPER(LOWER(TRIM(AQ4)))," ","_"),CHAR(34),")")</f>
        <v>@JsonProperty("SETTLEMENT_ACCOUNT_NAME_CODE")</v>
      </c>
      <c r="AZ4" s="12" t="str">
        <f aca="false">CONCATENATE("@Size(max = ",AT4,")")</f>
        <v>@Size(max = 3)</v>
      </c>
      <c r="BA4" s="13" t="s">
        <v>24</v>
      </c>
      <c r="BB4" s="13" t="str">
        <f aca="false">AV4</f>
        <v>private String SettlementAccountNameCode;</v>
      </c>
      <c r="BC4" s="11" t="str">
        <f aca="false">CONCATENATE("//  @Field(offset=",AR4,",length=",AT4,",align=",IF(AU4="A#","Align.LEFT,paddingChar = ' ')","Align.RIGHT,paddingChar = '0')"))</f>
        <v>//  @Field(offset=11,length=3,align=Align.LEFT,paddingChar = ' ')</v>
      </c>
      <c r="BD4" s="12" t="str">
        <f aca="false">CONCATENATE(CHAR(34),SUBSTITUTE(UPPER(LOWER(TRIM(AQ4)))," ","_"),CHAR(34),",")</f>
        <v>"SETTLEMENT_ACCOUNT_NAME_CODE",</v>
      </c>
    </row>
    <row r="5" customFormat="false" ht="15" hidden="false" customHeight="false" outlineLevel="0" collapsed="false">
      <c r="A5" s="7" t="n">
        <v>3</v>
      </c>
      <c r="B5" s="8" t="str">
        <f aca="false">REPLACE(C5,1,1,LOWER(LEFT(C5)))</f>
        <v>settlementDate</v>
      </c>
      <c r="C5" s="8" t="str">
        <f aca="false">SUBSTITUTE(PROPER(LOWER(D5))," ","")</f>
        <v>SettlementDate</v>
      </c>
      <c r="D5" s="8" t="s">
        <v>26</v>
      </c>
      <c r="E5" s="8" t="n">
        <v>14</v>
      </c>
      <c r="F5" s="8" t="n">
        <v>21</v>
      </c>
      <c r="G5" s="8" t="n">
        <v>8</v>
      </c>
      <c r="H5" s="8" t="s">
        <v>27</v>
      </c>
      <c r="I5" s="8" t="str">
        <f aca="false">CONCATENATE(CHAR(34),SUBSTITUTE(UPPER(LOWER(TRIM(D5)))," ","_"),CHAR(34),",")</f>
        <v>"SETTLEMENT_DATE",</v>
      </c>
      <c r="J5" s="8" t="str">
        <f aca="false">CONCATENATE("@JsonProperty(",CHAR(34),SUBSTITUTE(UPPER(LOWER(TRIM(D5)))," ","_"),CHAR(34),")")</f>
        <v>@JsonProperty("SETTLEMENT_DATE")</v>
      </c>
      <c r="K5" s="8" t="str">
        <f aca="false">CONCATENATE("@Size(max = ",G5,")")</f>
        <v>@Size(max = 8)</v>
      </c>
      <c r="L5" s="8" t="s">
        <v>24</v>
      </c>
      <c r="M5" s="8" t="str">
        <f aca="false">CONCATENATE("private ",IF(H5="A#","String",IF(H5="S#","BigDecimal",IF(H5="D#","Date","Integer")))," ",B5,";")</f>
        <v>private Date settlementDate;</v>
      </c>
      <c r="N5" s="9" t="str">
        <f aca="false">CONCATENATE("//  @Field(offset=",E5,",length=",G5,",align=",IF(H5="A#","Align.LEFT,paddingChar = ' ')",CONCATENATE("Align.RIGHT,paddingChar = '0'",IF(H5="S#",", formatter=AmexSignedNumericFixedFormatter.class)",")"))),"        //  get",C5 )</f>
        <v>//  @Field(offset=14,length=8,align=Align.RIGHT,paddingChar = '0')        //  getSettlementDate</v>
      </c>
      <c r="AO5" s="0" t="n">
        <v>3</v>
      </c>
      <c r="AP5" s="0" t="str">
        <f aca="false">SUBSTITUTE(PROPER(LOWER(AQ5))," ","")</f>
        <v>SettlementDate</v>
      </c>
      <c r="AQ5" s="0" t="s">
        <v>26</v>
      </c>
      <c r="AR5" s="0" t="n">
        <v>14</v>
      </c>
      <c r="AS5" s="0" t="n">
        <v>21</v>
      </c>
      <c r="AT5" s="0" t="n">
        <v>8</v>
      </c>
      <c r="AU5" s="0" t="s">
        <v>27</v>
      </c>
      <c r="AV5" s="11" t="str">
        <f aca="false">CONCATENATE("private ",IF(AU5="A#","String",IF(AU5="S#","BigDecimal",IF(AU5="D#","Date","Integer")))," ",AP5,";")</f>
        <v>private Date SettlementDate;</v>
      </c>
      <c r="AW5" s="11" t="str">
        <f aca="false">CONCATENATE("""",,AP5,""",")</f>
        <v>"SettlementDate",</v>
      </c>
      <c r="AX5" s="11" t="str">
        <f aca="false">CONCATENATE("// ",IF(AU5="A#","String",IF(AU5="S#","BigDecimal",IF(AU5="D#","Date","Integer")))," ",AP5,";")</f>
        <v>// Date SettlementDate;</v>
      </c>
      <c r="AY5" s="12" t="str">
        <f aca="false">CONCATENATE("@JsonProperty(",CHAR(34),SUBSTITUTE(UPPER(LOWER(TRIM(AQ5)))," ","_"),CHAR(34),")")</f>
        <v>@JsonProperty("SETTLEMENT_DATE")</v>
      </c>
      <c r="AZ5" s="12" t="str">
        <f aca="false">CONCATENATE("@Size(max = ",AT5,")")</f>
        <v>@Size(max = 8)</v>
      </c>
      <c r="BA5" s="13" t="s">
        <v>24</v>
      </c>
      <c r="BB5" s="13" t="str">
        <f aca="false">AV5</f>
        <v>private Date SettlementDate;</v>
      </c>
      <c r="BC5" s="11" t="str">
        <f aca="false">CONCATENATE("//  @Field(offset=",AR5,",length=",AT5,",align=",IF(AU5="A#","Align.LEFT,paddingChar = ' ')","Align.RIGHT,paddingChar = '0')"))</f>
        <v>//  @Field(offset=14,length=8,align=Align.RIGHT,paddingChar = '0')</v>
      </c>
      <c r="BD5" s="12" t="str">
        <f aca="false">CONCATENATE(CHAR(34),SUBSTITUTE(UPPER(LOWER(TRIM(AQ5)))," ","_"),CHAR(34),",")</f>
        <v>"SETTLEMENT_DATE",</v>
      </c>
    </row>
    <row r="6" customFormat="false" ht="15" hidden="false" customHeight="false" outlineLevel="0" collapsed="false">
      <c r="A6" s="7" t="n">
        <v>4</v>
      </c>
      <c r="B6" s="8"/>
      <c r="C6" s="8" t="str">
        <f aca="false">SUBSTITUTE(PROPER(LOWER(D6))," ","")</f>
        <v>Filler</v>
      </c>
      <c r="D6" s="8" t="s">
        <v>28</v>
      </c>
      <c r="E6" s="8" t="n">
        <v>22</v>
      </c>
      <c r="F6" s="8" t="n">
        <v>22</v>
      </c>
      <c r="G6" s="8" t="n">
        <v>1</v>
      </c>
      <c r="H6" s="8" t="s">
        <v>29</v>
      </c>
      <c r="I6" s="8"/>
      <c r="J6" s="8"/>
      <c r="K6" s="8"/>
      <c r="L6" s="8"/>
      <c r="M6" s="8"/>
      <c r="N6" s="9"/>
      <c r="AO6" s="0" t="n">
        <v>4</v>
      </c>
      <c r="AP6" s="0" t="str">
        <f aca="false">SUBSTITUTE(PROPER(LOWER(AQ6))," ","")</f>
        <v>Filler</v>
      </c>
      <c r="AQ6" s="0" t="s">
        <v>28</v>
      </c>
      <c r="AR6" s="0" t="n">
        <v>22</v>
      </c>
      <c r="AS6" s="0" t="n">
        <v>22</v>
      </c>
      <c r="AT6" s="0" t="n">
        <v>1</v>
      </c>
      <c r="AU6" s="0" t="s">
        <v>29</v>
      </c>
      <c r="AV6" s="11"/>
      <c r="AW6" s="11"/>
      <c r="AX6" s="11"/>
      <c r="AY6" s="12"/>
      <c r="AZ6" s="12"/>
      <c r="BA6" s="13"/>
      <c r="BB6" s="13" t="n">
        <f aca="false">AV6</f>
        <v>0</v>
      </c>
      <c r="BC6" s="11"/>
      <c r="BD6" s="12" t="str">
        <f aca="false">CONCATENATE(CHAR(34),SUBSTITUTE(UPPER(LOWER(TRIM(AQ6)))," ","_"),CHAR(34),",")</f>
        <v>"FILLER",</v>
      </c>
    </row>
    <row r="7" customFormat="false" ht="15" hidden="false" customHeight="false" outlineLevel="0" collapsed="false">
      <c r="A7" s="7" t="n">
        <v>5</v>
      </c>
      <c r="B7" s="8"/>
      <c r="C7" s="8" t="str">
        <f aca="false">SUBSTITUTE(PROPER(LOWER(D7))," ","")</f>
        <v>Filler</v>
      </c>
      <c r="D7" s="8" t="s">
        <v>28</v>
      </c>
      <c r="E7" s="8" t="n">
        <v>23</v>
      </c>
      <c r="F7" s="8" t="n">
        <v>32</v>
      </c>
      <c r="G7" s="8" t="n">
        <v>10</v>
      </c>
      <c r="H7" s="8" t="s">
        <v>23</v>
      </c>
      <c r="I7" s="8"/>
      <c r="J7" s="8"/>
      <c r="K7" s="8"/>
      <c r="L7" s="8"/>
      <c r="M7" s="8"/>
      <c r="N7" s="9"/>
      <c r="AO7" s="0" t="n">
        <v>5</v>
      </c>
      <c r="AP7" s="0" t="str">
        <f aca="false">SUBSTITUTE(PROPER(LOWER(AQ7))," ","")</f>
        <v>SubmissionSeAccountNumber</v>
      </c>
      <c r="AQ7" s="0" t="s">
        <v>30</v>
      </c>
      <c r="AR7" s="0" t="n">
        <v>23</v>
      </c>
      <c r="AS7" s="0" t="n">
        <v>32</v>
      </c>
      <c r="AT7" s="0" t="n">
        <v>10</v>
      </c>
      <c r="AU7" s="0" t="s">
        <v>23</v>
      </c>
      <c r="AV7" s="11" t="str">
        <f aca="false">CONCATENATE("private ",IF(AU7="A#","String",IF(AU7="S#","BigDecimal",IF(AU7="D#","Date","Integer")))," ",AP7,";")</f>
        <v>private String SubmissionSeAccountNumber;</v>
      </c>
      <c r="AW7" s="11" t="str">
        <f aca="false">CONCATENATE("""",,AP7,""",")</f>
        <v>"SubmissionSeAccountNumber",</v>
      </c>
      <c r="AX7" s="11" t="str">
        <f aca="false">CONCATENATE("// ",IF(AU7="A#","String",IF(AU7="S#","BigDecimal",IF(AU7="D#","Date","Integer")))," ",AP7,";")</f>
        <v>// String SubmissionSeAccountNumber;</v>
      </c>
      <c r="AY7" s="12" t="str">
        <f aca="false">CONCATENATE("@JsonProperty(",CHAR(34),SUBSTITUTE(UPPER(LOWER(TRIM(AQ7)))," ","_"),CHAR(34),")")</f>
        <v>@JsonProperty("SUBMISSION_SE_ACCOUNT_NUMBER")</v>
      </c>
      <c r="AZ7" s="12" t="str">
        <f aca="false">CONCATENATE("@Size(max = ",AT7,")")</f>
        <v>@Size(max = 10)</v>
      </c>
      <c r="BA7" s="13" t="s">
        <v>24</v>
      </c>
      <c r="BB7" s="13" t="str">
        <f aca="false">AV7</f>
        <v>private String SubmissionSeAccountNumber;</v>
      </c>
      <c r="BC7" s="11" t="str">
        <f aca="false">CONCATENATE("//  @Field(offset=",AR7,",length=",AT7,",align=",IF(AU7="A#","Align.LEFT,paddingChar = ' ')","Align.RIGHT,paddingChar = '0')"))</f>
        <v>//  @Field(offset=23,length=10,align=Align.LEFT,paddingChar = ' ')</v>
      </c>
      <c r="BD7" s="12" t="str">
        <f aca="false">CONCATENATE(CHAR(34),SUBSTITUTE(UPPER(LOWER(TRIM(AQ7)))," ","_"),CHAR(34),",")</f>
        <v>"SUBMISSION_SE_ACCOUNT_NUMBER",</v>
      </c>
    </row>
    <row r="8" customFormat="false" ht="15" hidden="false" customHeight="false" outlineLevel="0" collapsed="false">
      <c r="A8" s="7" t="n">
        <v>6</v>
      </c>
      <c r="B8" s="8" t="str">
        <f aca="false">REPLACE(C8,1,1,LOWER(LEFT(C8)))</f>
        <v>recordCode</v>
      </c>
      <c r="C8" s="8" t="str">
        <f aca="false">SUBSTITUTE(PROPER(LOWER(D8))," ","")</f>
        <v>RecordCode</v>
      </c>
      <c r="D8" s="8" t="s">
        <v>31</v>
      </c>
      <c r="E8" s="8" t="n">
        <v>33</v>
      </c>
      <c r="F8" s="8" t="n">
        <v>33</v>
      </c>
      <c r="G8" s="8" t="n">
        <v>1</v>
      </c>
      <c r="H8" s="8" t="s">
        <v>29</v>
      </c>
      <c r="I8" s="8" t="str">
        <f aca="false">CONCATENATE(CHAR(34),SUBSTITUTE(UPPER(LOWER(TRIM(D8)))," ","_"),CHAR(34),",")</f>
        <v>"RECORD_CODE",</v>
      </c>
      <c r="J8" s="8" t="str">
        <f aca="false">CONCATENATE("@JsonProperty(",CHAR(34),SUBSTITUTE(UPPER(LOWER(TRIM(D8)))," ","_"),CHAR(34),")")</f>
        <v>@JsonProperty("RECORD_CODE")</v>
      </c>
      <c r="K8" s="8" t="str">
        <f aca="false">CONCATENATE("@Size(max = ",G8,")")</f>
        <v>@Size(max = 1)</v>
      </c>
      <c r="L8" s="8" t="s">
        <v>24</v>
      </c>
      <c r="M8" s="8" t="str">
        <f aca="false">CONCATENATE("private ",IF(H8="A#","String",IF(H8="S#","BigDecimal",IF(H8="D#","Date","Integer")))," ",B8,";")</f>
        <v>private Integer recordCode;</v>
      </c>
      <c r="N8" s="9" t="str">
        <f aca="false">CONCATENATE("//  @Field(offset=",E8,",length=",G8,",align=",IF(H8="A#","Align.LEFT,paddingChar = ' ')",CONCATENATE("Align.RIGHT,paddingChar = '0'",IF(H8="S#",", formatter=AmexSignedNumericFixedFormatter.class)",")"))),"        //  get",C8 )</f>
        <v>//  @Field(offset=33,length=1,align=Align.RIGHT,paddingChar = '0')        //  getRecordCode</v>
      </c>
      <c r="AO8" s="0" t="n">
        <v>6</v>
      </c>
      <c r="AP8" s="0" t="str">
        <f aca="false">SUBSTITUTE(PROPER(LOWER(AQ8))," ","")</f>
        <v>RecordCode</v>
      </c>
      <c r="AQ8" s="0" t="s">
        <v>32</v>
      </c>
      <c r="AR8" s="0" t="n">
        <v>33</v>
      </c>
      <c r="AS8" s="0" t="n">
        <v>33</v>
      </c>
      <c r="AT8" s="0" t="n">
        <v>1</v>
      </c>
      <c r="AU8" s="0" t="s">
        <v>29</v>
      </c>
      <c r="AV8" s="11" t="str">
        <f aca="false">CONCATENATE("private ",IF(AU8="A#","String",IF(AU8="S#","BigDecimal",IF(AU8="D#","Date","Integer")))," ",AP8,";")</f>
        <v>private Integer RecordCode;</v>
      </c>
      <c r="AW8" s="11" t="str">
        <f aca="false">CONCATENATE("""",,AP8,""",")</f>
        <v>"RecordCode",</v>
      </c>
      <c r="AX8" s="11" t="str">
        <f aca="false">CONCATENATE("// ",IF(AU8="A#","String",IF(AU8="S#","BigDecimal",IF(AU8="D#","Date","Integer")))," ",AP8,";")</f>
        <v>// Integer RecordCode;</v>
      </c>
      <c r="AY8" s="12" t="str">
        <f aca="false">CONCATENATE("@JsonProperty(",CHAR(34),SUBSTITUTE(UPPER(LOWER(TRIM(AQ8)))," ","_"),CHAR(34),")")</f>
        <v>@JsonProperty("RECORD_CODE")</v>
      </c>
      <c r="AZ8" s="12" t="str">
        <f aca="false">CONCATENATE("@Size(max = ",AT8,")")</f>
        <v>@Size(max = 1)</v>
      </c>
      <c r="BA8" s="13" t="s">
        <v>24</v>
      </c>
      <c r="BB8" s="13" t="str">
        <f aca="false">AV8</f>
        <v>private Integer RecordCode;</v>
      </c>
      <c r="BC8" s="11" t="str">
        <f aca="false">CONCATENATE("//  @Field(offset=",AR8,",length=",AT8,",align=",IF(AU8="A#","Align.LEFT,paddingChar = ' ')","Align.RIGHT,paddingChar = '0')"))</f>
        <v>//  @Field(offset=33,length=1,align=Align.RIGHT,paddingChar = '0')</v>
      </c>
      <c r="BD8" s="12" t="str">
        <f aca="false">CONCATENATE(CHAR(34),SUBSTITUTE(UPPER(LOWER(TRIM(AQ8)))," ","_"),CHAR(34),",")</f>
        <v>"RECORD_CODE",</v>
      </c>
    </row>
    <row r="9" customFormat="false" ht="15" hidden="false" customHeight="false" outlineLevel="0" collapsed="false">
      <c r="A9" s="7" t="n">
        <v>7</v>
      </c>
      <c r="B9" s="8" t="s">
        <v>33</v>
      </c>
      <c r="C9" s="8" t="str">
        <f aca="false">SUBSTITUTE(PROPER(LOWER(D9))," ","")</f>
        <v>SocRecordCode</v>
      </c>
      <c r="D9" s="8" t="s">
        <v>34</v>
      </c>
      <c r="E9" s="8" t="n">
        <v>34</v>
      </c>
      <c r="F9" s="8" t="n">
        <v>35</v>
      </c>
      <c r="G9" s="8" t="n">
        <v>2</v>
      </c>
      <c r="H9" s="8" t="s">
        <v>23</v>
      </c>
      <c r="I9" s="8" t="str">
        <f aca="false">CONCATENATE(CHAR(34),SUBSTITUTE(UPPER(LOWER(TRIM(D9)))," ","_"),CHAR(34),",")</f>
        <v>"SOC_RECORD_CODE",</v>
      </c>
      <c r="J9" s="8" t="str">
        <f aca="false">CONCATENATE("@JsonProperty(",CHAR(34),SUBSTITUTE(UPPER(LOWER(TRIM(D9)))," ","_"),CHAR(34),")")</f>
        <v>@JsonProperty("SOC_RECORD_CODE")</v>
      </c>
      <c r="K9" s="8" t="str">
        <f aca="false">CONCATENATE("@Size(max = ",G9,")")</f>
        <v>@Size(max = 2)</v>
      </c>
      <c r="L9" s="8" t="s">
        <v>24</v>
      </c>
      <c r="M9" s="8" t="str">
        <f aca="false">CONCATENATE("private ",IF(H9="A#","String",IF(H9="S#","BigDecimal",IF(H9="D#","Date","Integer")))," ",B9,";")</f>
        <v>private String recordSubCode;</v>
      </c>
      <c r="N9" s="9" t="str">
        <f aca="false">CONCATENATE("//  @Field(offset=",E9,",length=",G9,",align=",IF(H9="A#","Align.LEFT,paddingChar = ' ')",CONCATENATE("Align.RIGHT,paddingChar = '0'",IF(H9="S#",", formatter=AmexSignedNumericFixedFormatter.class)",")"))),"        //  get",C9 )</f>
        <v>//  @Field(offset=34,length=2,align=Align.LEFT,paddingChar = ' ')        //  getSocRecordCode</v>
      </c>
      <c r="AO9" s="0" t="n">
        <v>7</v>
      </c>
      <c r="AP9" s="0" t="str">
        <f aca="false">SUBSTITUTE(PROPER(LOWER(AQ9))," ","")</f>
        <v>AdjustmentRecordCode</v>
      </c>
      <c r="AQ9" s="0" t="s">
        <v>35</v>
      </c>
      <c r="AR9" s="0" t="n">
        <v>34</v>
      </c>
      <c r="AS9" s="0" t="n">
        <v>35</v>
      </c>
      <c r="AT9" s="0" t="n">
        <v>2</v>
      </c>
      <c r="AU9" s="0" t="s">
        <v>23</v>
      </c>
      <c r="AV9" s="11" t="str">
        <f aca="false">CONCATENATE("private ",IF(AU9="A#","String",IF(AU9="S#","BigDecimal",IF(AU9="D#","Date","Integer")))," ",AP9,";")</f>
        <v>private String AdjustmentRecordCode;</v>
      </c>
      <c r="AW9" s="11" t="str">
        <f aca="false">CONCATENATE("""",,AP9,""",")</f>
        <v>"AdjustmentRecordCode",</v>
      </c>
      <c r="AX9" s="11" t="str">
        <f aca="false">CONCATENATE("// ",IF(AU9="A#","String",IF(AU9="S#","BigDecimal",IF(AU9="D#","Date","Integer")))," ",AP9,";")</f>
        <v>// String AdjustmentRecordCode;</v>
      </c>
      <c r="AY9" s="12" t="str">
        <f aca="false">CONCATENATE("@JsonProperty(",CHAR(34),SUBSTITUTE(UPPER(LOWER(TRIM(AQ9)))," ","_"),CHAR(34),")")</f>
        <v>@JsonProperty("ADJUSTMENT_RECORD_CODE")</v>
      </c>
      <c r="AZ9" s="12" t="str">
        <f aca="false">CONCATENATE("@Size(max = ",AT9,")")</f>
        <v>@Size(max = 2)</v>
      </c>
      <c r="BA9" s="13" t="s">
        <v>24</v>
      </c>
      <c r="BB9" s="13" t="str">
        <f aca="false">AV9</f>
        <v>private String AdjustmentRecordCode;</v>
      </c>
      <c r="BC9" s="11" t="str">
        <f aca="false">CONCATENATE("//  @Field(offset=",AR9,",length=",AT9,",align=",IF(AU9="A#","Align.LEFT,paddingChar = ' ')","Align.RIGHT,paddingChar = '0')"))</f>
        <v>//  @Field(offset=34,length=2,align=Align.LEFT,paddingChar = ' ')</v>
      </c>
      <c r="BD9" s="12" t="str">
        <f aca="false">CONCATENATE(CHAR(34),SUBSTITUTE(UPPER(LOWER(TRIM(AQ9)))," ","_"),CHAR(34),",")</f>
        <v>"ADJUSTMENT_RECORD_CODE",</v>
      </c>
    </row>
    <row r="10" customFormat="false" ht="15" hidden="false" customHeight="false" outlineLevel="0" collapsed="false">
      <c r="A10" s="7" t="n">
        <v>8</v>
      </c>
      <c r="B10" s="8"/>
      <c r="C10" s="8" t="str">
        <f aca="false">SUBSTITUTE(PROPER(LOWER(D10))," ","")</f>
        <v>Filler</v>
      </c>
      <c r="D10" s="8" t="s">
        <v>28</v>
      </c>
      <c r="E10" s="8" t="n">
        <v>36</v>
      </c>
      <c r="F10" s="8" t="n">
        <v>40</v>
      </c>
      <c r="G10" s="8" t="n">
        <v>5</v>
      </c>
      <c r="H10" s="8" t="s">
        <v>29</v>
      </c>
      <c r="I10" s="8"/>
      <c r="J10" s="8"/>
      <c r="K10" s="8"/>
      <c r="L10" s="8"/>
      <c r="M10" s="8"/>
      <c r="N10" s="9"/>
      <c r="AO10" s="0" t="n">
        <v>8</v>
      </c>
      <c r="AP10" s="0" t="str">
        <f aca="false">SUBSTITUTE(PROPER(LOWER(AQ10))," ","")</f>
        <v>Filler</v>
      </c>
      <c r="AQ10" s="0" t="s">
        <v>28</v>
      </c>
      <c r="AR10" s="0" t="n">
        <v>36</v>
      </c>
      <c r="AS10" s="0" t="n">
        <v>40</v>
      </c>
      <c r="AT10" s="0" t="n">
        <v>5</v>
      </c>
      <c r="AU10" s="0" t="s">
        <v>29</v>
      </c>
      <c r="AV10" s="11"/>
      <c r="AW10" s="11"/>
      <c r="AX10" s="11"/>
      <c r="AY10" s="12"/>
      <c r="AZ10" s="12"/>
      <c r="BA10" s="13"/>
      <c r="BB10" s="13" t="n">
        <f aca="false">AV10</f>
        <v>0</v>
      </c>
      <c r="BC10" s="11"/>
      <c r="BD10" s="12" t="str">
        <f aca="false">CONCATENATE(CHAR(34),SUBSTITUTE(UPPER(LOWER(TRIM(AQ10)))," ","_"),CHAR(34),",")</f>
        <v>"FILLER",</v>
      </c>
    </row>
    <row r="11" customFormat="false" ht="15" hidden="false" customHeight="false" outlineLevel="0" collapsed="false">
      <c r="A11" s="7" t="n">
        <v>9</v>
      </c>
      <c r="B11" s="8" t="str">
        <f aca="false">REPLACE(C11,1,1,LOWER(LEFT(C11)))</f>
        <v>settlementAmount</v>
      </c>
      <c r="C11" s="8" t="str">
        <f aca="false">SUBSTITUTE(PROPER(LOWER(D11))," ","")</f>
        <v>SettlementAmount</v>
      </c>
      <c r="D11" s="8" t="s">
        <v>36</v>
      </c>
      <c r="E11" s="8" t="n">
        <v>41</v>
      </c>
      <c r="F11" s="8" t="n">
        <v>55</v>
      </c>
      <c r="G11" s="8" t="n">
        <v>15</v>
      </c>
      <c r="H11" s="8" t="s">
        <v>37</v>
      </c>
      <c r="I11" s="8" t="str">
        <f aca="false">CONCATENATE(CHAR(34),SUBSTITUTE(UPPER(LOWER(TRIM(D11)))," ","_"),CHAR(34),",")</f>
        <v>"SETTLEMENT_AMOUNT",</v>
      </c>
      <c r="J11" s="8" t="str">
        <f aca="false">CONCATENATE("@JsonProperty(",CHAR(34),SUBSTITUTE(UPPER(LOWER(TRIM(D11)))," ","_"),CHAR(34),")")</f>
        <v>@JsonProperty("SETTLEMENT_AMOUNT")</v>
      </c>
      <c r="K11" s="8" t="str">
        <f aca="false">CONCATENATE("@Size(max = ",G11,")")</f>
        <v>@Size(max = 15)</v>
      </c>
      <c r="L11" s="8" t="s">
        <v>24</v>
      </c>
      <c r="M11" s="8" t="str">
        <f aca="false">CONCATENATE("private ",IF(H11="A#","String",IF(H11="S#","BigDecimal",IF(H11="D#","Date","Integer")))," ",B11,";")</f>
        <v>private BigDecimal settlementAmount;</v>
      </c>
      <c r="N11" s="9" t="str">
        <f aca="false">CONCATENATE("//  @Field(offset=",E11,",length=",G11,",align=",IF(H11="A#","Align.LEFT,paddingChar = ' ')",CONCATENATE("Align.RIGHT,paddingChar = '0'",IF(H11="S#",", formatter=AmexSignedNumericFixedFormatter.class)",")"))),"        //  get",C11 )</f>
        <v>//  @Field(offset=41,length=15,align=Align.RIGHT,paddingChar = '0', formatter=AmexSignedNumericFixedFormatter.class)        //  getSettlementAmount</v>
      </c>
      <c r="AO11" s="0" t="n">
        <v>9</v>
      </c>
      <c r="AP11" s="0" t="str">
        <f aca="false">SUBSTITUTE(PROPER(LOWER(AQ11))," ","")</f>
        <v>SupportingReferenceNumber</v>
      </c>
      <c r="AQ11" s="0" t="s">
        <v>38</v>
      </c>
      <c r="AR11" s="0" t="n">
        <v>41</v>
      </c>
      <c r="AS11" s="0" t="n">
        <v>51</v>
      </c>
      <c r="AT11" s="0" t="n">
        <v>11</v>
      </c>
      <c r="AU11" s="0" t="s">
        <v>37</v>
      </c>
      <c r="AV11" s="11" t="str">
        <f aca="false">CONCATENATE("private ",IF(AU11="A#","String",IF(AU11="S#","BigDecimal",IF(AU11="D#","Date","Integer")))," ",AP11,";")</f>
        <v>private BigDecimal SupportingReferenceNumber;</v>
      </c>
      <c r="AW11" s="11" t="str">
        <f aca="false">CONCATENATE("""",,AP11,""",")</f>
        <v>"SupportingReferenceNumber",</v>
      </c>
      <c r="AX11" s="11" t="str">
        <f aca="false">CONCATENATE("// ",IF(AU11="A#","String",IF(AU11="S#","BigDecimal",IF(AU11="D#","Date","Integer")))," ",AP11,";")</f>
        <v>// BigDecimal SupportingReferenceNumber;</v>
      </c>
      <c r="AY11" s="12" t="str">
        <f aca="false">CONCATENATE("@JsonProperty(",CHAR(34),SUBSTITUTE(UPPER(LOWER(TRIM(AQ11)))," ","_"),CHAR(34),")")</f>
        <v>@JsonProperty("SUPPORTING_REFERENCE_NUMBER")</v>
      </c>
      <c r="AZ11" s="12" t="str">
        <f aca="false">CONCATENATE("@Size(max = ",AT11,")")</f>
        <v>@Size(max = 11)</v>
      </c>
      <c r="BA11" s="13" t="s">
        <v>24</v>
      </c>
      <c r="BB11" s="13" t="str">
        <f aca="false">AV11</f>
        <v>private BigDecimal SupportingReferenceNumber;</v>
      </c>
      <c r="BC11" s="11" t="str">
        <f aca="false">CONCATENATE("//  @Field(offset=",AR11,",length=",AT11,",align=",IF(AU11="A#","Align.LEFT,paddingChar = ' ')","Align.RIGHT,paddingChar = '0')"))</f>
        <v>//  @Field(offset=41,length=11,align=Align.RIGHT,paddingChar = '0')</v>
      </c>
      <c r="BD11" s="12" t="str">
        <f aca="false">CONCATENATE(CHAR(34),SUBSTITUTE(UPPER(LOWER(TRIM(AQ11)))," ","_"),CHAR(34),",")</f>
        <v>"SUPPORTING_REFERENCE_NUMBER",</v>
      </c>
    </row>
    <row r="12" customFormat="false" ht="15" hidden="false" customHeight="false" outlineLevel="0" collapsed="false">
      <c r="A12" s="7" t="n">
        <v>10</v>
      </c>
      <c r="B12" s="8" t="str">
        <f aca="false">REPLACE(C12,1,1,LOWER(LEFT(C12)))</f>
        <v>seBankSortCode</v>
      </c>
      <c r="C12" s="8" t="str">
        <f aca="false">SUBSTITUTE(PROPER(LOWER(D12))," ","")</f>
        <v>SeBankSortCode</v>
      </c>
      <c r="D12" s="8" t="s">
        <v>39</v>
      </c>
      <c r="E12" s="8" t="n">
        <v>56</v>
      </c>
      <c r="F12" s="8" t="n">
        <v>70</v>
      </c>
      <c r="G12" s="8" t="n">
        <v>15</v>
      </c>
      <c r="H12" s="8" t="s">
        <v>23</v>
      </c>
      <c r="I12" s="8" t="str">
        <f aca="false">CONCATENATE(CHAR(34),SUBSTITUTE(UPPER(LOWER(TRIM(D12)))," ","_"),CHAR(34),",")</f>
        <v>"SE_BANK_SORT_CODE",</v>
      </c>
      <c r="J12" s="8" t="str">
        <f aca="false">CONCATENATE("@JsonProperty(",CHAR(34),SUBSTITUTE(UPPER(LOWER(TRIM(D12)))," ","_"),CHAR(34),")")</f>
        <v>@JsonProperty("SE_BANK_SORT_CODE")</v>
      </c>
      <c r="K12" s="8" t="str">
        <f aca="false">CONCATENATE("@Size(max = ",G12,")")</f>
        <v>@Size(max = 15)</v>
      </c>
      <c r="L12" s="8" t="s">
        <v>24</v>
      </c>
      <c r="M12" s="8" t="str">
        <f aca="false">CONCATENATE("private ",IF(H12="A#","String",IF(H12="S#","BigDecimal",IF(H12="D#","Date","Integer")))," ",B12,";")</f>
        <v>private String seBankSortCode;</v>
      </c>
      <c r="N12" s="9" t="str">
        <f aca="false">CONCATENATE("//  @Field(offset=",E12,",length=",G12,",align=",IF(H12="A#","Align.LEFT,paddingChar = ' ')",CONCATENATE("Align.RIGHT,paddingChar = '0'",IF(H12="S#",", formatter=AmexSignedNumericFixedFormatter.class)",")"))),"        //  get",C12 )</f>
        <v>//  @Field(offset=56,length=15,align=Align.LEFT,paddingChar = ' ')        //  getSeBankSortCode</v>
      </c>
      <c r="AO12" s="0" t="n">
        <v>10</v>
      </c>
      <c r="AP12" s="0" t="str">
        <f aca="false">SUBSTITUTE(PROPER(LOWER(AQ12))," ","")</f>
        <v>SettlementGrossAmount</v>
      </c>
      <c r="AQ12" s="0" t="s">
        <v>40</v>
      </c>
      <c r="AR12" s="0" t="n">
        <v>52</v>
      </c>
      <c r="AS12" s="0" t="n">
        <v>66</v>
      </c>
      <c r="AT12" s="0" t="n">
        <v>15</v>
      </c>
      <c r="AU12" s="0" t="s">
        <v>37</v>
      </c>
      <c r="AV12" s="11" t="str">
        <f aca="false">CONCATENATE("private ",IF(AU12="A#","String",IF(AU12="S#","BigDecimal",IF(AU12="D#","Date","Integer")))," ",AP12,";")</f>
        <v>private BigDecimal SettlementGrossAmount;</v>
      </c>
      <c r="AW12" s="11" t="str">
        <f aca="false">CONCATENATE("""",,AP12,""",")</f>
        <v>"SettlementGrossAmount",</v>
      </c>
      <c r="AX12" s="11" t="str">
        <f aca="false">CONCATENATE("// ",IF(AU12="A#","String",IF(AU12="S#","BigDecimal",IF(AU12="D#","Date","Integer")))," ",AP12,";")</f>
        <v>// BigDecimal SettlementGrossAmount;</v>
      </c>
      <c r="AY12" s="12" t="str">
        <f aca="false">CONCATENATE("@JsonProperty(",CHAR(34),SUBSTITUTE(UPPER(LOWER(TRIM(AQ12)))," ","_"),CHAR(34),")")</f>
        <v>@JsonProperty("SETTLEMENT_GROSS_AMOUNT")</v>
      </c>
      <c r="AZ12" s="12" t="str">
        <f aca="false">CONCATENATE("@Size(max = ",AT12,")")</f>
        <v>@Size(max = 15)</v>
      </c>
      <c r="BA12" s="13" t="s">
        <v>24</v>
      </c>
      <c r="BB12" s="13" t="str">
        <f aca="false">AV12</f>
        <v>private BigDecimal SettlementGrossAmount;</v>
      </c>
      <c r="BC12" s="11" t="str">
        <f aca="false">CONCATENATE("//  @Field(offset=",AR12,",length=",AT12,",align=",IF(AU12="A#","Align.LEFT,paddingChar = ' ')","Align.RIGHT,paddingChar = '0')"))</f>
        <v>//  @Field(offset=52,length=15,align=Align.RIGHT,paddingChar = '0')</v>
      </c>
      <c r="BD12" s="12" t="str">
        <f aca="false">CONCATENATE(CHAR(34),SUBSTITUTE(UPPER(LOWER(TRIM(AQ12)))," ","_"),CHAR(34),",")</f>
        <v>"SETTLEMENT_GROSS_AMOUNT",</v>
      </c>
    </row>
    <row r="13" customFormat="false" ht="15" hidden="false" customHeight="false" outlineLevel="0" collapsed="false">
      <c r="A13" s="7" t="n">
        <v>11</v>
      </c>
      <c r="B13" s="8" t="str">
        <f aca="false">REPLACE(C13,1,1,LOWER(LEFT(C13)))</f>
        <v>seBankAccountNumber</v>
      </c>
      <c r="C13" s="8" t="str">
        <f aca="false">SUBSTITUTE(PROPER(LOWER(D13))," ","")</f>
        <v>SeBankAccountNumber</v>
      </c>
      <c r="D13" s="8" t="s">
        <v>41</v>
      </c>
      <c r="E13" s="8" t="n">
        <v>71</v>
      </c>
      <c r="F13" s="8" t="n">
        <v>90</v>
      </c>
      <c r="G13" s="8" t="n">
        <v>20</v>
      </c>
      <c r="H13" s="8" t="s">
        <v>23</v>
      </c>
      <c r="I13" s="8" t="str">
        <f aca="false">CONCATENATE(CHAR(34),SUBSTITUTE(UPPER(LOWER(TRIM(D13)))," ","_"),CHAR(34),",")</f>
        <v>"SE_BANK_ACCOUNT_NUMBER",</v>
      </c>
      <c r="J13" s="8" t="str">
        <f aca="false">CONCATENATE("@JsonProperty(",CHAR(34),SUBSTITUTE(UPPER(LOWER(TRIM(D13)))," ","_"),CHAR(34),")")</f>
        <v>@JsonProperty("SE_BANK_ACCOUNT_NUMBER")</v>
      </c>
      <c r="K13" s="8" t="str">
        <f aca="false">CONCATENATE("@Size(max = ",G13,")")</f>
        <v>@Size(max = 20)</v>
      </c>
      <c r="L13" s="8" t="s">
        <v>24</v>
      </c>
      <c r="M13" s="8" t="str">
        <f aca="false">CONCATENATE("private ",IF(H13="A#","String",IF(H13="S#","BigDecimal",IF(H13="D#","Date","Integer")))," ",B13,";")</f>
        <v>private String seBankAccountNumber;</v>
      </c>
      <c r="N13" s="9" t="str">
        <f aca="false">CONCATENATE("//  @Field(offset=",E13,",length=",G13,",align=",IF(H13="A#","Align.LEFT,paddingChar = ' ')",CONCATENATE("Align.RIGHT,paddingChar = '0'",IF(H13="S#",", formatter=AmexSignedNumericFixedFormatter.class)",")"))),"        //  get",C13 )</f>
        <v>//  @Field(offset=71,length=20,align=Align.LEFT,paddingChar = ' ')        //  getSeBankAccountNumber</v>
      </c>
      <c r="AO13" s="0" t="n">
        <v>11</v>
      </c>
      <c r="AP13" s="0" t="str">
        <f aca="false">SUBSTITUTE(PROPER(LOWER(AQ13))," ","")</f>
        <v>SettlementDiscountAmount</v>
      </c>
      <c r="AQ13" s="0" t="s">
        <v>42</v>
      </c>
      <c r="AR13" s="0" t="n">
        <v>67</v>
      </c>
      <c r="AS13" s="0" t="n">
        <v>81</v>
      </c>
      <c r="AT13" s="0" t="n">
        <v>15</v>
      </c>
      <c r="AU13" s="0" t="s">
        <v>37</v>
      </c>
      <c r="AV13" s="11" t="str">
        <f aca="false">CONCATENATE("private ",IF(AU13="A#","String",IF(AU13="S#","BigDecimal",IF(AU13="D#","Date","Integer")))," ",AP13,";")</f>
        <v>private BigDecimal SettlementDiscountAmount;</v>
      </c>
      <c r="AW13" s="11" t="str">
        <f aca="false">CONCATENATE("""",,AP13,""",")</f>
        <v>"SettlementDiscountAmount",</v>
      </c>
      <c r="AX13" s="11" t="str">
        <f aca="false">CONCATENATE("// ",IF(AU13="A#","String",IF(AU13="S#","BigDecimal",IF(AU13="D#","Date","Integer")))," ",AP13,";")</f>
        <v>// BigDecimal SettlementDiscountAmount;</v>
      </c>
      <c r="AY13" s="12" t="str">
        <f aca="false">CONCATENATE("@JsonProperty(",CHAR(34),SUBSTITUTE(UPPER(LOWER(TRIM(AQ13)))," ","_"),CHAR(34),")")</f>
        <v>@JsonProperty("SETTLEMENT_DISCOUNT_AMOUNT")</v>
      </c>
      <c r="AZ13" s="12" t="str">
        <f aca="false">CONCATENATE("@Size(max = ",AT13,")")</f>
        <v>@Size(max = 15)</v>
      </c>
      <c r="BA13" s="13" t="s">
        <v>24</v>
      </c>
      <c r="BB13" s="13" t="str">
        <f aca="false">AV13</f>
        <v>private BigDecimal SettlementDiscountAmount;</v>
      </c>
      <c r="BC13" s="11" t="str">
        <f aca="false">CONCATENATE("//  @Field(offset=",AR13,",length=",AT13,",align=",IF(AU13="A#","Align.LEFT,paddingChar = ' ')","Align.RIGHT,paddingChar = '0')"))</f>
        <v>//  @Field(offset=67,length=15,align=Align.RIGHT,paddingChar = '0')</v>
      </c>
      <c r="BD13" s="12" t="str">
        <f aca="false">CONCATENATE(CHAR(34),SUBSTITUTE(UPPER(LOWER(TRIM(AQ13)))," ","_"),CHAR(34),",")</f>
        <v>"SETTLEMENT_DISCOUNT_AMOUNT",</v>
      </c>
    </row>
    <row r="14" customFormat="false" ht="15" hidden="false" customHeight="false" outlineLevel="0" collapsed="false">
      <c r="A14" s="7" t="n">
        <v>12</v>
      </c>
      <c r="B14" s="8" t="str">
        <f aca="false">REPLACE(C14,1,1,LOWER(LEFT(C14)))</f>
        <v>settlementGrossAmount</v>
      </c>
      <c r="C14" s="8" t="str">
        <f aca="false">SUBSTITUTE(PROPER(LOWER(D14))," ","")</f>
        <v>SettlementGrossAmount</v>
      </c>
      <c r="D14" s="8" t="s">
        <v>40</v>
      </c>
      <c r="E14" s="8" t="n">
        <v>91</v>
      </c>
      <c r="F14" s="8" t="n">
        <v>105</v>
      </c>
      <c r="G14" s="8" t="n">
        <v>15</v>
      </c>
      <c r="H14" s="8" t="s">
        <v>37</v>
      </c>
      <c r="I14" s="8" t="str">
        <f aca="false">CONCATENATE(CHAR(34),SUBSTITUTE(UPPER(LOWER(TRIM(D14)))," ","_"),CHAR(34),",")</f>
        <v>"SETTLEMENT_GROSS_AMOUNT",</v>
      </c>
      <c r="J14" s="8" t="str">
        <f aca="false">CONCATENATE("@JsonProperty(",CHAR(34),SUBSTITUTE(UPPER(LOWER(TRIM(D14)))," ","_"),CHAR(34),")")</f>
        <v>@JsonProperty("SETTLEMENT_GROSS_AMOUNT")</v>
      </c>
      <c r="K14" s="8" t="str">
        <f aca="false">CONCATENATE("@Size(max = ",G14,")")</f>
        <v>@Size(max = 15)</v>
      </c>
      <c r="L14" s="8" t="s">
        <v>24</v>
      </c>
      <c r="M14" s="8" t="str">
        <f aca="false">CONCATENATE("private ",IF(H14="A#","String",IF(H14="S#","BigDecimal",IF(H14="D#","Date","Integer")))," ",B14,";")</f>
        <v>private BigDecimal settlementGrossAmount;</v>
      </c>
      <c r="N14" s="9" t="str">
        <f aca="false">CONCATENATE("//  @Field(offset=",E14,",length=",G14,",align=",IF(H14="A#","Align.LEFT,paddingChar = ' ')",CONCATENATE("Align.RIGHT,paddingChar = '0'",IF(H14="S#",", formatter=AmexSignedNumericFixedFormatter.class)",")"))),"        //  get",C14 )</f>
        <v>//  @Field(offset=91,length=15,align=Align.RIGHT,paddingChar = '0', formatter=AmexSignedNumericFixedFormatter.class)        //  getSettlementGrossAmount</v>
      </c>
      <c r="AO14" s="0" t="n">
        <v>12</v>
      </c>
      <c r="AP14" s="0" t="str">
        <f aca="false">SUBSTITUTE(PROPER(LOWER(AQ14))," ","")</f>
        <v>Filler</v>
      </c>
      <c r="AQ14" s="0" t="s">
        <v>28</v>
      </c>
      <c r="AR14" s="0" t="n">
        <v>82</v>
      </c>
      <c r="AS14" s="0" t="n">
        <v>96</v>
      </c>
      <c r="AT14" s="0" t="n">
        <v>15</v>
      </c>
      <c r="AU14" s="0" t="s">
        <v>37</v>
      </c>
      <c r="AV14" s="11"/>
      <c r="AW14" s="11"/>
      <c r="AX14" s="11"/>
      <c r="AY14" s="12"/>
      <c r="AZ14" s="12"/>
      <c r="BA14" s="13"/>
      <c r="BB14" s="13" t="n">
        <f aca="false">AV14</f>
        <v>0</v>
      </c>
      <c r="BC14" s="11"/>
      <c r="BD14" s="12" t="str">
        <f aca="false">CONCATENATE(CHAR(34),SUBSTITUTE(UPPER(LOWER(TRIM(AQ14)))," ","_"),CHAR(34),",")</f>
        <v>"FILLER",</v>
      </c>
    </row>
    <row r="15" customFormat="false" ht="15" hidden="false" customHeight="false" outlineLevel="0" collapsed="false">
      <c r="A15" s="7" t="n">
        <v>13</v>
      </c>
      <c r="B15" s="8" t="str">
        <f aca="false">REPLACE(C15,1,1,LOWER(LEFT(C15)))</f>
        <v>taxAmount</v>
      </c>
      <c r="C15" s="8" t="str">
        <f aca="false">SUBSTITUTE(PROPER(LOWER(D15))," ","")</f>
        <v>TaxAmount</v>
      </c>
      <c r="D15" s="8" t="s">
        <v>43</v>
      </c>
      <c r="E15" s="8" t="n">
        <v>106</v>
      </c>
      <c r="F15" s="8" t="n">
        <v>120</v>
      </c>
      <c r="G15" s="8" t="n">
        <v>15</v>
      </c>
      <c r="H15" s="8" t="s">
        <v>37</v>
      </c>
      <c r="I15" s="8" t="str">
        <f aca="false">CONCATENATE(CHAR(34),SUBSTITUTE(UPPER(LOWER(TRIM(D15)))," ","_"),CHAR(34),",")</f>
        <v>"TAX_AMOUNT",</v>
      </c>
      <c r="J15" s="8" t="str">
        <f aca="false">CONCATENATE("@JsonProperty(",CHAR(34),SUBSTITUTE(UPPER(LOWER(TRIM(D15)))," ","_"),CHAR(34),")")</f>
        <v>@JsonProperty("TAX_AMOUNT")</v>
      </c>
      <c r="K15" s="8" t="str">
        <f aca="false">CONCATENATE("@Size(max = ",G15,")")</f>
        <v>@Size(max = 15)</v>
      </c>
      <c r="L15" s="8" t="s">
        <v>24</v>
      </c>
      <c r="M15" s="8" t="str">
        <f aca="false">CONCATENATE("private ",IF(H15="A#","String",IF(H15="S#","BigDecimal",IF(H15="D#","Date","Integer")))," ",B15,";")</f>
        <v>private BigDecimal taxAmount;</v>
      </c>
      <c r="N15" s="9" t="str">
        <f aca="false">CONCATENATE("//  @Field(offset=",E15,",length=",G15,",align=",IF(H15="A#","Align.LEFT,paddingChar = ' ')",CONCATENATE("Align.RIGHT,paddingChar = '0'",IF(H15="S#",", formatter=AmexSignedNumericFixedFormatter.class)",")"))),"        //  get",C15 )</f>
        <v>//  @Field(offset=106,length=15,align=Align.RIGHT,paddingChar = '0', formatter=AmexSignedNumericFixedFormatter.class)        //  getTaxAmount</v>
      </c>
      <c r="AO15" s="0" t="n">
        <v>13</v>
      </c>
      <c r="AP15" s="0" t="str">
        <f aca="false">SUBSTITUTE(PROPER(LOWER(AQ15))," ","")</f>
        <v>SettlementNetAmount</v>
      </c>
      <c r="AQ15" s="0" t="s">
        <v>44</v>
      </c>
      <c r="AR15" s="0" t="n">
        <v>97</v>
      </c>
      <c r="AS15" s="0" t="n">
        <v>111</v>
      </c>
      <c r="AT15" s="0" t="n">
        <v>15</v>
      </c>
      <c r="AU15" s="0" t="s">
        <v>37</v>
      </c>
      <c r="AV15" s="11" t="str">
        <f aca="false">CONCATENATE("private ",IF(AU15="A#","String",IF(AU15="S#","BigDecimal",IF(AU15="D#","Date","Integer")))," ",AP15,";")</f>
        <v>private BigDecimal SettlementNetAmount;</v>
      </c>
      <c r="AW15" s="11" t="str">
        <f aca="false">CONCATENATE("""",,AP15,""",")</f>
        <v>"SettlementNetAmount",</v>
      </c>
      <c r="AX15" s="11" t="str">
        <f aca="false">CONCATENATE("// ",IF(AU15="A#","String",IF(AU15="S#","BigDecimal",IF(AU15="D#","Date","Integer")))," ",AP15,";")</f>
        <v>// BigDecimal SettlementNetAmount;</v>
      </c>
      <c r="AY15" s="12" t="str">
        <f aca="false">CONCATENATE("@JsonProperty(",CHAR(34),SUBSTITUTE(UPPER(LOWER(TRIM(AQ15)))," ","_"),CHAR(34),")")</f>
        <v>@JsonProperty("SETTLEMENT_NET_AMOUNT")</v>
      </c>
      <c r="AZ15" s="12" t="str">
        <f aca="false">CONCATENATE("@Size(max = ",AT15,")")</f>
        <v>@Size(max = 15)</v>
      </c>
      <c r="BA15" s="13" t="s">
        <v>24</v>
      </c>
      <c r="BB15" s="13" t="str">
        <f aca="false">AV15</f>
        <v>private BigDecimal SettlementNetAmount;</v>
      </c>
      <c r="BC15" s="11" t="str">
        <f aca="false">CONCATENATE("//  @Field(offset=",AR15,",length=",AT15,",align=",IF(AU15="A#","Align.LEFT,paddingChar = ' ')","Align.RIGHT,paddingChar = '0')"))</f>
        <v>//  @Field(offset=97,length=15,align=Align.RIGHT,paddingChar = '0')</v>
      </c>
      <c r="BD15" s="12" t="str">
        <f aca="false">CONCATENATE(CHAR(34),SUBSTITUTE(UPPER(LOWER(TRIM(AQ15)))," ","_"),CHAR(34),",")</f>
        <v>"SETTLEMENT_NET_AMOUNT",</v>
      </c>
    </row>
    <row r="16" customFormat="false" ht="15" hidden="false" customHeight="false" outlineLevel="0" collapsed="false">
      <c r="A16" s="7" t="n">
        <v>14</v>
      </c>
      <c r="B16" s="8" t="str">
        <f aca="false">REPLACE(C16,1,1,LOWER(LEFT(C16)))</f>
        <v>taxRate</v>
      </c>
      <c r="C16" s="8" t="str">
        <f aca="false">SUBSTITUTE(PROPER(LOWER(D16))," ","")</f>
        <v>TaxRate</v>
      </c>
      <c r="D16" s="8" t="s">
        <v>45</v>
      </c>
      <c r="E16" s="8" t="n">
        <v>121</v>
      </c>
      <c r="F16" s="8" t="n">
        <v>127</v>
      </c>
      <c r="G16" s="8" t="n">
        <v>7</v>
      </c>
      <c r="H16" s="8" t="s">
        <v>29</v>
      </c>
      <c r="I16" s="8" t="str">
        <f aca="false">CONCATENATE(CHAR(34),SUBSTITUTE(UPPER(LOWER(TRIM(D16)))," ","_"),CHAR(34),",")</f>
        <v>"TAX_RATE",</v>
      </c>
      <c r="J16" s="8" t="str">
        <f aca="false">CONCATENATE("@JsonProperty(",CHAR(34),SUBSTITUTE(UPPER(LOWER(TRIM(D16)))," ","_"),CHAR(34),")")</f>
        <v>@JsonProperty("TAX_RATE")</v>
      </c>
      <c r="K16" s="8" t="str">
        <f aca="false">CONCATENATE("@Size(max = ",G16,")")</f>
        <v>@Size(max = 7)</v>
      </c>
      <c r="L16" s="8" t="s">
        <v>24</v>
      </c>
      <c r="M16" s="8" t="str">
        <f aca="false">CONCATENATE("private ",IF(H16="A#","String",IF(H16="S#","BigDecimal",IF(H16="D#","Date","Integer")))," ",B16,";")</f>
        <v>private Integer taxRate;</v>
      </c>
      <c r="N16" s="9" t="str">
        <f aca="false">CONCATENATE("//  @Field(offset=",E16,",length=",G16,",align=",IF(H16="A#","Align.LEFT,paddingChar = ' ')",CONCATENATE("Align.RIGHT,paddingChar = '0'",IF(H16="S#",", formatter=AmexSignedNumericFixedFormatter.class)",")"))),"        //  get",C16 )</f>
        <v>//  @Field(offset=121,length=7,align=Align.RIGHT,paddingChar = '0')        //  getTaxRate</v>
      </c>
      <c r="AO16" s="0" t="n">
        <v>14</v>
      </c>
      <c r="AP16" s="0" t="str">
        <f aca="false">SUBSTITUTE(PROPER(LOWER(AQ16))," ","")</f>
        <v>ServiceFeeRate</v>
      </c>
      <c r="AQ16" s="0" t="s">
        <v>46</v>
      </c>
      <c r="AR16" s="0" t="n">
        <v>112</v>
      </c>
      <c r="AS16" s="0" t="n">
        <v>118</v>
      </c>
      <c r="AT16" s="0" t="n">
        <v>7</v>
      </c>
      <c r="AU16" s="0" t="s">
        <v>29</v>
      </c>
      <c r="AV16" s="11" t="str">
        <f aca="false">CONCATENATE("private ",IF(AU16="A#","String",IF(AU16="S#","BigDecimal",IF(AU16="D#","Date","Integer")))," ",AP16,";")</f>
        <v>private Integer ServiceFeeRate;</v>
      </c>
      <c r="AW16" s="11" t="str">
        <f aca="false">CONCATENATE("""",,AP16,""",")</f>
        <v>"ServiceFeeRate",</v>
      </c>
      <c r="AX16" s="11" t="str">
        <f aca="false">CONCATENATE("// ",IF(AU16="A#","String",IF(AU16="S#","BigDecimal",IF(AU16="D#","Date","Integer")))," ",AP16,";")</f>
        <v>// Integer ServiceFeeRate;</v>
      </c>
      <c r="AY16" s="12" t="str">
        <f aca="false">CONCATENATE("@JsonProperty(",CHAR(34),SUBSTITUTE(UPPER(LOWER(TRIM(AQ16)))," ","_"),CHAR(34),")")</f>
        <v>@JsonProperty("SERVICE_FEE_RATE")</v>
      </c>
      <c r="AZ16" s="12" t="str">
        <f aca="false">CONCATENATE("@Size(max = ",AT16,")")</f>
        <v>@Size(max = 7)</v>
      </c>
      <c r="BA16" s="13" t="s">
        <v>24</v>
      </c>
      <c r="BB16" s="13" t="str">
        <f aca="false">AV16</f>
        <v>private Integer ServiceFeeRate;</v>
      </c>
      <c r="BC16" s="11" t="str">
        <f aca="false">CONCATENATE("//  @Field(offset=",AR16,",length=",AT16,",align=",IF(AU16="A#","Align.LEFT,paddingChar = ' ')","Align.RIGHT,paddingChar = '0')"))</f>
        <v>//  @Field(offset=112,length=7,align=Align.RIGHT,paddingChar = '0')</v>
      </c>
      <c r="BD16" s="12" t="str">
        <f aca="false">CONCATENATE(CHAR(34),SUBSTITUTE(UPPER(LOWER(TRIM(AQ16)))," ","_"),CHAR(34),",")</f>
        <v>"SERVICE_FEE_RATE",</v>
      </c>
    </row>
    <row r="17" customFormat="false" ht="15" hidden="false" customHeight="false" outlineLevel="0" collapsed="false">
      <c r="A17" s="7" t="n">
        <v>15</v>
      </c>
      <c r="B17" s="8" t="str">
        <f aca="false">REPLACE(C17,1,1,LOWER(LEFT(C17)))</f>
        <v>serviceFeeAmount</v>
      </c>
      <c r="C17" s="8" t="str">
        <f aca="false">SUBSTITUTE(PROPER(LOWER(D17))," ","")</f>
        <v>ServiceFeeAmount</v>
      </c>
      <c r="D17" s="8" t="s">
        <v>47</v>
      </c>
      <c r="E17" s="8" t="n">
        <v>128</v>
      </c>
      <c r="F17" s="8" t="n">
        <v>142</v>
      </c>
      <c r="G17" s="8" t="n">
        <v>15</v>
      </c>
      <c r="H17" s="8" t="s">
        <v>37</v>
      </c>
      <c r="I17" s="8" t="str">
        <f aca="false">CONCATENATE(CHAR(34),SUBSTITUTE(UPPER(LOWER(TRIM(D17)))," ","_"),CHAR(34),",")</f>
        <v>"SERVICE_FEE_AMOUNT",</v>
      </c>
      <c r="J17" s="8" t="str">
        <f aca="false">CONCATENATE("@JsonProperty(",CHAR(34),SUBSTITUTE(UPPER(LOWER(TRIM(D17)))," ","_"),CHAR(34),")")</f>
        <v>@JsonProperty("SERVICE_FEE_AMOUNT")</v>
      </c>
      <c r="K17" s="8" t="str">
        <f aca="false">CONCATENATE("@Size(max = ",G17,")")</f>
        <v>@Size(max = 15)</v>
      </c>
      <c r="L17" s="8" t="s">
        <v>24</v>
      </c>
      <c r="M17" s="8" t="str">
        <f aca="false">CONCATENATE("private ",IF(H17="A#","String",IF(H17="S#","BigDecimal",IF(H17="D#","Date","Integer")))," ",B17,";")</f>
        <v>private BigDecimal serviceFeeAmount;</v>
      </c>
      <c r="N17" s="9" t="str">
        <f aca="false">CONCATENATE("//  @Field(offset=",E17,",length=",G17,",align=",IF(H17="A#","Align.LEFT,paddingChar = ' ')",CONCATENATE("Align.RIGHT,paddingChar = '0'",IF(H17="S#",", formatter=AmexSignedNumericFixedFormatter.class)",")"))),"        //  get",C17 )</f>
        <v>//  @Field(offset=128,length=15,align=Align.RIGHT,paddingChar = '0', formatter=AmexSignedNumericFixedFormatter.class)        //  getServiceFeeAmount</v>
      </c>
      <c r="AO17" s="0" t="n">
        <v>15</v>
      </c>
      <c r="AP17" s="0" t="str">
        <f aca="false">SUBSTITUTE(PROPER(LOWER(AQ17))," ","")</f>
        <v>Filler</v>
      </c>
      <c r="AQ17" s="0" t="s">
        <v>28</v>
      </c>
      <c r="AR17" s="0" t="n">
        <v>119</v>
      </c>
      <c r="AS17" s="0" t="n">
        <v>133</v>
      </c>
      <c r="AT17" s="0" t="n">
        <v>15</v>
      </c>
      <c r="AU17" s="0" t="s">
        <v>37</v>
      </c>
      <c r="AV17" s="11"/>
      <c r="AW17" s="11"/>
      <c r="AX17" s="11"/>
      <c r="AY17" s="12"/>
      <c r="AZ17" s="12"/>
      <c r="BA17" s="13"/>
      <c r="BB17" s="13" t="n">
        <f aca="false">AV17</f>
        <v>0</v>
      </c>
      <c r="BC17" s="11"/>
      <c r="BD17" s="12" t="str">
        <f aca="false">CONCATENATE(CHAR(34),SUBSTITUTE(UPPER(LOWER(TRIM(AQ17)))," ","_"),CHAR(34),",")</f>
        <v>"FILLER",</v>
      </c>
    </row>
    <row r="18" customFormat="false" ht="15" hidden="false" customHeight="false" outlineLevel="0" collapsed="false">
      <c r="A18" s="7" t="n">
        <v>16</v>
      </c>
      <c r="B18" s="8"/>
      <c r="C18" s="8" t="str">
        <f aca="false">SUBSTITUTE(PROPER(LOWER(D18))," ","")</f>
        <v>Filler</v>
      </c>
      <c r="D18" s="8" t="s">
        <v>28</v>
      </c>
      <c r="E18" s="8" t="n">
        <v>143</v>
      </c>
      <c r="F18" s="8" t="n">
        <v>157</v>
      </c>
      <c r="G18" s="8" t="n">
        <v>15</v>
      </c>
      <c r="H18" s="8" t="s">
        <v>37</v>
      </c>
      <c r="I18" s="8"/>
      <c r="J18" s="8"/>
      <c r="K18" s="8"/>
      <c r="L18" s="8"/>
      <c r="M18" s="8"/>
      <c r="N18" s="9"/>
      <c r="AO18" s="0" t="n">
        <v>16</v>
      </c>
      <c r="AP18" s="0" t="str">
        <f aca="false">SUBSTITUTE(PROPER(LOWER(AQ18))," ","")</f>
        <v>Filler</v>
      </c>
      <c r="AQ18" s="0" t="s">
        <v>28</v>
      </c>
      <c r="AR18" s="0" t="n">
        <v>134</v>
      </c>
      <c r="AS18" s="0" t="n">
        <v>138</v>
      </c>
      <c r="AT18" s="0" t="n">
        <v>5</v>
      </c>
      <c r="AU18" s="0" t="s">
        <v>37</v>
      </c>
      <c r="AV18" s="11"/>
      <c r="AW18" s="11"/>
      <c r="AX18" s="11"/>
      <c r="AY18" s="12"/>
      <c r="AZ18" s="12"/>
      <c r="BA18" s="13"/>
      <c r="BB18" s="13" t="n">
        <f aca="false">AV18</f>
        <v>0</v>
      </c>
      <c r="BC18" s="11"/>
      <c r="BD18" s="12" t="str">
        <f aca="false">CONCATENATE(CHAR(34),SUBSTITUTE(UPPER(LOWER(TRIM(AQ18)))," ","_"),CHAR(34),",")</f>
        <v>"FILLER",</v>
      </c>
    </row>
    <row r="19" customFormat="false" ht="15" hidden="false" customHeight="false" outlineLevel="0" collapsed="false">
      <c r="A19" s="7" t="n">
        <v>17</v>
      </c>
      <c r="B19" s="8" t="str">
        <f aca="false">REPLACE(C19,1,1,LOWER(LEFT(C19)))</f>
        <v>serviceFeeRate</v>
      </c>
      <c r="C19" s="8" t="str">
        <f aca="false">SUBSTITUTE(PROPER(LOWER(D19))," ","")</f>
        <v>ServiceFeeRate</v>
      </c>
      <c r="D19" s="8" t="s">
        <v>46</v>
      </c>
      <c r="E19" s="8" t="n">
        <v>158</v>
      </c>
      <c r="F19" s="8" t="n">
        <v>164</v>
      </c>
      <c r="G19" s="8" t="n">
        <v>7</v>
      </c>
      <c r="H19" s="8" t="s">
        <v>29</v>
      </c>
      <c r="I19" s="8" t="str">
        <f aca="false">CONCATENATE(CHAR(34),SUBSTITUTE(UPPER(LOWER(TRIM(D19)))," ","_"),CHAR(34),",")</f>
        <v>"SERVICE_FEE_RATE",</v>
      </c>
      <c r="J19" s="8" t="str">
        <f aca="false">CONCATENATE("@JsonProperty(",CHAR(34),SUBSTITUTE(UPPER(LOWER(TRIM(D19)))," ","_"),CHAR(34),")")</f>
        <v>@JsonProperty("SERVICE_FEE_RATE")</v>
      </c>
      <c r="K19" s="8" t="str">
        <f aca="false">CONCATENATE("@Size(max = ",G19,")")</f>
        <v>@Size(max = 7)</v>
      </c>
      <c r="L19" s="8" t="s">
        <v>24</v>
      </c>
      <c r="M19" s="8" t="str">
        <f aca="false">CONCATENATE("private ",IF(H19="A#","String",IF(H19="S#","BigDecimal",IF(H19="D#","Date","Integer")))," ",B19,";")</f>
        <v>private Integer serviceFeeRate;</v>
      </c>
      <c r="N19" s="9" t="str">
        <f aca="false">CONCATENATE("//  @Field(offset=",E19,",length=",G19,",align=",IF(H19="A#","Align.LEFT,paddingChar = ' ')",CONCATENATE("Align.RIGHT,paddingChar = '0'",IF(H19="S#",", formatter=AmexSignedNumericFixedFormatter.class)",")"))),"        //  get",C19 )</f>
        <v>//  @Field(offset=158,length=7,align=Align.RIGHT,paddingChar = '0')        //  getServiceFeeRate</v>
      </c>
      <c r="AO19" s="0" t="n">
        <v>17</v>
      </c>
      <c r="AP19" s="0" t="str">
        <f aca="false">SUBSTITUTE(PROPER(LOWER(AQ19))," ","")</f>
        <v>Filler</v>
      </c>
      <c r="AQ19" s="0" t="s">
        <v>28</v>
      </c>
      <c r="AR19" s="0" t="n">
        <v>139</v>
      </c>
      <c r="AS19" s="0" t="n">
        <v>153</v>
      </c>
      <c r="AT19" s="0" t="n">
        <v>15</v>
      </c>
      <c r="AU19" s="0" t="s">
        <v>37</v>
      </c>
      <c r="AV19" s="11"/>
      <c r="AW19" s="11"/>
      <c r="AX19" s="11"/>
      <c r="AY19" s="12"/>
      <c r="AZ19" s="12"/>
      <c r="BA19" s="13"/>
      <c r="BB19" s="13" t="n">
        <f aca="false">AV19</f>
        <v>0</v>
      </c>
      <c r="BC19" s="11"/>
      <c r="BD19" s="12" t="str">
        <f aca="false">CONCATENATE(CHAR(34),SUBSTITUTE(UPPER(LOWER(TRIM(AQ19)))," ","_"),CHAR(34),",")</f>
        <v>"FILLER",</v>
      </c>
    </row>
    <row r="20" customFormat="false" ht="15" hidden="false" customHeight="false" outlineLevel="0" collapsed="false">
      <c r="A20" s="7" t="n">
        <v>18</v>
      </c>
      <c r="B20" s="8"/>
      <c r="C20" s="8" t="str">
        <f aca="false">SUBSTITUTE(PROPER(LOWER(D20))," ","")</f>
        <v>Filler</v>
      </c>
      <c r="D20" s="8" t="s">
        <v>28</v>
      </c>
      <c r="E20" s="8" t="n">
        <v>165</v>
      </c>
      <c r="F20" s="8" t="n">
        <v>219</v>
      </c>
      <c r="G20" s="8" t="n">
        <v>55</v>
      </c>
      <c r="H20" s="8" t="s">
        <v>37</v>
      </c>
      <c r="I20" s="8"/>
      <c r="J20" s="8"/>
      <c r="K20" s="8"/>
      <c r="L20" s="8"/>
      <c r="M20" s="8"/>
      <c r="N20" s="9"/>
      <c r="AO20" s="0" t="n">
        <v>18</v>
      </c>
      <c r="AP20" s="0" t="str">
        <f aca="false">SUBSTITUTE(PROPER(LOWER(AQ20))," ","")</f>
        <v>SettlementTaxAmount</v>
      </c>
      <c r="AQ20" s="0" t="s">
        <v>48</v>
      </c>
      <c r="AR20" s="0" t="n">
        <v>154</v>
      </c>
      <c r="AS20" s="0" t="n">
        <v>168</v>
      </c>
      <c r="AT20" s="0" t="n">
        <v>15</v>
      </c>
      <c r="AU20" s="0" t="s">
        <v>37</v>
      </c>
      <c r="AV20" s="11" t="str">
        <f aca="false">CONCATENATE("private ",IF(AU20="A#","String",IF(AU20="S#","BigDecimal",IF(AU20="D#","Date","Integer")))," ",AP20,";")</f>
        <v>private BigDecimal SettlementTaxAmount;</v>
      </c>
      <c r="AW20" s="11" t="str">
        <f aca="false">CONCATENATE("""",,AP20,""",")</f>
        <v>"SettlementTaxAmount",</v>
      </c>
      <c r="AX20" s="11" t="str">
        <f aca="false">CONCATENATE("// ",IF(AU20="A#","String",IF(AU20="S#","BigDecimal",IF(AU20="D#","Date","Integer")))," ",AP20,";")</f>
        <v>// BigDecimal SettlementTaxAmount;</v>
      </c>
      <c r="AY20" s="12" t="str">
        <f aca="false">CONCATENATE("@JsonProperty(",CHAR(34),SUBSTITUTE(UPPER(LOWER(TRIM(AQ20)))," ","_"),CHAR(34),")")</f>
        <v>@JsonProperty("SETTLEMENT_TAX_AMOUNT")</v>
      </c>
      <c r="AZ20" s="12" t="str">
        <f aca="false">CONCATENATE("@Size(max = ",AT20,")")</f>
        <v>@Size(max = 15)</v>
      </c>
      <c r="BA20" s="13" t="s">
        <v>24</v>
      </c>
      <c r="BB20" s="13" t="str">
        <f aca="false">AV20</f>
        <v>private BigDecimal SettlementTaxAmount;</v>
      </c>
      <c r="BC20" s="11" t="str">
        <f aca="false">CONCATENATE("//  @Field(offset=",AR20,",length=",AT20,",align=",IF(AU20="A#","Align.LEFT,paddingChar = ' ')","Align.RIGHT,paddingChar = '0')"))</f>
        <v>//  @Field(offset=154,length=15,align=Align.RIGHT,paddingChar = '0')</v>
      </c>
      <c r="BD20" s="12" t="str">
        <f aca="false">CONCATENATE(CHAR(34),SUBSTITUTE(UPPER(LOWER(TRIM(AQ20)))," ","_"),CHAR(34),",")</f>
        <v>"SETTLEMENT_TAX_AMOUNT",</v>
      </c>
    </row>
    <row r="21" customFormat="false" ht="15" hidden="false" customHeight="false" outlineLevel="0" collapsed="false">
      <c r="A21" s="7" t="n">
        <v>19</v>
      </c>
      <c r="B21" s="8" t="str">
        <f aca="false">REPLACE(C21,1,1,LOWER(LEFT(C21)))</f>
        <v>settlementAdjustmentAmount</v>
      </c>
      <c r="C21" s="8" t="str">
        <f aca="false">SUBSTITUTE(PROPER(LOWER(D21))," ","")</f>
        <v>SettlementAdjustmentAmount</v>
      </c>
      <c r="D21" s="8" t="s">
        <v>49</v>
      </c>
      <c r="E21" s="8" t="n">
        <v>220</v>
      </c>
      <c r="F21" s="8" t="n">
        <v>234</v>
      </c>
      <c r="G21" s="8" t="n">
        <v>15</v>
      </c>
      <c r="H21" s="8" t="s">
        <v>37</v>
      </c>
      <c r="I21" s="8" t="str">
        <f aca="false">CONCATENATE(CHAR(34),SUBSTITUTE(UPPER(LOWER(TRIM(D21)))," ","_"),CHAR(34),",")</f>
        <v>"SETTLEMENT_ADJUSTMENT_AMOUNT",</v>
      </c>
      <c r="J21" s="8" t="str">
        <f aca="false">CONCATENATE("@JsonProperty(",CHAR(34),SUBSTITUTE(UPPER(LOWER(TRIM(D21)))," ","_"),CHAR(34),")")</f>
        <v>@JsonProperty("SETTLEMENT_ADJUSTMENT_AMOUNT")</v>
      </c>
      <c r="K21" s="8" t="str">
        <f aca="false">CONCATENATE("@Size(max = ",G21,")")</f>
        <v>@Size(max = 15)</v>
      </c>
      <c r="L21" s="8" t="s">
        <v>24</v>
      </c>
      <c r="M21" s="8" t="str">
        <f aca="false">CONCATENATE("private ",IF(H21="A#","String",IF(H21="S#","BigDecimal",IF(H21="D#","Date","Integer")))," ",B21,";")</f>
        <v>private BigDecimal settlementAdjustmentAmount;</v>
      </c>
      <c r="N21" s="9" t="str">
        <f aca="false">CONCATENATE("//  @Field(offset=",E21,",length=",G21,",align=",IF(H21="A#","Align.LEFT,paddingChar = ' ')",CONCATENATE("Align.RIGHT,paddingChar = '0'",IF(H21="S#",", formatter=AmexSignedNumericFixedFormatter.class)",")"))),"        //  get",C21 )</f>
        <v>//  @Field(offset=220,length=15,align=Align.RIGHT,paddingChar = '0', formatter=AmexSignedNumericFixedFormatter.class)        //  getSettlementAdjustmentAmount</v>
      </c>
      <c r="AO21" s="0" t="n">
        <v>19</v>
      </c>
      <c r="AP21" s="0" t="str">
        <f aca="false">SUBSTITUTE(PROPER(LOWER(AQ21))," ","")</f>
        <v>SettlementTaxRate</v>
      </c>
      <c r="AQ21" s="0" t="s">
        <v>50</v>
      </c>
      <c r="AR21" s="0" t="n">
        <v>169</v>
      </c>
      <c r="AS21" s="0" t="n">
        <v>175</v>
      </c>
      <c r="AT21" s="0" t="n">
        <v>7</v>
      </c>
      <c r="AU21" s="0" t="s">
        <v>29</v>
      </c>
      <c r="AV21" s="11" t="str">
        <f aca="false">CONCATENATE("private ",IF(AU21="A#","String",IF(AU21="S#","BigDecimal",IF(AU21="D#","Date","Integer")))," ",AP21,";")</f>
        <v>private Integer SettlementTaxRate;</v>
      </c>
      <c r="AW21" s="11" t="str">
        <f aca="false">CONCATENATE("""",,AP21,""",")</f>
        <v>"SettlementTaxRate",</v>
      </c>
      <c r="AX21" s="11" t="str">
        <f aca="false">CONCATENATE("// ",IF(AU21="A#","String",IF(AU21="S#","BigDecimal",IF(AU21="D#","Date","Integer")))," ",AP21,";")</f>
        <v>// Integer SettlementTaxRate;</v>
      </c>
      <c r="AY21" s="12" t="str">
        <f aca="false">CONCATENATE("@JsonProperty(",CHAR(34),SUBSTITUTE(UPPER(LOWER(TRIM(AQ21)))," ","_"),CHAR(34),")")</f>
        <v>@JsonProperty("SETTLEMENT_TAX_RATE")</v>
      </c>
      <c r="AZ21" s="12" t="str">
        <f aca="false">CONCATENATE("@Size(max = ",AT21,")")</f>
        <v>@Size(max = 7)</v>
      </c>
      <c r="BA21" s="13" t="s">
        <v>24</v>
      </c>
      <c r="BB21" s="13" t="str">
        <f aca="false">AV21</f>
        <v>private Integer SettlementTaxRate;</v>
      </c>
      <c r="BC21" s="11" t="str">
        <f aca="false">CONCATENATE("//  @Field(offset=",AR21,",length=",AT21,",align=",IF(AU21="A#","Align.LEFT,paddingChar = ' ')","Align.RIGHT,paddingChar = '0')"))</f>
        <v>//  @Field(offset=169,length=7,align=Align.RIGHT,paddingChar = '0')</v>
      </c>
      <c r="BD21" s="12" t="str">
        <f aca="false">CONCATENATE(CHAR(34),SUBSTITUTE(UPPER(LOWER(TRIM(AQ21)))," ","_"),CHAR(34),",")</f>
        <v>"SETTLEMENT_TAX_RATE",</v>
      </c>
    </row>
    <row r="22" customFormat="false" ht="15" hidden="false" customHeight="false" outlineLevel="0" collapsed="false">
      <c r="A22" s="7" t="n">
        <v>20</v>
      </c>
      <c r="B22" s="8" t="str">
        <f aca="false">REPLACE(C22,1,1,LOWER(LEFT(C22)))</f>
        <v>payPlanShortName</v>
      </c>
      <c r="C22" s="8" t="str">
        <f aca="false">SUBSTITUTE(PROPER(LOWER(D22))," ","")</f>
        <v>PayPlanShortName</v>
      </c>
      <c r="D22" s="8" t="s">
        <v>51</v>
      </c>
      <c r="E22" s="8" t="n">
        <v>235</v>
      </c>
      <c r="F22" s="8" t="n">
        <v>264</v>
      </c>
      <c r="G22" s="8" t="n">
        <v>30</v>
      </c>
      <c r="H22" s="8" t="s">
        <v>23</v>
      </c>
      <c r="I22" s="8" t="str">
        <f aca="false">CONCATENATE(CHAR(34),SUBSTITUTE(UPPER(LOWER(TRIM(D22)))," ","_"),CHAR(34),",")</f>
        <v>"PAY_PLAN_SHORT_NAME",</v>
      </c>
      <c r="J22" s="8" t="str">
        <f aca="false">CONCATENATE("@JsonProperty(",CHAR(34),SUBSTITUTE(UPPER(LOWER(TRIM(D22)))," ","_"),CHAR(34),")")</f>
        <v>@JsonProperty("PAY_PLAN_SHORT_NAME")</v>
      </c>
      <c r="K22" s="8" t="str">
        <f aca="false">CONCATENATE("@Size(max = ",G22,")")</f>
        <v>@Size(max = 30)</v>
      </c>
      <c r="L22" s="8" t="s">
        <v>24</v>
      </c>
      <c r="M22" s="8" t="str">
        <f aca="false">CONCATENATE("private ",IF(H22="A#","String",IF(H22="S#","BigDecimal",IF(H22="D#","Date","Integer")))," ",B22,";")</f>
        <v>private String payPlanShortName;</v>
      </c>
      <c r="N22" s="9" t="str">
        <f aca="false">CONCATENATE("//  @Field(offset=",E22,",length=",G22,",align=",IF(H22="A#","Align.LEFT,paddingChar = ' ')",CONCATENATE("Align.RIGHT,paddingChar = '0'",IF(H22="S#",", formatter=AmexSignedNumericFixedFormatter.class)",")"))),"        //  get",C22 )</f>
        <v>//  @Field(offset=235,length=30,align=Align.LEFT,paddingChar = ' ')        //  getPayPlanShortName</v>
      </c>
      <c r="AO22" s="0" t="n">
        <v>20</v>
      </c>
      <c r="AP22" s="0" t="str">
        <f aca="false">SUBSTITUTE(PROPER(LOWER(AQ22))," ","")</f>
        <v>Filler</v>
      </c>
      <c r="AQ22" s="0" t="s">
        <v>28</v>
      </c>
      <c r="AR22" s="0" t="n">
        <v>176</v>
      </c>
      <c r="AS22" s="0" t="n">
        <v>190</v>
      </c>
      <c r="AT22" s="0" t="n">
        <v>15</v>
      </c>
      <c r="AU22" s="0" t="s">
        <v>37</v>
      </c>
      <c r="AV22" s="11"/>
      <c r="AW22" s="11"/>
      <c r="AX22" s="11"/>
      <c r="AY22" s="12"/>
      <c r="AZ22" s="12"/>
      <c r="BA22" s="13"/>
      <c r="BB22" s="13" t="n">
        <f aca="false">AV22</f>
        <v>0</v>
      </c>
      <c r="BC22" s="11"/>
      <c r="BD22" s="12" t="str">
        <f aca="false">CONCATENATE(CHAR(34),SUBSTITUTE(UPPER(LOWER(TRIM(AQ22)))," ","_"),CHAR(34),",")</f>
        <v>"FILLER",</v>
      </c>
    </row>
    <row r="23" customFormat="false" ht="15" hidden="false" customHeight="false" outlineLevel="0" collapsed="false">
      <c r="A23" s="7" t="n">
        <v>21</v>
      </c>
      <c r="B23" s="8" t="str">
        <f aca="false">REPLACE(C23,1,1,LOWER(LEFT(C23)))</f>
        <v>payeeName</v>
      </c>
      <c r="C23" s="8" t="str">
        <f aca="false">SUBSTITUTE(PROPER(LOWER(D23))," ","")</f>
        <v>PayeeName</v>
      </c>
      <c r="D23" s="8" t="s">
        <v>52</v>
      </c>
      <c r="E23" s="8" t="n">
        <v>265</v>
      </c>
      <c r="F23" s="8" t="n">
        <v>302</v>
      </c>
      <c r="G23" s="8" t="n">
        <v>38</v>
      </c>
      <c r="H23" s="8" t="s">
        <v>23</v>
      </c>
      <c r="I23" s="8" t="str">
        <f aca="false">CONCATENATE(CHAR(34),SUBSTITUTE(UPPER(LOWER(TRIM(D23)))," ","_"),CHAR(34),",")</f>
        <v>"PAYEE_NAME",</v>
      </c>
      <c r="J23" s="8" t="str">
        <f aca="false">CONCATENATE("@JsonProperty(",CHAR(34),SUBSTITUTE(UPPER(LOWER(TRIM(D23)))," ","_"),CHAR(34),")")</f>
        <v>@JsonProperty("PAYEE_NAME")</v>
      </c>
      <c r="K23" s="8" t="str">
        <f aca="false">CONCATENATE("@Size(max = ",G23,")")</f>
        <v>@Size(max = 38)</v>
      </c>
      <c r="L23" s="8" t="s">
        <v>24</v>
      </c>
      <c r="M23" s="8" t="str">
        <f aca="false">CONCATENATE("private ",IF(H23="A#","String",IF(H23="S#","BigDecimal",IF(H23="D#","Date","Integer")))," ",B23,";")</f>
        <v>private String payeeName;</v>
      </c>
      <c r="N23" s="9" t="str">
        <f aca="false">CONCATENATE("//  @Field(offset=",E23,",length=",G23,",align=",IF(H23="A#","Align.LEFT,paddingChar = ' ')",CONCATENATE("Align.RIGHT,paddingChar = '0'",IF(H23="S#",", formatter=AmexSignedNumericFixedFormatter.class)",")"))),"        //  get",C23 )</f>
        <v>//  @Field(offset=265,length=38,align=Align.LEFT,paddingChar = ' ')        //  getPayeeName</v>
      </c>
      <c r="AO23" s="0" t="n">
        <v>21</v>
      </c>
      <c r="AP23" s="0" t="str">
        <f aca="false">SUBSTITUTE(PROPER(LOWER(AQ23))," ","")</f>
        <v>CardMemberAccountNumber</v>
      </c>
      <c r="AQ23" s="0" t="s">
        <v>53</v>
      </c>
      <c r="AR23" s="0" t="n">
        <v>191</v>
      </c>
      <c r="AS23" s="0" t="n">
        <v>205</v>
      </c>
      <c r="AT23" s="0" t="n">
        <v>15</v>
      </c>
      <c r="AU23" s="0" t="s">
        <v>29</v>
      </c>
      <c r="AV23" s="11" t="str">
        <f aca="false">CONCATENATE("private ",IF(AU23="A#","String",IF(AU23="S#","BigDecimal",IF(AU23="D#","Date","Integer")))," ",AP23,";")</f>
        <v>private Integer CardMemberAccountNumber;</v>
      </c>
      <c r="AW23" s="11" t="str">
        <f aca="false">CONCATENATE("""",,AP23,""",")</f>
        <v>"CardMemberAccountNumber",</v>
      </c>
      <c r="AX23" s="11" t="str">
        <f aca="false">CONCATENATE("// ",IF(AU23="A#","String",IF(AU23="S#","BigDecimal",IF(AU23="D#","Date","Integer")))," ",AP23,";")</f>
        <v>// Integer CardMemberAccountNumber;</v>
      </c>
      <c r="AY23" s="12" t="str">
        <f aca="false">CONCATENATE("@JsonProperty(",CHAR(34),SUBSTITUTE(UPPER(LOWER(TRIM(AQ23)))," ","_"),CHAR(34),")")</f>
        <v>@JsonProperty("CARD_MEMBER_ACCOUNT_NUMBER")</v>
      </c>
      <c r="AZ23" s="12" t="str">
        <f aca="false">CONCATENATE("@Size(max = ",AT23,")")</f>
        <v>@Size(max = 15)</v>
      </c>
      <c r="BA23" s="13" t="s">
        <v>24</v>
      </c>
      <c r="BB23" s="13" t="str">
        <f aca="false">AV23</f>
        <v>private Integer CardMemberAccountNumber;</v>
      </c>
      <c r="BC23" s="11" t="str">
        <f aca="false">CONCATENATE("//  @Field(offset=",AR23,",length=",AT23,",align=",IF(AU23="A#","Align.LEFT,paddingChar = ' ')","Align.RIGHT,paddingChar = '0')"))</f>
        <v>//  @Field(offset=191,length=15,align=Align.RIGHT,paddingChar = '0')</v>
      </c>
      <c r="BD23" s="12" t="str">
        <f aca="false">CONCATENATE(CHAR(34),SUBSTITUTE(UPPER(LOWER(TRIM(AQ23)))," ","_"),CHAR(34),",")</f>
        <v>"CARD_MEMBER_ACCOUNT_NUMBER",</v>
      </c>
    </row>
    <row r="24" customFormat="false" ht="15" hidden="false" customHeight="false" outlineLevel="0" collapsed="false">
      <c r="A24" s="7" t="n">
        <v>22</v>
      </c>
      <c r="B24" s="8" t="str">
        <f aca="false">REPLACE(C24,1,1,LOWER(LEFT(C24)))</f>
        <v>settlementAccountNameCodeExtended</v>
      </c>
      <c r="C24" s="8" t="str">
        <f aca="false">SUBSTITUTE(PROPER(LOWER(D24))," ","")</f>
        <v>SettlementAccountNameCodeExtended</v>
      </c>
      <c r="D24" s="8" t="s">
        <v>54</v>
      </c>
      <c r="E24" s="8" t="n">
        <v>303</v>
      </c>
      <c r="F24" s="8" t="n">
        <v>322</v>
      </c>
      <c r="G24" s="8" t="n">
        <v>20</v>
      </c>
      <c r="H24" s="8" t="s">
        <v>23</v>
      </c>
      <c r="I24" s="8" t="str">
        <f aca="false">CONCATENATE(CHAR(34),SUBSTITUTE(UPPER(LOWER(TRIM(D24)))," ","_"),CHAR(34),",")</f>
        <v>"SETTLEMENT_ACCOUNT_NAME_CODE_EXTENDED",</v>
      </c>
      <c r="J24" s="8" t="str">
        <f aca="false">CONCATENATE("@JsonProperty(",CHAR(34),SUBSTITUTE(UPPER(LOWER(TRIM(D24)))," ","_"),CHAR(34),")")</f>
        <v>@JsonProperty("SETTLEMENT_ACCOUNT_NAME_CODE_EXTENDED")</v>
      </c>
      <c r="K24" s="8" t="str">
        <f aca="false">CONCATENATE("@Size(max = ",G24,")")</f>
        <v>@Size(max = 20)</v>
      </c>
      <c r="L24" s="8" t="s">
        <v>24</v>
      </c>
      <c r="M24" s="8" t="str">
        <f aca="false">CONCATENATE("private ",IF(H24="A#","String",IF(H24="S#","BigDecimal",IF(H24="D#","Date","Integer")))," ",B24,";")</f>
        <v>private String settlementAccountNameCodeExtended;</v>
      </c>
      <c r="N24" s="9" t="str">
        <f aca="false">CONCATENATE("//  @Field(offset=",E24,",length=",G24,",align=",IF(H24="A#","Align.LEFT,paddingChar = ' ')",CONCATENATE("Align.RIGHT,paddingChar = '0'",IF(H24="S#",", formatter=AmexSignedNumericFixedFormatter.class)",")"))),"        //  get",C24 )</f>
        <v>//  @Field(offset=303,length=20,align=Align.LEFT,paddingChar = ' ')        //  getSettlementAccountNameCodeExtended</v>
      </c>
      <c r="AO24" s="0" t="n">
        <v>22</v>
      </c>
      <c r="AP24" s="0" t="str">
        <f aca="false">SUBSTITUTE(PROPER(LOWER(AQ24))," ","")</f>
        <v>AdjustmentRecordMessageCode</v>
      </c>
      <c r="AQ24" s="0" t="s">
        <v>55</v>
      </c>
      <c r="AR24" s="0" t="n">
        <v>206</v>
      </c>
      <c r="AS24" s="0" t="n">
        <v>215</v>
      </c>
      <c r="AT24" s="0" t="n">
        <v>10</v>
      </c>
      <c r="AU24" s="0" t="s">
        <v>23</v>
      </c>
      <c r="AV24" s="11" t="str">
        <f aca="false">CONCATENATE("private ",IF(AU24="A#","String",IF(AU24="S#","BigDecimal",IF(AU24="D#","Date","Integer")))," ",AP24,";")</f>
        <v>private String AdjustmentRecordMessageCode;</v>
      </c>
      <c r="AW24" s="11" t="str">
        <f aca="false">CONCATENATE("""",,AP24,""",")</f>
        <v>"AdjustmentRecordMessageCode",</v>
      </c>
      <c r="AX24" s="11" t="str">
        <f aca="false">CONCATENATE("// ",IF(AU24="A#","String",IF(AU24="S#","BigDecimal",IF(AU24="D#","Date","Integer")))," ",AP24,";")</f>
        <v>// String AdjustmentRecordMessageCode;</v>
      </c>
      <c r="AY24" s="12" t="str">
        <f aca="false">CONCATENATE("@JsonProperty(",CHAR(34),SUBSTITUTE(UPPER(LOWER(TRIM(AQ24)))," ","_"),CHAR(34),")")</f>
        <v>@JsonProperty("ADJUSTMENT_RECORD_MESSAGE_CODE")</v>
      </c>
      <c r="AZ24" s="12" t="str">
        <f aca="false">CONCATENATE("@Size(max = ",AT24,")")</f>
        <v>@Size(max = 10)</v>
      </c>
      <c r="BA24" s="13" t="s">
        <v>24</v>
      </c>
      <c r="BB24" s="13" t="str">
        <f aca="false">AV24</f>
        <v>private String AdjustmentRecordMessageCode;</v>
      </c>
      <c r="BC24" s="11" t="str">
        <f aca="false">CONCATENATE("//  @Field(offset=",AR24,",length=",AT24,",align=",IF(AU24="A#","Align.LEFT,paddingChar = ' ')","Align.RIGHT,paddingChar = '0')"))</f>
        <v>//  @Field(offset=206,length=10,align=Align.LEFT,paddingChar = ' ')</v>
      </c>
      <c r="BD24" s="12" t="str">
        <f aca="false">CONCATENATE(CHAR(34),SUBSTITUTE(UPPER(LOWER(TRIM(AQ24)))," ","_"),CHAR(34),",")</f>
        <v>"ADJUSTMENT_RECORD_MESSAGE_CODE",</v>
      </c>
    </row>
    <row r="25" customFormat="false" ht="15" hidden="false" customHeight="false" outlineLevel="0" collapsed="false">
      <c r="A25" s="7" t="n">
        <v>23</v>
      </c>
      <c r="B25" s="8" t="str">
        <f aca="false">REPLACE(C25,1,1,LOWER(LEFT(C25)))</f>
        <v>settlementCurrencyCode</v>
      </c>
      <c r="C25" s="8" t="str">
        <f aca="false">SUBSTITUTE(PROPER(LOWER(D25))," ","")</f>
        <v>SettlementCurrencyCode</v>
      </c>
      <c r="D25" s="8" t="s">
        <v>56</v>
      </c>
      <c r="E25" s="8" t="n">
        <v>323</v>
      </c>
      <c r="F25" s="8" t="n">
        <v>325</v>
      </c>
      <c r="G25" s="8" t="n">
        <v>3</v>
      </c>
      <c r="H25" s="8" t="s">
        <v>23</v>
      </c>
      <c r="I25" s="8" t="str">
        <f aca="false">CONCATENATE(CHAR(34),SUBSTITUTE(UPPER(LOWER(TRIM(D25)))," ","_"),CHAR(34),",")</f>
        <v>"SETTLEMENT_CURRENCY_CODE",</v>
      </c>
      <c r="J25" s="8" t="str">
        <f aca="false">CONCATENATE("@JsonProperty(",CHAR(34),SUBSTITUTE(UPPER(LOWER(TRIM(D25)))," ","_"),CHAR(34),")")</f>
        <v>@JsonProperty("SETTLEMENT_CURRENCY_CODE")</v>
      </c>
      <c r="K25" s="8" t="str">
        <f aca="false">CONCATENATE("@Size(max = ",G25,")")</f>
        <v>@Size(max = 3)</v>
      </c>
      <c r="L25" s="8" t="s">
        <v>24</v>
      </c>
      <c r="M25" s="8" t="str">
        <f aca="false">CONCATENATE("private ",IF(H25="A#","String",IF(H25="S#","BigDecimal",IF(H25="D#","Date","Integer")))," ",B25,";")</f>
        <v>private String settlementCurrencyCode;</v>
      </c>
      <c r="N25" s="9" t="str">
        <f aca="false">CONCATENATE("//  @Field(offset=",E25,",length=",G25,",align=",IF(H25="A#","Align.LEFT,paddingChar = ' ')",CONCATENATE("Align.RIGHT,paddingChar = '0'",IF(H25="S#",", formatter=AmexSignedNumericFixedFormatter.class)",")"))),"        //  get",C25 )</f>
        <v>//  @Field(offset=323,length=3,align=Align.LEFT,paddingChar = ' ')        //  getSettlementCurrencyCode</v>
      </c>
      <c r="AO25" s="0" t="n">
        <v>23</v>
      </c>
      <c r="AP25" s="0" t="str">
        <f aca="false">SUBSTITUTE(PROPER(LOWER(AQ25))," ","")</f>
        <v>AdjustmentMessageDescription</v>
      </c>
      <c r="AQ25" s="0" t="s">
        <v>57</v>
      </c>
      <c r="AR25" s="0" t="n">
        <v>216</v>
      </c>
      <c r="AS25" s="0" t="n">
        <v>279</v>
      </c>
      <c r="AT25" s="0" t="n">
        <v>64</v>
      </c>
      <c r="AU25" s="0" t="s">
        <v>23</v>
      </c>
      <c r="AV25" s="11" t="str">
        <f aca="false">CONCATENATE("private ",IF(AU25="A#","String",IF(AU25="S#","BigDecimal",IF(AU25="D#","Date","Integer")))," ",AP25,";")</f>
        <v>private String AdjustmentMessageDescription;</v>
      </c>
      <c r="AW25" s="11" t="str">
        <f aca="false">CONCATENATE("""",,AP25,""",")</f>
        <v>"AdjustmentMessageDescription",</v>
      </c>
      <c r="AX25" s="11" t="str">
        <f aca="false">CONCATENATE("// ",IF(AU25="A#","String",IF(AU25="S#","BigDecimal",IF(AU25="D#","Date","Integer")))," ",AP25,";")</f>
        <v>// String AdjustmentMessageDescription;</v>
      </c>
      <c r="AY25" s="12" t="str">
        <f aca="false">CONCATENATE("@JsonProperty(",CHAR(34),SUBSTITUTE(UPPER(LOWER(TRIM(AQ25)))," ","_"),CHAR(34),")")</f>
        <v>@JsonProperty("ADJUSTMENT_MESSAGE_DESCRIPTION")</v>
      </c>
      <c r="AZ25" s="12" t="str">
        <f aca="false">CONCATENATE("@Size(max = ",AT25,")")</f>
        <v>@Size(max = 64)</v>
      </c>
      <c r="BA25" s="13" t="s">
        <v>24</v>
      </c>
      <c r="BB25" s="13" t="str">
        <f aca="false">AV25</f>
        <v>private String AdjustmentMessageDescription;</v>
      </c>
      <c r="BC25" s="11" t="str">
        <f aca="false">CONCATENATE("//  @Field(offset=",AR25,",length=",AT25,",align=",IF(AU25="A#","Align.LEFT,paddingChar = ' ')","Align.RIGHT,paddingChar = '0')"))</f>
        <v>//  @Field(offset=216,length=64,align=Align.LEFT,paddingChar = ' ')</v>
      </c>
      <c r="BD25" s="12" t="str">
        <f aca="false">CONCATENATE(CHAR(34),SUBSTITUTE(UPPER(LOWER(TRIM(AQ25)))," ","_"),CHAR(34),",")</f>
        <v>"ADJUSTMENT_MESSAGE_DESCRIPTION",</v>
      </c>
    </row>
    <row r="26" customFormat="false" ht="15" hidden="false" customHeight="false" outlineLevel="0" collapsed="false">
      <c r="A26" s="7" t="n">
        <v>24</v>
      </c>
      <c r="B26" s="8" t="str">
        <f aca="false">REPLACE(C26,1,1,LOWER(LEFT(C26)))</f>
        <v>previousDebitBalance</v>
      </c>
      <c r="C26" s="8" t="str">
        <f aca="false">SUBSTITUTE(PROPER(LOWER(D26))," ","")</f>
        <v>PreviousDebitBalance</v>
      </c>
      <c r="D26" s="8" t="s">
        <v>58</v>
      </c>
      <c r="E26" s="8" t="n">
        <v>326</v>
      </c>
      <c r="F26" s="8" t="n">
        <v>340</v>
      </c>
      <c r="G26" s="8" t="n">
        <v>15</v>
      </c>
      <c r="H26" s="8" t="s">
        <v>37</v>
      </c>
      <c r="I26" s="8" t="str">
        <f aca="false">CONCATENATE(CHAR(34),SUBSTITUTE(UPPER(LOWER(TRIM(D26)))," ","_"),CHAR(34),",")</f>
        <v>"PREVIOUS_DEBIT_BALANCE",</v>
      </c>
      <c r="J26" s="8" t="str">
        <f aca="false">CONCATENATE("@JsonProperty(",CHAR(34),SUBSTITUTE(UPPER(LOWER(TRIM(D26)))," ","_"),CHAR(34),")")</f>
        <v>@JsonProperty("PREVIOUS_DEBIT_BALANCE")</v>
      </c>
      <c r="K26" s="8" t="str">
        <f aca="false">CONCATENATE("@Size(max = ",G26,")")</f>
        <v>@Size(max = 15)</v>
      </c>
      <c r="L26" s="8" t="s">
        <v>24</v>
      </c>
      <c r="M26" s="8" t="str">
        <f aca="false">CONCATENATE("private ",IF(H26="A#","String",IF(H26="S#","BigDecimal",IF(H26="D#","Date","Integer")))," ",B26,";")</f>
        <v>private BigDecimal previousDebitBalance;</v>
      </c>
      <c r="N26" s="9" t="str">
        <f aca="false">CONCATENATE("//  @Field(offset=",E26,",length=",G26,",align=",IF(H26="A#","Align.LEFT,paddingChar = ' ')",CONCATENATE("Align.RIGHT,paddingChar = '0'",IF(H26="S#",", formatter=AmexSignedNumericFixedFormatter.class)",")"))),"        //  get",C26 )</f>
        <v>//  @Field(offset=326,length=15,align=Align.RIGHT,paddingChar = '0', formatter=AmexSignedNumericFixedFormatter.class)        //  getPreviousDebitBalance</v>
      </c>
      <c r="AO26" s="0" t="n">
        <v>24</v>
      </c>
      <c r="AP26" s="0" t="str">
        <f aca="false">SUBSTITUTE(PROPER(LOWER(AQ26))," ","")</f>
        <v>Filler</v>
      </c>
      <c r="AQ26" s="0" t="s">
        <v>28</v>
      </c>
      <c r="AR26" s="0" t="n">
        <v>280</v>
      </c>
      <c r="AS26" s="0" t="n">
        <v>282</v>
      </c>
      <c r="AT26" s="0" t="n">
        <v>3</v>
      </c>
      <c r="AU26" s="0" t="s">
        <v>23</v>
      </c>
      <c r="AV26" s="11"/>
      <c r="AW26" s="11"/>
      <c r="AX26" s="11"/>
      <c r="AY26" s="12"/>
      <c r="AZ26" s="12"/>
      <c r="BA26" s="13"/>
      <c r="BB26" s="13" t="n">
        <f aca="false">AV26</f>
        <v>0</v>
      </c>
      <c r="BC26" s="11"/>
      <c r="BD26" s="12" t="str">
        <f aca="false">CONCATENATE(CHAR(34),SUBSTITUTE(UPPER(LOWER(TRIM(AQ26)))," ","_"),CHAR(34),",")</f>
        <v>"FILLER",</v>
      </c>
    </row>
    <row r="27" customFormat="false" ht="15" hidden="false" customHeight="false" outlineLevel="0" collapsed="false">
      <c r="A27" s="7" t="n">
        <v>25</v>
      </c>
      <c r="B27" s="8" t="str">
        <f aca="false">REPLACE(C27,1,1,LOWER(LEFT(C27)))</f>
        <v>iban</v>
      </c>
      <c r="C27" s="8" t="str">
        <f aca="false">SUBSTITUTE(PROPER(LOWER(D27))," ","")</f>
        <v>Iban</v>
      </c>
      <c r="D27" s="8" t="s">
        <v>59</v>
      </c>
      <c r="E27" s="8" t="n">
        <v>341</v>
      </c>
      <c r="F27" s="8" t="n">
        <v>374</v>
      </c>
      <c r="G27" s="8" t="n">
        <v>34</v>
      </c>
      <c r="H27" s="8" t="s">
        <v>23</v>
      </c>
      <c r="I27" s="8" t="str">
        <f aca="false">CONCATENATE(CHAR(34),SUBSTITUTE(UPPER(LOWER(TRIM(D27)))," ","_"),CHAR(34),",")</f>
        <v>"IBAN",</v>
      </c>
      <c r="J27" s="8" t="str">
        <f aca="false">CONCATENATE("@JsonProperty(",CHAR(34),SUBSTITUTE(UPPER(LOWER(TRIM(D27)))," ","_"),CHAR(34),")")</f>
        <v>@JsonProperty("IBAN")</v>
      </c>
      <c r="K27" s="8" t="str">
        <f aca="false">CONCATENATE("@Size(max = ",G27,")")</f>
        <v>@Size(max = 34)</v>
      </c>
      <c r="L27" s="8" t="s">
        <v>24</v>
      </c>
      <c r="M27" s="8" t="str">
        <f aca="false">CONCATENATE("private ",IF(H27="A#","String",IF(H27="S#","BigDecimal",IF(H27="D#","Date","Integer")))," ",B27,";")</f>
        <v>private String iban;</v>
      </c>
      <c r="N27" s="9" t="str">
        <f aca="false">CONCATENATE("//  @Field(offset=",E27,",length=",G27,",align=",IF(H27="A#","Align.LEFT,paddingChar = ' ')",CONCATENATE("Align.RIGHT,paddingChar = '0'",IF(H27="S#",", formatter=AmexSignedNumericFixedFormatter.class)",")"))),"        //  get",C27 )</f>
        <v>//  @Field(offset=341,length=34,align=Align.LEFT,paddingChar = ' ')        //  getIban</v>
      </c>
      <c r="AO27" s="0" t="n">
        <v>25</v>
      </c>
      <c r="AP27" s="0" t="str">
        <f aca="false">SUBSTITUTE(PROPER(LOWER(AQ27))," ","")</f>
        <v>SubmissionSeBranchNumber</v>
      </c>
      <c r="AQ27" s="0" t="s">
        <v>60</v>
      </c>
      <c r="AR27" s="0" t="n">
        <v>283</v>
      </c>
      <c r="AS27" s="0" t="n">
        <v>292</v>
      </c>
      <c r="AT27" s="0" t="n">
        <v>10</v>
      </c>
      <c r="AU27" s="0" t="s">
        <v>23</v>
      </c>
      <c r="AV27" s="11" t="str">
        <f aca="false">CONCATENATE("private ",IF(AU27="A#","String",IF(AU27="S#","BigDecimal",IF(AU27="D#","Date","Integer")))," ",AP27,";")</f>
        <v>private String SubmissionSeBranchNumber;</v>
      </c>
      <c r="AW27" s="11" t="str">
        <f aca="false">CONCATENATE("""",,AP27,""",")</f>
        <v>"SubmissionSeBranchNumber",</v>
      </c>
      <c r="AX27" s="11" t="str">
        <f aca="false">CONCATENATE("// ",IF(AU27="A#","String",IF(AU27="S#","BigDecimal",IF(AU27="D#","Date","Integer")))," ",AP27,";")</f>
        <v>// String SubmissionSeBranchNumber;</v>
      </c>
      <c r="AY27" s="12" t="str">
        <f aca="false">CONCATENATE("@JsonProperty(",CHAR(34),SUBSTITUTE(UPPER(LOWER(TRIM(AQ27)))," ","_"),CHAR(34),")")</f>
        <v>@JsonProperty("SUBMISSION_SE_BRANCH_NUMBER")</v>
      </c>
      <c r="AZ27" s="12" t="str">
        <f aca="false">CONCATENATE("@Size(max = ",AT27,")")</f>
        <v>@Size(max = 10)</v>
      </c>
      <c r="BA27" s="13" t="s">
        <v>24</v>
      </c>
      <c r="BB27" s="13" t="str">
        <f aca="false">AV27</f>
        <v>private String SubmissionSeBranchNumber;</v>
      </c>
      <c r="BC27" s="11" t="str">
        <f aca="false">CONCATENATE("//  @Field(offset=",AR27,",length=",AT27,",align=",IF(AU27="A#","Align.LEFT,paddingChar = ' ')","Align.RIGHT,paddingChar = '0')"))</f>
        <v>//  @Field(offset=283,length=10,align=Align.LEFT,paddingChar = ' ')</v>
      </c>
      <c r="BD27" s="12" t="str">
        <f aca="false">CONCATENATE(CHAR(34),SUBSTITUTE(UPPER(LOWER(TRIM(AQ27)))," ","_"),CHAR(34),",")</f>
        <v>"SUBMISSION_SE_BRANCH_NUMBER",</v>
      </c>
    </row>
    <row r="28" customFormat="false" ht="15" hidden="false" customHeight="false" outlineLevel="0" collapsed="false">
      <c r="A28" s="7" t="n">
        <v>26</v>
      </c>
      <c r="B28" s="8" t="str">
        <f aca="false">REPLACE(C28,1,1,LOWER(LEFT(C28)))</f>
        <v>bic</v>
      </c>
      <c r="C28" s="8" t="str">
        <f aca="false">SUBSTITUTE(PROPER(LOWER(D28))," ","")</f>
        <v>Bic</v>
      </c>
      <c r="D28" s="8" t="s">
        <v>61</v>
      </c>
      <c r="E28" s="8" t="n">
        <v>375</v>
      </c>
      <c r="F28" s="8" t="n">
        <v>385</v>
      </c>
      <c r="G28" s="8" t="n">
        <v>12</v>
      </c>
      <c r="H28" s="8" t="s">
        <v>23</v>
      </c>
      <c r="I28" s="8" t="str">
        <f aca="false">CONCATENATE(CHAR(34),SUBSTITUTE(UPPER(LOWER(TRIM(D28)))," ","_"),CHAR(34),",")</f>
        <v>"BIC",</v>
      </c>
      <c r="J28" s="8" t="str">
        <f aca="false">CONCATENATE("@JsonProperty(",CHAR(34),SUBSTITUTE(UPPER(LOWER(TRIM(D28)))," ","_"),CHAR(34),")")</f>
        <v>@JsonProperty("BIC")</v>
      </c>
      <c r="K28" s="8" t="str">
        <f aca="false">CONCATENATE("@Size(max = ",G28,")")</f>
        <v>@Size(max = 12)</v>
      </c>
      <c r="L28" s="8" t="s">
        <v>24</v>
      </c>
      <c r="M28" s="8" t="str">
        <f aca="false">CONCATENATE("private ",IF(H28="A#","String",IF(H28="S#","BigDecimal",IF(H28="D#","Date","Integer")))," ",B28,";")</f>
        <v>private String bic;</v>
      </c>
      <c r="N28" s="9" t="str">
        <f aca="false">CONCATENATE("//  @Field(offset=",E28,",length=",G28,",align=",IF(H28="A#","Align.LEFT,paddingChar = ' ')",CONCATENATE("Align.RIGHT,paddingChar = '0'",IF(H28="S#",", formatter=AmexSignedNumericFixedFormatter.class)",")"))),"        //  get",C28 )</f>
        <v>//  @Field(offset=375,length=12,align=Align.LEFT,paddingChar = ' ')        //  getBic</v>
      </c>
      <c r="AO28" s="0" t="n">
        <v>26</v>
      </c>
      <c r="AP28" s="0" t="str">
        <f aca="false">SUBSTITUTE(PROPER(LOWER(AQ28))," ","")</f>
        <v>SubmissionGrossAmount</v>
      </c>
      <c r="AQ28" s="0" t="s">
        <v>62</v>
      </c>
      <c r="AR28" s="0" t="n">
        <v>293</v>
      </c>
      <c r="AS28" s="0" t="n">
        <v>307</v>
      </c>
      <c r="AT28" s="0" t="n">
        <v>15</v>
      </c>
      <c r="AU28" s="0" t="s">
        <v>37</v>
      </c>
      <c r="AV28" s="11" t="str">
        <f aca="false">CONCATENATE("private ",IF(AU28="A#","String",IF(AU28="S#","BigDecimal",IF(AU28="D#","Date","Integer")))," ",AP28,";")</f>
        <v>private BigDecimal SubmissionGrossAmount;</v>
      </c>
      <c r="AW28" s="11" t="str">
        <f aca="false">CONCATENATE("""",,AP28,""",")</f>
        <v>"SubmissionGrossAmount",</v>
      </c>
      <c r="AX28" s="11" t="str">
        <f aca="false">CONCATENATE("// ",IF(AU28="A#","String",IF(AU28="S#","BigDecimal",IF(AU28="D#","Date","Integer")))," ",AP28,";")</f>
        <v>// BigDecimal SubmissionGrossAmount;</v>
      </c>
      <c r="AY28" s="12" t="str">
        <f aca="false">CONCATENATE("@JsonProperty(",CHAR(34),SUBSTITUTE(UPPER(LOWER(TRIM(AQ28)))," ","_"),CHAR(34),")")</f>
        <v>@JsonProperty("SUBMISSION_GROSS_AMOUNT")</v>
      </c>
      <c r="AZ28" s="12" t="str">
        <f aca="false">CONCATENATE("@Size(max = ",AT28,")")</f>
        <v>@Size(max = 15)</v>
      </c>
      <c r="BA28" s="13" t="s">
        <v>24</v>
      </c>
      <c r="BB28" s="13" t="str">
        <f aca="false">AV28</f>
        <v>private BigDecimal SubmissionGrossAmount;</v>
      </c>
      <c r="BC28" s="11" t="str">
        <f aca="false">CONCATENATE("//  @Field(offset=",AR28,",length=",AT28,",align=",IF(AU28="A#","Align.LEFT,paddingChar = ' ')","Align.RIGHT,paddingChar = '0')"))</f>
        <v>//  @Field(offset=293,length=15,align=Align.RIGHT,paddingChar = '0')</v>
      </c>
      <c r="BD28" s="12" t="str">
        <f aca="false">CONCATENATE(CHAR(34),SUBSTITUTE(UPPER(LOWER(TRIM(AQ28)))," ","_"),CHAR(34),",")</f>
        <v>"SUBMISSION_GROSS_AMOUNT",</v>
      </c>
    </row>
    <row r="29" customFormat="false" ht="15" hidden="false" customHeight="false" outlineLevel="0" collapsed="false">
      <c r="A29" s="14" t="n">
        <v>27</v>
      </c>
      <c r="B29" s="15"/>
      <c r="C29" s="15" t="str">
        <f aca="false">SUBSTITUTE(PROPER(LOWER(D29))," ","")</f>
        <v>Filler</v>
      </c>
      <c r="D29" s="15" t="s">
        <v>28</v>
      </c>
      <c r="E29" s="15" t="n">
        <v>386</v>
      </c>
      <c r="F29" s="15" t="n">
        <v>440</v>
      </c>
      <c r="G29" s="15" t="n">
        <v>55</v>
      </c>
      <c r="H29" s="15" t="s">
        <v>23</v>
      </c>
      <c r="I29" s="15"/>
      <c r="J29" s="15"/>
      <c r="K29" s="15"/>
      <c r="L29" s="15"/>
      <c r="M29" s="15"/>
      <c r="N29" s="16"/>
      <c r="AO29" s="0" t="n">
        <v>27</v>
      </c>
      <c r="AP29" s="0" t="str">
        <f aca="false">SUBSTITUTE(PROPER(LOWER(AQ29))," ","")</f>
        <v>SubmissionCurrencyCode</v>
      </c>
      <c r="AQ29" s="0" t="s">
        <v>63</v>
      </c>
      <c r="AR29" s="0" t="n">
        <v>308</v>
      </c>
      <c r="AS29" s="0" t="n">
        <v>310</v>
      </c>
      <c r="AT29" s="0" t="n">
        <v>3</v>
      </c>
      <c r="AU29" s="0" t="s">
        <v>23</v>
      </c>
      <c r="AV29" s="11" t="str">
        <f aca="false">CONCATENATE("private ",IF(AU29="A#","String",IF(AU29="S#","BigDecimal",IF(AU29="D#","Date","Integer")))," ",AP29,";")</f>
        <v>private String SubmissionCurrencyCode;</v>
      </c>
      <c r="AW29" s="11" t="str">
        <f aca="false">CONCATENATE("""",,AP29,""",")</f>
        <v>"SubmissionCurrencyCode",</v>
      </c>
      <c r="AX29" s="11" t="str">
        <f aca="false">CONCATENATE("// ",IF(AU29="A#","String",IF(AU29="S#","BigDecimal",IF(AU29="D#","Date","Integer")))," ",AP29,";")</f>
        <v>// String SubmissionCurrencyCode;</v>
      </c>
      <c r="AY29" s="12" t="str">
        <f aca="false">CONCATENATE("@JsonProperty(",CHAR(34),SUBSTITUTE(UPPER(LOWER(TRIM(AQ29)))," ","_"),CHAR(34),")")</f>
        <v>@JsonProperty("SUBMISSION_CURRENCY_CODE")</v>
      </c>
      <c r="AZ29" s="12" t="str">
        <f aca="false">CONCATENATE("@Size(max = ",AT29,")")</f>
        <v>@Size(max = 3)</v>
      </c>
      <c r="BA29" s="13" t="s">
        <v>24</v>
      </c>
      <c r="BB29" s="13" t="str">
        <f aca="false">AV29</f>
        <v>private String SubmissionCurrencyCode;</v>
      </c>
      <c r="BC29" s="11" t="str">
        <f aca="false">CONCATENATE("//  @Field(offset=",AR29,",length=",AT29,",align=",IF(AU29="A#","Align.LEFT,paddingChar = ' ')","Align.RIGHT,paddingChar = '0')"))</f>
        <v>//  @Field(offset=308,length=3,align=Align.LEFT,paddingChar = ' ')</v>
      </c>
      <c r="BD29" s="12" t="str">
        <f aca="false">CONCATENATE(CHAR(34),SUBSTITUTE(UPPER(LOWER(TRIM(AQ29)))," ","_"),CHAR(34),",")</f>
        <v>"SUBMISSION_CURRENCY_CODE",</v>
      </c>
    </row>
    <row r="31" customFormat="false" ht="15" hidden="false" customHeight="false" outlineLevel="0" collapsed="false">
      <c r="A31" s="1" t="s">
        <v>64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" hidden="false" customHeight="false" outlineLevel="0" collapsed="false">
      <c r="A32" s="3" t="s">
        <v>2</v>
      </c>
      <c r="B32" s="4" t="s">
        <v>3</v>
      </c>
      <c r="C32" s="4" t="s">
        <v>4</v>
      </c>
      <c r="D32" s="4" t="s">
        <v>65</v>
      </c>
      <c r="E32" s="4" t="s">
        <v>6</v>
      </c>
      <c r="F32" s="4" t="s">
        <v>7</v>
      </c>
      <c r="G32" s="4" t="s">
        <v>8</v>
      </c>
      <c r="H32" s="4" t="s">
        <v>9</v>
      </c>
      <c r="I32" s="4" t="s">
        <v>10</v>
      </c>
      <c r="J32" s="4" t="s">
        <v>11</v>
      </c>
      <c r="K32" s="4" t="s">
        <v>12</v>
      </c>
      <c r="L32" s="4" t="s">
        <v>13</v>
      </c>
      <c r="M32" s="4" t="s">
        <v>14</v>
      </c>
      <c r="N32" s="5" t="s">
        <v>15</v>
      </c>
    </row>
    <row r="33" customFormat="false" ht="15" hidden="false" customHeight="false" outlineLevel="0" collapsed="false">
      <c r="A33" s="7" t="n">
        <v>1</v>
      </c>
      <c r="B33" s="8" t="str">
        <f aca="false">REPLACE(C33,1,1,LOWER(LEFT(C33)))</f>
        <v>settlementSeAccountNumber</v>
      </c>
      <c r="C33" s="8" t="str">
        <f aca="false">SUBSTITUTE(PROPER(LOWER(D33))," ","")</f>
        <v>SettlementSeAccountNumber</v>
      </c>
      <c r="D33" s="8" t="s">
        <v>66</v>
      </c>
      <c r="E33" s="8" t="n">
        <v>1</v>
      </c>
      <c r="F33" s="8" t="n">
        <v>10</v>
      </c>
      <c r="G33" s="8" t="n">
        <v>10</v>
      </c>
      <c r="H33" s="8" t="s">
        <v>23</v>
      </c>
      <c r="I33" s="8" t="str">
        <f aca="false">CONCATENATE(CHAR(34),SUBSTITUTE(UPPER(LOWER(TRIM(D33)))," ","_"),CHAR(34),",")</f>
        <v>"SETTLEMENT_SE_ACCOUNT_NUMBER",</v>
      </c>
      <c r="J33" s="8" t="str">
        <f aca="false">CONCATENATE("@JsonProperty(",CHAR(34),SUBSTITUTE(UPPER(LOWER(TRIM(D33)))," ","_"),CHAR(34),")")</f>
        <v>@JsonProperty("SETTLEMENT_SE_ACCOUNT_NUMBER")</v>
      </c>
      <c r="K33" s="8" t="str">
        <f aca="false">CONCATENATE("@Size(max = ",G33,")")</f>
        <v>@Size(max = 10)</v>
      </c>
      <c r="L33" s="8" t="s">
        <v>24</v>
      </c>
      <c r="M33" s="8" t="str">
        <f aca="false">CONCATENATE("private ",IF(H33="A#","String",IF(H33="S#","BigDecimal",IF(H33="D#","Date","Integer")))," ",B33,";")</f>
        <v>private String settlementSeAccountNumber;</v>
      </c>
      <c r="N33" s="9" t="str">
        <f aca="false">CONCATENATE("//  @Field(offset=",E33,",length=",G33,",align=",IF(H33="A#","Align.LEFT,paddingChar = ' ')",CONCATENATE("Align.RIGHT,paddingChar = '0'",IF(H33="S#",", formatter=AmexSignedNumericFixedFormatter.class)",")"))),"        //  get",C33 )</f>
        <v>//  @Field(offset=1,length=10,align=Align.LEFT,paddingChar = ' ')        //  getSettlementSeAccountNumber</v>
      </c>
    </row>
    <row r="34" customFormat="false" ht="15" hidden="false" customHeight="false" outlineLevel="0" collapsed="false">
      <c r="A34" s="7" t="n">
        <v>2</v>
      </c>
      <c r="B34" s="8" t="str">
        <f aca="false">REPLACE(C34,1,1,LOWER(LEFT(C34)))</f>
        <v>settlementCurrencyCode</v>
      </c>
      <c r="C34" s="8" t="str">
        <f aca="false">SUBSTITUTE(PROPER(LOWER(D34))," ","")</f>
        <v>SettlementCurrencyCode</v>
      </c>
      <c r="D34" s="8" t="s">
        <v>56</v>
      </c>
      <c r="E34" s="8" t="n">
        <v>11</v>
      </c>
      <c r="F34" s="8" t="n">
        <v>13</v>
      </c>
      <c r="G34" s="8" t="n">
        <v>3</v>
      </c>
      <c r="H34" s="8" t="s">
        <v>23</v>
      </c>
      <c r="I34" s="8" t="str">
        <f aca="false">CONCATENATE(CHAR(34),SUBSTITUTE(UPPER(LOWER(TRIM(D34)))," ","_"),CHAR(34),",")</f>
        <v>"SETTLEMENT_CURRENCY_CODE",</v>
      </c>
      <c r="J34" s="8" t="str">
        <f aca="false">CONCATENATE("@JsonProperty(",CHAR(34),SUBSTITUTE(UPPER(LOWER(TRIM(D34)))," ","_"),CHAR(34),")")</f>
        <v>@JsonProperty("SETTLEMENT_CURRENCY_CODE")</v>
      </c>
      <c r="K34" s="8" t="str">
        <f aca="false">CONCATENATE("@Size(max = ",G34,")")</f>
        <v>@Size(max = 3)</v>
      </c>
      <c r="L34" s="8" t="s">
        <v>24</v>
      </c>
      <c r="M34" s="8" t="str">
        <f aca="false">CONCATENATE("private ",IF(H34="A#","String",IF(H34="S#","BigDecimal",IF(H34="D#","Date","Integer")))," ",B34,";")</f>
        <v>private String settlementCurrencyCode;</v>
      </c>
      <c r="N34" s="9" t="str">
        <f aca="false">CONCATENATE("//  @Field(offset=",E34,",length=",G34,",align=",IF(H34="A#","Align.LEFT,paddingChar = ' ')",CONCATENATE("Align.RIGHT,paddingChar = '0'",IF(H34="S#",", formatter=AmexSignedNumericFixedFormatter.class)",")"))),"        //  get",C34 )</f>
        <v>//  @Field(offset=11,length=3,align=Align.LEFT,paddingChar = ' ')        //  getSettlementCurrencyCode</v>
      </c>
    </row>
    <row r="35" customFormat="false" ht="15" hidden="false" customHeight="false" outlineLevel="0" collapsed="false">
      <c r="A35" s="7" t="n">
        <v>3</v>
      </c>
      <c r="B35" s="8"/>
      <c r="C35" s="8" t="str">
        <f aca="false">SUBSTITUTE(PROPER(LOWER(D35))," ","")</f>
        <v>Filler</v>
      </c>
      <c r="D35" s="8" t="s">
        <v>28</v>
      </c>
      <c r="E35" s="8" t="n">
        <v>14</v>
      </c>
      <c r="F35" s="8" t="n">
        <v>32</v>
      </c>
      <c r="G35" s="8" t="n">
        <v>19</v>
      </c>
      <c r="H35" s="8" t="s">
        <v>23</v>
      </c>
      <c r="I35" s="8"/>
      <c r="J35" s="8"/>
      <c r="K35" s="8"/>
      <c r="L35" s="8"/>
      <c r="M35" s="8"/>
      <c r="N35" s="9"/>
    </row>
    <row r="36" customFormat="false" ht="15" hidden="false" customHeight="false" outlineLevel="0" collapsed="false">
      <c r="A36" s="7" t="n">
        <v>4</v>
      </c>
      <c r="B36" s="8" t="str">
        <f aca="false">REPLACE(C36,1,1,LOWER(LEFT(C36)))</f>
        <v>recordCode</v>
      </c>
      <c r="C36" s="8" t="str">
        <f aca="false">SUBSTITUTE(PROPER(LOWER(D36))," ","")</f>
        <v>RecordCode</v>
      </c>
      <c r="D36" s="8" t="s">
        <v>32</v>
      </c>
      <c r="E36" s="8" t="n">
        <v>33</v>
      </c>
      <c r="F36" s="8" t="n">
        <v>33</v>
      </c>
      <c r="G36" s="8" t="n">
        <v>1</v>
      </c>
      <c r="H36" s="8" t="s">
        <v>29</v>
      </c>
      <c r="I36" s="8" t="str">
        <f aca="false">CONCATENATE(CHAR(34),SUBSTITUTE(UPPER(LOWER(TRIM(D36)))," ","_"),CHAR(34),",")</f>
        <v>"RECORD_CODE",</v>
      </c>
      <c r="J36" s="8" t="str">
        <f aca="false">CONCATENATE("@JsonProperty(",CHAR(34),SUBSTITUTE(UPPER(LOWER(TRIM(D36)))," ","_"),CHAR(34),")")</f>
        <v>@JsonProperty("RECORD_CODE")</v>
      </c>
      <c r="K36" s="8" t="str">
        <f aca="false">CONCATENATE("@Size(max = ",G36,")")</f>
        <v>@Size(max = 1)</v>
      </c>
      <c r="L36" s="8" t="s">
        <v>24</v>
      </c>
      <c r="M36" s="8" t="str">
        <f aca="false">CONCATENATE("private ",IF(H36="A#","String",IF(H36="S#","BigDecimal",IF(H36="D#","Date","Integer")))," ",B36,";")</f>
        <v>private Integer recordCode;</v>
      </c>
      <c r="N36" s="9" t="str">
        <f aca="false">CONCATENATE("//  @Field(offset=",E36,",length=",G36,",align=",IF(H36="A#","Align.LEFT,paddingChar = ' ')",CONCATENATE("Align.RIGHT,paddingChar = '0'",IF(H36="S#",", formatter=AmexSignedNumericFixedFormatter.class)",")"))),"        //  get",C36 )</f>
        <v>//  @Field(offset=33,length=1,align=Align.RIGHT,paddingChar = '0')        //  getRecordCode</v>
      </c>
    </row>
    <row r="37" customFormat="false" ht="15" hidden="false" customHeight="false" outlineLevel="0" collapsed="false">
      <c r="A37" s="7" t="n">
        <v>5</v>
      </c>
      <c r="B37" s="8" t="str">
        <f aca="false">REPLACE(C37,1,1,LOWER(LEFT(C37)))</f>
        <v>pricingSummaryRecordCode</v>
      </c>
      <c r="C37" s="8" t="str">
        <f aca="false">SUBSTITUTE(PROPER(LOWER(D37))," ","")</f>
        <v>PricingSummaryRecordCode</v>
      </c>
      <c r="D37" s="8" t="s">
        <v>67</v>
      </c>
      <c r="E37" s="8" t="n">
        <v>34</v>
      </c>
      <c r="F37" s="8" t="n">
        <v>35</v>
      </c>
      <c r="G37" s="8" t="n">
        <v>2</v>
      </c>
      <c r="H37" s="8" t="s">
        <v>29</v>
      </c>
      <c r="I37" s="8" t="str">
        <f aca="false">CONCATENATE(CHAR(34),SUBSTITUTE(UPPER(LOWER(TRIM(D37)))," ","_"),CHAR(34),",")</f>
        <v>"PRICING_SUMMARY_RECORD_CODE",</v>
      </c>
      <c r="J37" s="8" t="str">
        <f aca="false">CONCATENATE("@JsonProperty(",CHAR(34),SUBSTITUTE(UPPER(LOWER(TRIM(D37)))," ","_"),CHAR(34),")")</f>
        <v>@JsonProperty("PRICING_SUMMARY_RECORD_CODE")</v>
      </c>
      <c r="K37" s="8" t="str">
        <f aca="false">CONCATENATE("@Size(max = ",G37,")")</f>
        <v>@Size(max = 2)</v>
      </c>
      <c r="L37" s="8" t="s">
        <v>24</v>
      </c>
      <c r="M37" s="8" t="str">
        <f aca="false">CONCATENATE("private ",IF(H37="A#","String",IF(H37="S#","BigDecimal",IF(H37="D#","Date","Integer")))," ",B37,";")</f>
        <v>private Integer pricingSummaryRecordCode;</v>
      </c>
      <c r="N37" s="9" t="str">
        <f aca="false">CONCATENATE("//  @Field(offset=",E37,",length=",G37,",align=",IF(H37="A#","Align.LEFT,paddingChar = ' ')",CONCATENATE("Align.RIGHT,paddingChar = '0'",IF(H37="S#",", formatter=AmexSignedNumericFixedFormatter.class)",")"))),"        //  get",C37 )</f>
        <v>//  @Field(offset=34,length=2,align=Align.RIGHT,paddingChar = '0')        //  getPricingSummaryRecordCode</v>
      </c>
    </row>
    <row r="38" customFormat="false" ht="15" hidden="false" customHeight="false" outlineLevel="0" collapsed="false">
      <c r="A38" s="7" t="n">
        <v>6</v>
      </c>
      <c r="B38" s="8" t="str">
        <f aca="false">REPLACE(C38,1,1,LOWER(LEFT(C38)))</f>
        <v>pricingDescription</v>
      </c>
      <c r="C38" s="8" t="str">
        <f aca="false">SUBSTITUTE(PROPER(LOWER(D38))," ","")</f>
        <v>PricingDescription</v>
      </c>
      <c r="D38" s="8" t="s">
        <v>68</v>
      </c>
      <c r="E38" s="8" t="n">
        <v>36</v>
      </c>
      <c r="F38" s="8" t="n">
        <v>99</v>
      </c>
      <c r="G38" s="8" t="n">
        <v>64</v>
      </c>
      <c r="H38" s="8" t="s">
        <v>23</v>
      </c>
      <c r="I38" s="8" t="str">
        <f aca="false">CONCATENATE(CHAR(34),SUBSTITUTE(UPPER(LOWER(TRIM(D38)))," ","_"),CHAR(34),",")</f>
        <v>"PRICING_DESCRIPTION",</v>
      </c>
      <c r="J38" s="8" t="str">
        <f aca="false">CONCATENATE("@JsonProperty(",CHAR(34),SUBSTITUTE(UPPER(LOWER(TRIM(D38)))," ","_"),CHAR(34),")")</f>
        <v>@JsonProperty("PRICING_DESCRIPTION")</v>
      </c>
      <c r="K38" s="8" t="str">
        <f aca="false">CONCATENATE("@Size(max = ",G38,")")</f>
        <v>@Size(max = 64)</v>
      </c>
      <c r="L38" s="8" t="s">
        <v>24</v>
      </c>
      <c r="M38" s="8" t="str">
        <f aca="false">CONCATENATE("private ",IF(H38="A#","String",IF(H38="S#","BigDecimal",IF(H38="D#","Date","Integer")))," ",B38,";")</f>
        <v>private String pricingDescription;</v>
      </c>
      <c r="N38" s="9" t="str">
        <f aca="false">CONCATENATE("//  @Field(offset=",E38,",length=",G38,",align=",IF(H38="A#","Align.LEFT,paddingChar = ' ')",CONCATENATE("Align.RIGHT,paddingChar = '0'",IF(H38="S#",", formatter=AmexSignedNumericFixedFormatter.class)",")"))),"        //  get",C38 )</f>
        <v>//  @Field(offset=36,length=64,align=Align.LEFT,paddingChar = ' ')        //  getPricingDescription</v>
      </c>
    </row>
    <row r="39" customFormat="false" ht="15" hidden="false" customHeight="false" outlineLevel="0" collapsed="false">
      <c r="A39" s="7" t="n">
        <v>7</v>
      </c>
      <c r="B39" s="8" t="str">
        <f aca="false">REPLACE(C39,1,1,LOWER(LEFT(C39)))</f>
        <v>discountRate</v>
      </c>
      <c r="C39" s="8" t="str">
        <f aca="false">SUBSTITUTE(PROPER(LOWER(D39))," ","")</f>
        <v>DiscountRate</v>
      </c>
      <c r="D39" s="8" t="s">
        <v>69</v>
      </c>
      <c r="E39" s="8" t="n">
        <v>100</v>
      </c>
      <c r="F39" s="8" t="n">
        <v>106</v>
      </c>
      <c r="G39" s="8" t="n">
        <v>7</v>
      </c>
      <c r="H39" s="8" t="s">
        <v>29</v>
      </c>
      <c r="I39" s="8" t="str">
        <f aca="false">CONCATENATE(CHAR(34),SUBSTITUTE(UPPER(LOWER(TRIM(D39)))," ","_"),CHAR(34),",")</f>
        <v>"DISCOUNT_RATE",</v>
      </c>
      <c r="J39" s="8" t="str">
        <f aca="false">CONCATENATE("@JsonProperty(",CHAR(34),SUBSTITUTE(UPPER(LOWER(TRIM(D39)))," ","_"),CHAR(34),")")</f>
        <v>@JsonProperty("DISCOUNT_RATE")</v>
      </c>
      <c r="K39" s="8" t="str">
        <f aca="false">CONCATENATE("@Size(max = ",G39,")")</f>
        <v>@Size(max = 7)</v>
      </c>
      <c r="L39" s="8" t="s">
        <v>24</v>
      </c>
      <c r="M39" s="8" t="str">
        <f aca="false">CONCATENATE("private ",IF(H39="A#","String",IF(H39="S#","BigDecimal",IF(H39="D#","Date","Integer")))," ",B39,";")</f>
        <v>private Integer discountRate;</v>
      </c>
      <c r="N39" s="9" t="str">
        <f aca="false">CONCATENATE("//  @Field(offset=",E39,",length=",G39,",align=",IF(H39="A#","Align.LEFT,paddingChar = ' ')",CONCATENATE("Align.RIGHT,paddingChar = '0'",IF(H39="S#",", formatter=AmexSignedNumericFixedFormatter.class)",")"))),"        //  get",C39 )</f>
        <v>//  @Field(offset=100,length=7,align=Align.RIGHT,paddingChar = '0')        //  getDiscountRate</v>
      </c>
    </row>
    <row r="40" customFormat="false" ht="15" hidden="false" customHeight="false" outlineLevel="0" collapsed="false">
      <c r="A40" s="7" t="n">
        <v>8</v>
      </c>
      <c r="B40" s="8" t="str">
        <f aca="false">REPLACE(C40,1,1,LOWER(LEFT(C40)))</f>
        <v>feePerCharge</v>
      </c>
      <c r="C40" s="8" t="str">
        <f aca="false">SUBSTITUTE(PROPER(LOWER(D40))," ","")</f>
        <v>FeePerCharge</v>
      </c>
      <c r="D40" s="8" t="s">
        <v>70</v>
      </c>
      <c r="E40" s="8" t="n">
        <v>107</v>
      </c>
      <c r="F40" s="8" t="n">
        <v>121</v>
      </c>
      <c r="G40" s="8" t="n">
        <v>15</v>
      </c>
      <c r="H40" s="8" t="s">
        <v>37</v>
      </c>
      <c r="I40" s="8" t="str">
        <f aca="false">CONCATENATE(CHAR(34),SUBSTITUTE(UPPER(LOWER(TRIM(D40)))," ","_"),CHAR(34),",")</f>
        <v>"FEE_PER_CHARGE",</v>
      </c>
      <c r="J40" s="8" t="str">
        <f aca="false">CONCATENATE("@JsonProperty(",CHAR(34),SUBSTITUTE(UPPER(LOWER(TRIM(D40)))," ","_"),CHAR(34),")")</f>
        <v>@JsonProperty("FEE_PER_CHARGE")</v>
      </c>
      <c r="K40" s="8" t="str">
        <f aca="false">CONCATENATE("@Size(max = ",G40,")")</f>
        <v>@Size(max = 15)</v>
      </c>
      <c r="L40" s="8" t="s">
        <v>24</v>
      </c>
      <c r="M40" s="8" t="str">
        <f aca="false">CONCATENATE("private ",IF(H40="A#","String",IF(H40="S#","BigDecimal",IF(H40="D#","Date","Integer")))," ",B40,";")</f>
        <v>private BigDecimal feePerCharge;</v>
      </c>
      <c r="N40" s="9" t="str">
        <f aca="false">CONCATENATE("//  @Field(offset=",E40,",length=",G40,",align=",IF(H40="A#","Align.LEFT,paddingChar = ' ')",CONCATENATE("Align.RIGHT,paddingChar = '0'",IF(H40="S#",", formatter=AmexSignedNumericFixedFormatter.class)",")"))),"        //  get",C40 )</f>
        <v>//  @Field(offset=107,length=15,align=Align.RIGHT,paddingChar = '0', formatter=AmexSignedNumericFixedFormatter.class)        //  getFeePerCharge</v>
      </c>
      <c r="AU40" s="0" t="s">
        <v>71</v>
      </c>
      <c r="AV40" s="0" t="s">
        <v>72</v>
      </c>
      <c r="AW40" s="0" t="s">
        <v>73</v>
      </c>
      <c r="AX40" s="0" t="s">
        <v>74</v>
      </c>
      <c r="AY40" s="0" t="s">
        <v>75</v>
      </c>
      <c r="AZ40" s="0" t="s">
        <v>76</v>
      </c>
      <c r="BA40" s="0" t="s">
        <v>77</v>
      </c>
      <c r="BB40" s="0" t="s">
        <v>78</v>
      </c>
      <c r="BC40" s="0" t="s">
        <v>79</v>
      </c>
      <c r="BD40" s="0" t="s">
        <v>80</v>
      </c>
      <c r="BE40" s="0" t="s">
        <v>81</v>
      </c>
      <c r="BF40" s="0" t="s">
        <v>82</v>
      </c>
      <c r="BG40" s="0" t="s">
        <v>83</v>
      </c>
      <c r="BH40" s="0" t="s">
        <v>84</v>
      </c>
      <c r="BI40" s="0" t="s">
        <v>85</v>
      </c>
      <c r="BJ40" s="0" t="s">
        <v>86</v>
      </c>
      <c r="BK40" s="0" t="s">
        <v>87</v>
      </c>
      <c r="BL40" s="0" t="s">
        <v>88</v>
      </c>
      <c r="BM40" s="0" t="s">
        <v>89</v>
      </c>
      <c r="BN40" s="0" t="s">
        <v>90</v>
      </c>
      <c r="BO40" s="0" t="s">
        <v>91</v>
      </c>
      <c r="BP40" s="0" t="s">
        <v>92</v>
      </c>
      <c r="BQ40" s="0" t="s">
        <v>93</v>
      </c>
      <c r="BR40" s="0" t="s">
        <v>94</v>
      </c>
      <c r="BS40" s="0" t="s">
        <v>95</v>
      </c>
      <c r="BT40" s="0" t="s">
        <v>96</v>
      </c>
      <c r="BU40" s="0" t="s">
        <v>97</v>
      </c>
      <c r="BV40" s="0" t="s">
        <v>98</v>
      </c>
      <c r="BW40" s="0" t="s">
        <v>99</v>
      </c>
      <c r="BX40" s="0" t="s">
        <v>100</v>
      </c>
      <c r="BY40" s="0" t="s">
        <v>101</v>
      </c>
      <c r="BZ40" s="0" t="s">
        <v>102</v>
      </c>
      <c r="CA40" s="0" t="s">
        <v>103</v>
      </c>
      <c r="CB40" s="0" t="s">
        <v>104</v>
      </c>
      <c r="CC40" s="0" t="s">
        <v>105</v>
      </c>
      <c r="CD40" s="0" t="s">
        <v>106</v>
      </c>
      <c r="CE40" s="0" t="s">
        <v>107</v>
      </c>
      <c r="CF40" s="0" t="s">
        <v>108</v>
      </c>
      <c r="CG40" s="0" t="s">
        <v>109</v>
      </c>
      <c r="CH40" s="0" t="s">
        <v>110</v>
      </c>
    </row>
    <row r="41" customFormat="false" ht="15" hidden="false" customHeight="false" outlineLevel="0" collapsed="false">
      <c r="A41" s="7" t="n">
        <v>9</v>
      </c>
      <c r="B41" s="8" t="str">
        <f aca="false">REPLACE(C41,1,1,LOWER(LEFT(C41)))</f>
        <v>numberOfCharges</v>
      </c>
      <c r="C41" s="8" t="str">
        <f aca="false">SUBSTITUTE(PROPER(LOWER(D41))," ","")</f>
        <v>NumberOfCharges</v>
      </c>
      <c r="D41" s="8" t="s">
        <v>111</v>
      </c>
      <c r="E41" s="8" t="n">
        <v>122</v>
      </c>
      <c r="F41" s="8" t="n">
        <v>126</v>
      </c>
      <c r="G41" s="8" t="n">
        <v>5</v>
      </c>
      <c r="H41" s="8" t="s">
        <v>37</v>
      </c>
      <c r="I41" s="8" t="str">
        <f aca="false">CONCATENATE(CHAR(34),SUBSTITUTE(UPPER(LOWER(TRIM(D41)))," ","_"),CHAR(34),",")</f>
        <v>"NUMBER_OF_CHARGES",</v>
      </c>
      <c r="J41" s="8" t="str">
        <f aca="false">CONCATENATE("@JsonProperty(",CHAR(34),SUBSTITUTE(UPPER(LOWER(TRIM(D41)))," ","_"),CHAR(34),")")</f>
        <v>@JsonProperty("NUMBER_OF_CHARGES")</v>
      </c>
      <c r="K41" s="8" t="str">
        <f aca="false">CONCATENATE("@Size(max = ",G41,")")</f>
        <v>@Size(max = 5)</v>
      </c>
      <c r="L41" s="8" t="s">
        <v>24</v>
      </c>
      <c r="M41" s="8" t="str">
        <f aca="false">CONCATENATE("private ",IF(H41="A#","String",IF(H41="S#","BigDecimal",IF(H41="D#","Date","Integer")))," ",B41,";")</f>
        <v>private BigDecimal numberOfCharges;</v>
      </c>
      <c r="N41" s="9" t="str">
        <f aca="false">CONCATENATE("//  @Field(offset=",E41,",length=",G41,",align=",IF(H41="A#","Align.LEFT,paddingChar = ' ')",CONCATENATE("Align.RIGHT,paddingChar = '0'",IF(H41="S#",", formatter=AmexSignedNumericFixedFormatter.class)",")"))),"        //  get",C41 )</f>
        <v>//  @Field(offset=122,length=5,align=Align.RIGHT,paddingChar = '0', formatter=AmexSignedNumericFixedFormatter.class)        //  getNumberOfCharges</v>
      </c>
      <c r="AW41" s="0" t="n">
        <v>1512277344043</v>
      </c>
      <c r="BJ41" s="0" t="s">
        <v>112</v>
      </c>
      <c r="BO41" s="0" t="s">
        <v>112</v>
      </c>
      <c r="BW41" s="0" t="n">
        <v>1512277344043</v>
      </c>
    </row>
    <row r="42" customFormat="false" ht="15" hidden="false" customHeight="false" outlineLevel="0" collapsed="false">
      <c r="A42" s="7" t="n">
        <v>10</v>
      </c>
      <c r="B42" s="8" t="str">
        <f aca="false">REPLACE(C42,1,1,LOWER(LEFT(C42)))</f>
        <v>grossAmount</v>
      </c>
      <c r="C42" s="8" t="str">
        <f aca="false">SUBSTITUTE(PROPER(LOWER(D42))," ","")</f>
        <v>GrossAmount</v>
      </c>
      <c r="D42" s="8" t="s">
        <v>113</v>
      </c>
      <c r="E42" s="8" t="n">
        <v>127</v>
      </c>
      <c r="F42" s="8" t="n">
        <v>141</v>
      </c>
      <c r="G42" s="8" t="n">
        <v>15</v>
      </c>
      <c r="H42" s="8" t="s">
        <v>37</v>
      </c>
      <c r="I42" s="8" t="str">
        <f aca="false">CONCATENATE(CHAR(34),SUBSTITUTE(UPPER(LOWER(TRIM(D42)))," ","_"),CHAR(34),",")</f>
        <v>"GROSS_AMOUNT",</v>
      </c>
      <c r="J42" s="8" t="str">
        <f aca="false">CONCATENATE("@JsonProperty(",CHAR(34),SUBSTITUTE(UPPER(LOWER(TRIM(D42)))," ","_"),CHAR(34),")")</f>
        <v>@JsonProperty("GROSS_AMOUNT")</v>
      </c>
      <c r="K42" s="8" t="str">
        <f aca="false">CONCATENATE("@Size(max = ",G42,")")</f>
        <v>@Size(max = 15)</v>
      </c>
      <c r="L42" s="8" t="s">
        <v>24</v>
      </c>
      <c r="M42" s="8" t="str">
        <f aca="false">CONCATENATE("private ",IF(H42="A#","String",IF(H42="S#","BigDecimal",IF(H42="D#","Date","Integer")))," ",B42,";")</f>
        <v>private BigDecimal grossAmount;</v>
      </c>
      <c r="N42" s="9" t="str">
        <f aca="false">CONCATENATE("//  @Field(offset=",E42,",length=",G42,",align=",IF(H42="A#","Align.LEFT,paddingChar = ' ')",CONCATENATE("Align.RIGHT,paddingChar = '0'",IF(H42="S#",", formatter=AmexSignedNumericFixedFormatter.class)",")"))),"        //  get",C42 )</f>
        <v>//  @Field(offset=127,length=15,align=Align.RIGHT,paddingChar = '0', formatter=AmexSignedNumericFixedFormatter.class)        //  getGrossAmount</v>
      </c>
    </row>
    <row r="43" customFormat="false" ht="15" hidden="false" customHeight="false" outlineLevel="0" collapsed="false">
      <c r="A43" s="7" t="n">
        <v>11</v>
      </c>
      <c r="B43" s="8" t="str">
        <f aca="false">REPLACE(C43,1,1,LOWER(LEFT(C43)))</f>
        <v>grossDebitAmount</v>
      </c>
      <c r="C43" s="8" t="str">
        <f aca="false">SUBSTITUTE(PROPER(LOWER(D43))," ","")</f>
        <v>GrossDebitAmount</v>
      </c>
      <c r="D43" s="8" t="s">
        <v>114</v>
      </c>
      <c r="E43" s="8" t="n">
        <v>142</v>
      </c>
      <c r="F43" s="8" t="n">
        <v>156</v>
      </c>
      <c r="G43" s="8" t="n">
        <v>15</v>
      </c>
      <c r="H43" s="8" t="s">
        <v>37</v>
      </c>
      <c r="I43" s="8" t="str">
        <f aca="false">CONCATENATE(CHAR(34),SUBSTITUTE(UPPER(LOWER(TRIM(D43)))," ","_"),CHAR(34),",")</f>
        <v>"GROSS_DEBIT_AMOUNT",</v>
      </c>
      <c r="J43" s="8" t="str">
        <f aca="false">CONCATENATE("@JsonProperty(",CHAR(34),SUBSTITUTE(UPPER(LOWER(TRIM(D43)))," ","_"),CHAR(34),")")</f>
        <v>@JsonProperty("GROSS_DEBIT_AMOUNT")</v>
      </c>
      <c r="K43" s="8" t="str">
        <f aca="false">CONCATENATE("@Size(max = ",G43,")")</f>
        <v>@Size(max = 15)</v>
      </c>
      <c r="L43" s="8" t="s">
        <v>24</v>
      </c>
      <c r="M43" s="8" t="str">
        <f aca="false">CONCATENATE("private ",IF(H43="A#","String",IF(H43="S#","BigDecimal",IF(H43="D#","Date","Integer")))," ",B43,";")</f>
        <v>private BigDecimal grossDebitAmount;</v>
      </c>
      <c r="N43" s="9" t="str">
        <f aca="false">CONCATENATE("//  @Field(offset=",E43,",length=",G43,",align=",IF(H43="A#","Align.LEFT,paddingChar = ' ')",CONCATENATE("Align.RIGHT,paddingChar = '0'",IF(H43="S#",", formatter=AmexSignedNumericFixedFormatter.class)",")"))),"        //  get",C43 )</f>
        <v>//  @Field(offset=142,length=15,align=Align.RIGHT,paddingChar = '0', formatter=AmexSignedNumericFixedFormatter.class)        //  getGrossDebitAmount</v>
      </c>
    </row>
    <row r="44" customFormat="false" ht="15" hidden="false" customHeight="false" outlineLevel="0" collapsed="false">
      <c r="A44" s="7" t="n">
        <v>12</v>
      </c>
      <c r="B44" s="8" t="str">
        <f aca="false">REPLACE(C44,1,1,LOWER(LEFT(C44)))</f>
        <v>grossCredeitAmount</v>
      </c>
      <c r="C44" s="8" t="str">
        <f aca="false">SUBSTITUTE(PROPER(LOWER(D44))," ","")</f>
        <v>GrossCredeitAmount</v>
      </c>
      <c r="D44" s="8" t="s">
        <v>115</v>
      </c>
      <c r="E44" s="8" t="n">
        <v>157</v>
      </c>
      <c r="F44" s="8" t="n">
        <v>171</v>
      </c>
      <c r="G44" s="8" t="n">
        <v>15</v>
      </c>
      <c r="H44" s="8" t="s">
        <v>37</v>
      </c>
      <c r="I44" s="8" t="str">
        <f aca="false">CONCATENATE(CHAR(34),SUBSTITUTE(UPPER(LOWER(TRIM(D44)))," ","_"),CHAR(34),",")</f>
        <v>"GROSS_CREDEIT_AMOUNT",</v>
      </c>
      <c r="J44" s="8" t="str">
        <f aca="false">CONCATENATE("@JsonProperty(",CHAR(34),SUBSTITUTE(UPPER(LOWER(TRIM(D44)))," ","_"),CHAR(34),")")</f>
        <v>@JsonProperty("GROSS_CREDEIT_AMOUNT")</v>
      </c>
      <c r="K44" s="8" t="str">
        <f aca="false">CONCATENATE("@Size(max = ",G44,")")</f>
        <v>@Size(max = 15)</v>
      </c>
      <c r="L44" s="8" t="s">
        <v>24</v>
      </c>
      <c r="M44" s="8" t="str">
        <f aca="false">CONCATENATE("private ",IF(H44="A#","String",IF(H44="S#","BigDecimal",IF(H44="D#","Date","Integer")))," ",B44,";")</f>
        <v>private BigDecimal grossCredeitAmount;</v>
      </c>
      <c r="N44" s="9" t="str">
        <f aca="false">CONCATENATE("//  @Field(offset=",E44,",length=",G44,",align=",IF(H44="A#","Align.LEFT,paddingChar = ' ')",CONCATENATE("Align.RIGHT,paddingChar = '0'",IF(H44="S#",", formatter=AmexSignedNumericFixedFormatter.class)",")"))),"        //  get",C44 )</f>
        <v>//  @Field(offset=157,length=15,align=Align.RIGHT,paddingChar = '0', formatter=AmexSignedNumericFixedFormatter.class)        //  getGrossCredeitAmount</v>
      </c>
    </row>
    <row r="45" customFormat="false" ht="15" hidden="false" customHeight="false" outlineLevel="0" collapsed="false">
      <c r="A45" s="7" t="n">
        <v>13</v>
      </c>
      <c r="B45" s="8" t="str">
        <f aca="false">REPLACE(C45,1,1,LOWER(LEFT(C45)))</f>
        <v>discountFee</v>
      </c>
      <c r="C45" s="8" t="str">
        <f aca="false">SUBSTITUTE(PROPER(LOWER(D45))," ","")</f>
        <v>DiscountFee</v>
      </c>
      <c r="D45" s="8" t="s">
        <v>116</v>
      </c>
      <c r="E45" s="8" t="n">
        <v>172</v>
      </c>
      <c r="F45" s="8" t="n">
        <v>186</v>
      </c>
      <c r="G45" s="8" t="n">
        <v>15</v>
      </c>
      <c r="H45" s="8" t="s">
        <v>37</v>
      </c>
      <c r="I45" s="8" t="str">
        <f aca="false">CONCATENATE(CHAR(34),SUBSTITUTE(UPPER(LOWER(TRIM(D45)))," ","_"),CHAR(34),",")</f>
        <v>"DISCOUNT_FEE",</v>
      </c>
      <c r="J45" s="8" t="str">
        <f aca="false">CONCATENATE("@JsonProperty(",CHAR(34),SUBSTITUTE(UPPER(LOWER(TRIM(D45)))," ","_"),CHAR(34),")")</f>
        <v>@JsonProperty("DISCOUNT_FEE")</v>
      </c>
      <c r="K45" s="8" t="str">
        <f aca="false">CONCATENATE("@Size(max = ",G45,")")</f>
        <v>@Size(max = 15)</v>
      </c>
      <c r="L45" s="8" t="s">
        <v>24</v>
      </c>
      <c r="M45" s="8" t="str">
        <f aca="false">CONCATENATE("private ",IF(H45="A#","String",IF(H45="S#","BigDecimal",IF(H45="D#","Date","Integer")))," ",B45,";")</f>
        <v>private BigDecimal discountFee;</v>
      </c>
      <c r="N45" s="9" t="str">
        <f aca="false">CONCATENATE("//  @Field(offset=",E45,",length=",G45,",align=",IF(H45="A#","Align.LEFT,paddingChar = ' ')",CONCATENATE("Align.RIGHT,paddingChar = '0'",IF(H45="S#",", formatter=AmexSignedNumericFixedFormatter.class)",")"))),"        //  get",C45 )</f>
        <v>//  @Field(offset=172,length=15,align=Align.RIGHT,paddingChar = '0', formatter=AmexSignedNumericFixedFormatter.class)        //  getDiscountFee</v>
      </c>
    </row>
    <row r="46" customFormat="false" ht="15" hidden="false" customHeight="false" outlineLevel="0" collapsed="false">
      <c r="A46" s="7" t="n">
        <v>14</v>
      </c>
      <c r="B46" s="8" t="str">
        <f aca="false">REPLACE(C46,1,1,LOWER(LEFT(C46)))</f>
        <v>serviceFee</v>
      </c>
      <c r="C46" s="8" t="str">
        <f aca="false">SUBSTITUTE(PROPER(LOWER(D46))," ","")</f>
        <v>ServiceFee</v>
      </c>
      <c r="D46" s="8" t="s">
        <v>117</v>
      </c>
      <c r="E46" s="8" t="n">
        <v>187</v>
      </c>
      <c r="F46" s="8" t="n">
        <v>201</v>
      </c>
      <c r="G46" s="8" t="n">
        <v>15</v>
      </c>
      <c r="H46" s="8" t="s">
        <v>37</v>
      </c>
      <c r="I46" s="8" t="str">
        <f aca="false">CONCATENATE(CHAR(34),SUBSTITUTE(UPPER(LOWER(TRIM(D46)))," ","_"),CHAR(34),",")</f>
        <v>"SERVICE_FEE",</v>
      </c>
      <c r="J46" s="8" t="str">
        <f aca="false">CONCATENATE("@JsonProperty(",CHAR(34),SUBSTITUTE(UPPER(LOWER(TRIM(D46)))," ","_"),CHAR(34),")")</f>
        <v>@JsonProperty("SERVICE_FEE")</v>
      </c>
      <c r="K46" s="8" t="str">
        <f aca="false">CONCATENATE("@Size(max = ",G46,")")</f>
        <v>@Size(max = 15)</v>
      </c>
      <c r="L46" s="8" t="s">
        <v>24</v>
      </c>
      <c r="M46" s="8" t="str">
        <f aca="false">CONCATENATE("private ",IF(H46="A#","String",IF(H46="S#","BigDecimal",IF(H46="D#","Date","Integer")))," ",B46,";")</f>
        <v>private BigDecimal serviceFee;</v>
      </c>
      <c r="N46" s="9" t="str">
        <f aca="false">CONCATENATE("//  @Field(offset=",E46,",length=",G46,",align=",IF(H46="A#","Align.LEFT,paddingChar = ' ')",CONCATENATE("Align.RIGHT,paddingChar = '0'",IF(H46="S#",", formatter=AmexSignedNumericFixedFormatter.class)",")"))),"        //  get",C46 )</f>
        <v>//  @Field(offset=187,length=15,align=Align.RIGHT,paddingChar = '0', formatter=AmexSignedNumericFixedFormatter.class)        //  getServiceFee</v>
      </c>
    </row>
    <row r="47" customFormat="false" ht="15" hidden="false" customHeight="false" outlineLevel="0" collapsed="false">
      <c r="A47" s="7" t="n">
        <v>15</v>
      </c>
      <c r="B47" s="8" t="str">
        <f aca="false">REPLACE(C47,1,1,LOWER(LEFT(C47)))</f>
        <v>netAmount</v>
      </c>
      <c r="C47" s="8" t="str">
        <f aca="false">SUBSTITUTE(PROPER(LOWER(D47))," ","")</f>
        <v>NetAmount</v>
      </c>
      <c r="D47" s="8" t="s">
        <v>118</v>
      </c>
      <c r="E47" s="8" t="n">
        <v>202</v>
      </c>
      <c r="F47" s="8" t="n">
        <v>216</v>
      </c>
      <c r="G47" s="8" t="n">
        <v>15</v>
      </c>
      <c r="H47" s="8" t="s">
        <v>37</v>
      </c>
      <c r="I47" s="8" t="str">
        <f aca="false">CONCATENATE(CHAR(34),SUBSTITUTE(UPPER(LOWER(TRIM(D47)))," ","_"),CHAR(34),",")</f>
        <v>"NET_AMOUNT",</v>
      </c>
      <c r="J47" s="8" t="str">
        <f aca="false">CONCATENATE("@JsonProperty(",CHAR(34),SUBSTITUTE(UPPER(LOWER(TRIM(D47)))," ","_"),CHAR(34),")")</f>
        <v>@JsonProperty("NET_AMOUNT")</v>
      </c>
      <c r="K47" s="8" t="str">
        <f aca="false">CONCATENATE("@Size(max = ",G47,")")</f>
        <v>@Size(max = 15)</v>
      </c>
      <c r="L47" s="8" t="s">
        <v>24</v>
      </c>
      <c r="M47" s="8" t="str">
        <f aca="false">CONCATENATE("private ",IF(H47="A#","String",IF(H47="S#","BigDecimal",IF(H47="D#","Date","Integer")))," ",B47,";")</f>
        <v>private BigDecimal netAmount;</v>
      </c>
      <c r="N47" s="9" t="str">
        <f aca="false">CONCATENATE("//  @Field(offset=",E47,",length=",G47,",align=",IF(H47="A#","Align.LEFT,paddingChar = ' ')",CONCATENATE("Align.RIGHT,paddingChar = '0'",IF(H47="S#",", formatter=AmexSignedNumericFixedFormatter.class)",")"))),"        //  get",C47 )</f>
        <v>//  @Field(offset=202,length=15,align=Align.RIGHT,paddingChar = '0', formatter=AmexSignedNumericFixedFormatter.class)        //  getNetAmount</v>
      </c>
    </row>
    <row r="48" customFormat="false" ht="15" hidden="false" customHeight="false" outlineLevel="0" collapsed="false">
      <c r="A48" s="14" t="n">
        <v>16</v>
      </c>
      <c r="B48" s="15"/>
      <c r="C48" s="15" t="str">
        <f aca="false">SUBSTITUTE(PROPER(LOWER(D48))," ","")</f>
        <v>Filler</v>
      </c>
      <c r="D48" s="15" t="s">
        <v>28</v>
      </c>
      <c r="E48" s="15" t="n">
        <v>217</v>
      </c>
      <c r="F48" s="15" t="n">
        <v>440</v>
      </c>
      <c r="G48" s="15" t="n">
        <v>224</v>
      </c>
      <c r="H48" s="15" t="s">
        <v>23</v>
      </c>
      <c r="I48" s="15"/>
      <c r="J48" s="15"/>
      <c r="K48" s="15"/>
      <c r="L48" s="15"/>
      <c r="M48" s="15"/>
      <c r="N48" s="16"/>
    </row>
    <row r="50" customFormat="false" ht="15" hidden="false" customHeight="false" outlineLevel="0" collapsed="false">
      <c r="A50" s="17" t="s">
        <v>119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customFormat="false" ht="15" hidden="false" customHeight="false" outlineLevel="0" collapsed="false">
      <c r="A51" s="3" t="s">
        <v>2</v>
      </c>
      <c r="B51" s="4" t="s">
        <v>3</v>
      </c>
      <c r="C51" s="4" t="s">
        <v>4</v>
      </c>
      <c r="D51" s="4" t="s">
        <v>65</v>
      </c>
      <c r="E51" s="4" t="s">
        <v>6</v>
      </c>
      <c r="F51" s="4" t="s">
        <v>7</v>
      </c>
      <c r="G51" s="4" t="s">
        <v>8</v>
      </c>
      <c r="H51" s="4" t="s">
        <v>9</v>
      </c>
      <c r="I51" s="4" t="s">
        <v>10</v>
      </c>
      <c r="J51" s="4" t="s">
        <v>11</v>
      </c>
      <c r="K51" s="4" t="s">
        <v>12</v>
      </c>
      <c r="L51" s="4" t="s">
        <v>13</v>
      </c>
      <c r="M51" s="4" t="s">
        <v>14</v>
      </c>
      <c r="N51" s="5" t="s">
        <v>15</v>
      </c>
    </row>
    <row r="52" customFormat="false" ht="15" hidden="false" customHeight="false" outlineLevel="0" collapsed="false">
      <c r="A52" s="7" t="n">
        <v>1</v>
      </c>
      <c r="B52" s="8" t="str">
        <f aca="false">REPLACE(C52,1,1,LOWER(LEFT(C52)))</f>
        <v>settlementSeAccountNumber</v>
      </c>
      <c r="C52" s="8" t="str">
        <f aca="false">SUBSTITUTE(PROPER(LOWER(D52))," ","")</f>
        <v>SettlementSeAccountNumber</v>
      </c>
      <c r="D52" s="8" t="s">
        <v>66</v>
      </c>
      <c r="E52" s="8" t="n">
        <v>1</v>
      </c>
      <c r="F52" s="8" t="n">
        <v>10</v>
      </c>
      <c r="G52" s="8" t="n">
        <v>10</v>
      </c>
      <c r="H52" s="8" t="s">
        <v>23</v>
      </c>
      <c r="I52" s="8" t="str">
        <f aca="false">CONCATENATE(CHAR(34),SUBSTITUTE(UPPER(LOWER(TRIM(D52)))," ","_"),CHAR(34),",")</f>
        <v>"SETTLEMENT_SE_ACCOUNT_NUMBER",</v>
      </c>
      <c r="J52" s="8" t="str">
        <f aca="false">CONCATENATE("@JsonProperty(",CHAR(34),SUBSTITUTE(UPPER(LOWER(TRIM(D52)))," ","_"),CHAR(34),")")</f>
        <v>@JsonProperty("SETTLEMENT_SE_ACCOUNT_NUMBER")</v>
      </c>
      <c r="K52" s="8" t="str">
        <f aca="false">CONCATENATE("@Size(max = ",G52,")")</f>
        <v>@Size(max = 10)</v>
      </c>
      <c r="L52" s="8" t="s">
        <v>24</v>
      </c>
      <c r="M52" s="8" t="str">
        <f aca="false">CONCATENATE("private ",IF(H52="A#","String",IF(H52="S#","BigDecimal",IF(H52="D#","Date","Integer")))," ",B52,";")</f>
        <v>private String settlementSeAccountNumber;</v>
      </c>
      <c r="N52" s="9" t="str">
        <f aca="false">CONCATENATE("//  @Field(offset=",E52,",length=",G52,",align=",IF(H52="A#","Align.LEFT,paddingChar = ' ')",CONCATENATE("Align.RIGHT,paddingChar = '0'",IF(H52="S#",", formatter=AmexSignedNumericFixedFormatter.class)",")"))),"        //  get",C52 )</f>
        <v>//  @Field(offset=1,length=10,align=Align.LEFT,paddingChar = ' ')        //  getSettlementSeAccountNumber</v>
      </c>
    </row>
    <row r="53" customFormat="false" ht="15" hidden="false" customHeight="false" outlineLevel="0" collapsed="false">
      <c r="A53" s="7" t="n">
        <v>2</v>
      </c>
      <c r="B53" s="8" t="str">
        <f aca="false">REPLACE(C53,1,1,LOWER(LEFT(C53)))</f>
        <v>settlementAccountNameCode</v>
      </c>
      <c r="C53" s="8" t="str">
        <f aca="false">SUBSTITUTE(PROPER(LOWER(D53))," ","")</f>
        <v>SettlementAccountNameCode</v>
      </c>
      <c r="D53" s="8" t="s">
        <v>25</v>
      </c>
      <c r="E53" s="8" t="n">
        <v>11</v>
      </c>
      <c r="F53" s="8" t="n">
        <v>13</v>
      </c>
      <c r="G53" s="8" t="n">
        <v>3</v>
      </c>
      <c r="H53" s="8" t="s">
        <v>23</v>
      </c>
      <c r="I53" s="8" t="str">
        <f aca="false">CONCATENATE(CHAR(34),SUBSTITUTE(UPPER(LOWER(TRIM(D53)))," ","_"),CHAR(34),",")</f>
        <v>"SETTLEMENT_ACCOUNT_NAME_CODE",</v>
      </c>
      <c r="J53" s="8" t="str">
        <f aca="false">CONCATENATE("@JsonProperty(",CHAR(34),SUBSTITUTE(UPPER(LOWER(TRIM(D53)))," ","_"),CHAR(34),")")</f>
        <v>@JsonProperty("SETTLEMENT_ACCOUNT_NAME_CODE")</v>
      </c>
      <c r="K53" s="8" t="str">
        <f aca="false">CONCATENATE("@Size(max = ",G53,")")</f>
        <v>@Size(max = 3)</v>
      </c>
      <c r="L53" s="8" t="s">
        <v>24</v>
      </c>
      <c r="M53" s="8" t="str">
        <f aca="false">CONCATENATE("private ",IF(H53="A#","String",IF(H53="S#","BigDecimal",IF(H53="D#","Date","Integer")))," ",B53,";")</f>
        <v>private String settlementAccountNameCode;</v>
      </c>
      <c r="N53" s="9" t="str">
        <f aca="false">CONCATENATE("//  @Field(offset=",E53,",length=",G53,",align=",IF(H53="A#","Align.LEFT,paddingChar = ' ')",CONCATENATE("Align.RIGHT,paddingChar = '0'",IF(H53="S#",", formatter=AmexSignedNumericFixedFormatter.class)",")"))),"        //  get",C53 )</f>
        <v>//  @Field(offset=11,length=3,align=Align.LEFT,paddingChar = ' ')        //  getSettlementAccountNameCode</v>
      </c>
    </row>
    <row r="54" customFormat="false" ht="15" hidden="false" customHeight="false" outlineLevel="0" collapsed="false">
      <c r="A54" s="7" t="n">
        <v>3</v>
      </c>
      <c r="B54" s="8" t="str">
        <f aca="false">REPLACE(C54,1,1,LOWER(LEFT(C54)))</f>
        <v>settlementDate</v>
      </c>
      <c r="C54" s="8" t="str">
        <f aca="false">SUBSTITUTE(PROPER(LOWER(D54))," ","")</f>
        <v>SettlementDate</v>
      </c>
      <c r="D54" s="8" t="s">
        <v>26</v>
      </c>
      <c r="E54" s="8" t="n">
        <v>14</v>
      </c>
      <c r="F54" s="8" t="n">
        <v>21</v>
      </c>
      <c r="G54" s="8" t="n">
        <v>8</v>
      </c>
      <c r="H54" s="8" t="s">
        <v>27</v>
      </c>
      <c r="I54" s="8" t="str">
        <f aca="false">CONCATENATE(CHAR(34),SUBSTITUTE(UPPER(LOWER(TRIM(D54)))," ","_"),CHAR(34),",")</f>
        <v>"SETTLEMENT_DATE",</v>
      </c>
      <c r="J54" s="8" t="str">
        <f aca="false">CONCATENATE("@JsonProperty(",CHAR(34),SUBSTITUTE(UPPER(LOWER(TRIM(D54)))," ","_"),CHAR(34),")")</f>
        <v>@JsonProperty("SETTLEMENT_DATE")</v>
      </c>
      <c r="K54" s="8" t="str">
        <f aca="false">CONCATENATE("@Size(max = ",G54,")")</f>
        <v>@Size(max = 8)</v>
      </c>
      <c r="L54" s="8" t="s">
        <v>24</v>
      </c>
      <c r="M54" s="8" t="str">
        <f aca="false">CONCATENATE("private ",IF(H54="A#","String",IF(H54="S#","BigDecimal",IF(H54="D#","Date","Integer")))," ",B54,";")</f>
        <v>private Date settlementDate;</v>
      </c>
      <c r="N54" s="9" t="str">
        <f aca="false">CONCATENATE("//  @Field(offset=",E54,",length=",G54,",align=",IF(H54="A#","Align.LEFT,paddingChar = ' ')",CONCATENATE("Align.RIGHT,paddingChar = '0'",IF(H54="S#",", formatter=AmexSignedNumericFixedFormatter.class)",")"))),"        //  get",C54 )</f>
        <v>//  @Field(offset=14,length=8,align=Align.RIGHT,paddingChar = '0')        //  getSettlementDate</v>
      </c>
    </row>
    <row r="55" customFormat="false" ht="15" hidden="false" customHeight="false" outlineLevel="0" collapsed="false">
      <c r="A55" s="7" t="n">
        <v>4</v>
      </c>
      <c r="B55" s="8"/>
      <c r="C55" s="8" t="str">
        <f aca="false">SUBSTITUTE(PROPER(LOWER(D55))," ","")</f>
        <v>Filler</v>
      </c>
      <c r="D55" s="8" t="s">
        <v>28</v>
      </c>
      <c r="E55" s="8" t="n">
        <v>22</v>
      </c>
      <c r="F55" s="8" t="n">
        <v>22</v>
      </c>
      <c r="G55" s="8" t="n">
        <v>1</v>
      </c>
      <c r="H55" s="8"/>
      <c r="I55" s="8"/>
      <c r="J55" s="8"/>
      <c r="K55" s="8"/>
      <c r="L55" s="8"/>
      <c r="M55" s="8"/>
      <c r="N55" s="9"/>
    </row>
    <row r="56" customFormat="false" ht="15" hidden="false" customHeight="false" outlineLevel="0" collapsed="false">
      <c r="A56" s="7" t="n">
        <v>5</v>
      </c>
      <c r="B56" s="8" t="str">
        <f aca="false">REPLACE(C56,1,1,LOWER(LEFT(C56)))</f>
        <v>submissionSeAccountNumber</v>
      </c>
      <c r="C56" s="8" t="str">
        <f aca="false">SUBSTITUTE(PROPER(LOWER(D56))," ","")</f>
        <v>SubmissionSeAccountNumber</v>
      </c>
      <c r="D56" s="8" t="s">
        <v>120</v>
      </c>
      <c r="E56" s="8" t="n">
        <v>23</v>
      </c>
      <c r="F56" s="8" t="n">
        <v>32</v>
      </c>
      <c r="G56" s="8" t="n">
        <v>10</v>
      </c>
      <c r="H56" s="8" t="s">
        <v>23</v>
      </c>
      <c r="I56" s="8" t="str">
        <f aca="false">CONCATENATE(CHAR(34),SUBSTITUTE(UPPER(LOWER(TRIM(D56)))," ","_"),CHAR(34),",")</f>
        <v>"SUBMISSION_SE_ACCOUNT_NUMBER",</v>
      </c>
      <c r="J56" s="8" t="str">
        <f aca="false">CONCATENATE("@JsonProperty(",CHAR(34),SUBSTITUTE(UPPER(LOWER(TRIM(D56)))," ","_"),CHAR(34),")")</f>
        <v>@JsonProperty("SUBMISSION_SE_ACCOUNT_NUMBER")</v>
      </c>
      <c r="K56" s="8" t="str">
        <f aca="false">CONCATENATE("@Size(max = ",G56,")")</f>
        <v>@Size(max = 10)</v>
      </c>
      <c r="L56" s="8" t="s">
        <v>24</v>
      </c>
      <c r="M56" s="8" t="str">
        <f aca="false">CONCATENATE("private ",IF(H56="A#","String",IF(H56="S#","BigDecimal",IF(H56="D#","Date","Integer")))," ",B56,";")</f>
        <v>private String submissionSeAccountNumber;</v>
      </c>
      <c r="N56" s="9" t="str">
        <f aca="false">CONCATENATE("//  @Field(offset=",E56,",length=",G56,",align=",IF(H56="A#","Align.LEFT,paddingChar = ' ')",CONCATENATE("Align.RIGHT,paddingChar = '0'",IF(H56="S#",", formatter=AmexSignedNumericFixedFormatter.class)",")"))),"        //  get",C56 )</f>
        <v>//  @Field(offset=23,length=10,align=Align.LEFT,paddingChar = ' ')        //  getSubmissionSeAccountNumber</v>
      </c>
    </row>
    <row r="57" customFormat="false" ht="15" hidden="false" customHeight="false" outlineLevel="0" collapsed="false">
      <c r="A57" s="7" t="n">
        <v>6</v>
      </c>
      <c r="B57" s="8" t="str">
        <f aca="false">REPLACE(C57,1,1,LOWER(LEFT(C57)))</f>
        <v>recordCode</v>
      </c>
      <c r="C57" s="8" t="str">
        <f aca="false">SUBSTITUTE(PROPER(LOWER(D57))," ","")</f>
        <v>RecordCode</v>
      </c>
      <c r="D57" s="8" t="s">
        <v>31</v>
      </c>
      <c r="E57" s="8" t="n">
        <v>33</v>
      </c>
      <c r="F57" s="8" t="n">
        <v>33</v>
      </c>
      <c r="G57" s="8" t="n">
        <v>1</v>
      </c>
      <c r="H57" s="8" t="s">
        <v>29</v>
      </c>
      <c r="I57" s="8" t="str">
        <f aca="false">CONCATENATE(CHAR(34),SUBSTITUTE(UPPER(LOWER(TRIM(D57)))," ","_"),CHAR(34),",")</f>
        <v>"RECORD_CODE",</v>
      </c>
      <c r="J57" s="8" t="str">
        <f aca="false">CONCATENATE("@JsonProperty(",CHAR(34),SUBSTITUTE(UPPER(LOWER(TRIM(D57)))," ","_"),CHAR(34),")")</f>
        <v>@JsonProperty("RECORD_CODE")</v>
      </c>
      <c r="K57" s="8" t="str">
        <f aca="false">CONCATENATE("@Size(max = ",G57,")")</f>
        <v>@Size(max = 1)</v>
      </c>
      <c r="L57" s="8" t="s">
        <v>24</v>
      </c>
      <c r="M57" s="8" t="str">
        <f aca="false">CONCATENATE("private ",IF(H57="A#","String",IF(H57="S#","BigDecimal",IF(H57="D#","Date","Integer")))," ",B57,";")</f>
        <v>private Integer recordCode;</v>
      </c>
      <c r="N57" s="9" t="str">
        <f aca="false">CONCATENATE("//  @Field(offset=",E57,",length=",G57,",align=",IF(H57="A#","Align.LEFT,paddingChar = ' ')",CONCATENATE("Align.RIGHT,paddingChar = '0'",IF(H57="S#",", formatter=AmexSignedNumericFixedFormatter.class)",")"))),"        //  get",C57 )</f>
        <v>//  @Field(offset=33,length=1,align=Align.RIGHT,paddingChar = '0')        //  getRecordCode</v>
      </c>
    </row>
    <row r="58" customFormat="false" ht="15" hidden="false" customHeight="false" outlineLevel="0" collapsed="false">
      <c r="A58" s="7" t="n">
        <v>7</v>
      </c>
      <c r="B58" s="8" t="str">
        <f aca="false">REPLACE(C58,1,1,LOWER(LEFT(C58)))</f>
        <v>recordSubCode</v>
      </c>
      <c r="C58" s="8" t="str">
        <f aca="false">SUBSTITUTE(PROPER(LOWER(D58))," ","")</f>
        <v>RecordSubCode</v>
      </c>
      <c r="D58" s="8" t="s">
        <v>121</v>
      </c>
      <c r="E58" s="8" t="n">
        <v>34</v>
      </c>
      <c r="F58" s="8" t="n">
        <v>35</v>
      </c>
      <c r="G58" s="8" t="n">
        <v>2</v>
      </c>
      <c r="H58" s="8" t="s">
        <v>23</v>
      </c>
      <c r="I58" s="8" t="str">
        <f aca="false">CONCATENATE(CHAR(34),SUBSTITUTE(UPPER(LOWER(TRIM(D58)))," ","_"),CHAR(34),",")</f>
        <v>"RECORD_SUB_CODE",</v>
      </c>
      <c r="J58" s="8" t="str">
        <f aca="false">CONCATENATE("@JsonProperty(",CHAR(34),SUBSTITUTE(UPPER(LOWER(TRIM(D58)))," ","_"),CHAR(34),")")</f>
        <v>@JsonProperty("RECORD_SUB_CODE")</v>
      </c>
      <c r="K58" s="8" t="str">
        <f aca="false">CONCATENATE("@Size(max = ",G58,")")</f>
        <v>@Size(max = 2)</v>
      </c>
      <c r="L58" s="8" t="s">
        <v>24</v>
      </c>
      <c r="M58" s="8" t="str">
        <f aca="false">CONCATENATE("private ",IF(H58="A#","String",IF(H58="S#","BigDecimal",IF(H58="D#","Date","Integer")))," ",B58,";")</f>
        <v>private String recordSubCode;</v>
      </c>
      <c r="N58" s="9" t="str">
        <f aca="false">CONCATENATE("//  @Field(offset=",E58,",length=",G58,",align=",IF(H58="A#","Align.LEFT,paddingChar = ' ')",CONCATENATE("Align.RIGHT,paddingChar = '0'",IF(H58="S#",", formatter=AmexSignedNumericFixedFormatter.class)",")"))),"        //  get",C58 )</f>
        <v>//  @Field(offset=34,length=2,align=Align.LEFT,paddingChar = ' ')        //  getRecordSubCode</v>
      </c>
    </row>
    <row r="59" customFormat="false" ht="15" hidden="false" customHeight="false" outlineLevel="0" collapsed="false">
      <c r="A59" s="7" t="n">
        <v>8</v>
      </c>
      <c r="B59" s="8"/>
      <c r="C59" s="8" t="str">
        <f aca="false">SUBSTITUTE(PROPER(LOWER(D59))," ","")</f>
        <v>Filler</v>
      </c>
      <c r="D59" s="8" t="s">
        <v>28</v>
      </c>
      <c r="E59" s="8" t="n">
        <v>36</v>
      </c>
      <c r="F59" s="8" t="n">
        <v>40</v>
      </c>
      <c r="G59" s="8" t="n">
        <v>5</v>
      </c>
      <c r="H59" s="8"/>
      <c r="I59" s="8"/>
      <c r="J59" s="8"/>
      <c r="K59" s="8"/>
      <c r="L59" s="8"/>
      <c r="M59" s="8"/>
      <c r="N59" s="9"/>
    </row>
    <row r="60" customFormat="false" ht="15" hidden="false" customHeight="false" outlineLevel="0" collapsed="false">
      <c r="A60" s="7" t="n">
        <v>9</v>
      </c>
      <c r="B60" s="8" t="str">
        <f aca="false">REPLACE(C60,1,1,LOWER(LEFT(C60)))</f>
        <v>socDate</v>
      </c>
      <c r="C60" s="8" t="str">
        <f aca="false">SUBSTITUTE(PROPER(LOWER(D60))," ","")</f>
        <v>SocDate</v>
      </c>
      <c r="D60" s="8" t="s">
        <v>122</v>
      </c>
      <c r="E60" s="8" t="n">
        <v>41</v>
      </c>
      <c r="F60" s="8" t="n">
        <v>48</v>
      </c>
      <c r="G60" s="8" t="n">
        <v>8</v>
      </c>
      <c r="H60" s="8" t="s">
        <v>27</v>
      </c>
      <c r="I60" s="8" t="str">
        <f aca="false">CONCATENATE(CHAR(34),SUBSTITUTE(UPPER(LOWER(TRIM(D60)))," ","_"),CHAR(34),",")</f>
        <v>"SOC_DATE",</v>
      </c>
      <c r="J60" s="8" t="str">
        <f aca="false">CONCATENATE("@JsonProperty(",CHAR(34),SUBSTITUTE(UPPER(LOWER(TRIM(D60)))," ","_"),CHAR(34),")")</f>
        <v>@JsonProperty("SOC_DATE")</v>
      </c>
      <c r="K60" s="8" t="str">
        <f aca="false">CONCATENATE("@Size(max = ",G60,")")</f>
        <v>@Size(max = 8)</v>
      </c>
      <c r="L60" s="8" t="s">
        <v>24</v>
      </c>
      <c r="M60" s="8" t="str">
        <f aca="false">CONCATENATE("private ",IF(H60="A#","String",IF(H60="S#","BigDecimal",IF(H60="D#","Date","Integer")))," ",B60,";")</f>
        <v>private Date socDate;</v>
      </c>
      <c r="N60" s="9" t="str">
        <f aca="false">CONCATENATE("//  @Field(offset=",E60,",length=",G60,",align=",IF(H60="A#","Align.LEFT,paddingChar = ' ')",CONCATENATE("Align.RIGHT,paddingChar = '0'",IF(H60="S#",", formatter=AmexSignedNumericFixedFormatter.class)",")"))),"        //  get",C60 )</f>
        <v>//  @Field(offset=41,length=8,align=Align.RIGHT,paddingChar = '0')        //  getSocDate</v>
      </c>
    </row>
    <row r="61" customFormat="false" ht="15" hidden="false" customHeight="false" outlineLevel="0" collapsed="false">
      <c r="A61" s="7" t="n">
        <v>10</v>
      </c>
      <c r="B61" s="8" t="str">
        <f aca="false">REPLACE(C61,1,1,LOWER(LEFT(C61)))</f>
        <v>submissionCalculatedGrossAmount</v>
      </c>
      <c r="C61" s="8" t="str">
        <f aca="false">SUBSTITUTE(PROPER(LOWER(D61))," ","")</f>
        <v>SubmissionCalculatedGrossAmount</v>
      </c>
      <c r="D61" s="8" t="s">
        <v>123</v>
      </c>
      <c r="E61" s="8" t="n">
        <v>49</v>
      </c>
      <c r="F61" s="8" t="n">
        <v>63</v>
      </c>
      <c r="G61" s="8" t="n">
        <v>15</v>
      </c>
      <c r="H61" s="8" t="s">
        <v>37</v>
      </c>
      <c r="I61" s="8" t="str">
        <f aca="false">CONCATENATE(CHAR(34),SUBSTITUTE(UPPER(LOWER(TRIM(D61)))," ","_"),CHAR(34),",")</f>
        <v>"SUBMISSION_CALCULATED_GROSS_AMOUNT",</v>
      </c>
      <c r="J61" s="8" t="str">
        <f aca="false">CONCATENATE("@JsonProperty(",CHAR(34),SUBSTITUTE(UPPER(LOWER(TRIM(D61)))," ","_"),CHAR(34),")")</f>
        <v>@JsonProperty("SUBMISSION_CALCULATED_GROSS_AMOUNT")</v>
      </c>
      <c r="K61" s="8" t="str">
        <f aca="false">CONCATENATE("@Size(max = ",G61,")")</f>
        <v>@Size(max = 15)</v>
      </c>
      <c r="L61" s="8" t="s">
        <v>24</v>
      </c>
      <c r="M61" s="8" t="str">
        <f aca="false">CONCATENATE("private ",IF(H61="A#","String",IF(H61="S#","BigDecimal",IF(H61="D#","Date","Integer")))," ",B61,";")</f>
        <v>private BigDecimal submissionCalculatedGrossAmount;</v>
      </c>
      <c r="N61" s="9" t="str">
        <f aca="false">CONCATENATE("//  @Field(offset=",E61,",length=",G61,",align=",IF(H61="A#","Align.LEFT,paddingChar = ' ')",CONCATENATE("Align.RIGHT,paddingChar = '0'",IF(H61="S#",", formatter=AmexSignedNumericFixedFormatter.class)",")"))),"        //  get",C61 )</f>
        <v>//  @Field(offset=49,length=15,align=Align.RIGHT,paddingChar = '0', formatter=AmexSignedNumericFixedFormatter.class)        //  getSubmissionCalculatedGrossAmount</v>
      </c>
    </row>
    <row r="62" customFormat="false" ht="15" hidden="false" customHeight="false" outlineLevel="0" collapsed="false">
      <c r="A62" s="7" t="n">
        <v>11</v>
      </c>
      <c r="B62" s="8" t="str">
        <f aca="false">REPLACE(C62,1,1,LOWER(LEFT(C62)))</f>
        <v>submissionDeclaredGrossAmount</v>
      </c>
      <c r="C62" s="8" t="str">
        <f aca="false">SUBSTITUTE(PROPER(LOWER(D62))," ","")</f>
        <v>SubmissionDeclaredGrossAmount</v>
      </c>
      <c r="D62" s="8" t="s">
        <v>124</v>
      </c>
      <c r="E62" s="8" t="n">
        <v>64</v>
      </c>
      <c r="F62" s="8" t="n">
        <v>78</v>
      </c>
      <c r="G62" s="8" t="n">
        <v>15</v>
      </c>
      <c r="H62" s="8" t="s">
        <v>37</v>
      </c>
      <c r="I62" s="8" t="str">
        <f aca="false">CONCATENATE(CHAR(34),SUBSTITUTE(UPPER(LOWER(TRIM(D62)))," ","_"),CHAR(34),",")</f>
        <v>"SUBMISSION_DECLARED_GROSS_AMOUNT",</v>
      </c>
      <c r="J62" s="8" t="str">
        <f aca="false">CONCATENATE("@JsonProperty(",CHAR(34),SUBSTITUTE(UPPER(LOWER(TRIM(D62)))," ","_"),CHAR(34),")")</f>
        <v>@JsonProperty("SUBMISSION_DECLARED_GROSS_AMOUNT")</v>
      </c>
      <c r="K62" s="8" t="str">
        <f aca="false">CONCATENATE("@Size(max = ",G62,")")</f>
        <v>@Size(max = 15)</v>
      </c>
      <c r="L62" s="8" t="s">
        <v>24</v>
      </c>
      <c r="M62" s="8" t="str">
        <f aca="false">CONCATENATE("private ",IF(H62="A#","String",IF(H62="S#","BigDecimal",IF(H62="D#","Date","Integer")))," ",B62,";")</f>
        <v>private BigDecimal submissionDeclaredGrossAmount;</v>
      </c>
      <c r="N62" s="9" t="str">
        <f aca="false">CONCATENATE("//  @Field(offset=",E62,",length=",G62,",align=",IF(H62="A#","Align.LEFT,paddingChar = ' ')",CONCATENATE("Align.RIGHT,paddingChar = '0'",IF(H62="S#",", formatter=AmexSignedNumericFixedFormatter.class)",")"))),"        //  get",C62 )</f>
        <v>//  @Field(offset=64,length=15,align=Align.RIGHT,paddingChar = '0', formatter=AmexSignedNumericFixedFormatter.class)        //  getSubmissionDeclaredGrossAmount</v>
      </c>
    </row>
    <row r="63" customFormat="false" ht="15" hidden="false" customHeight="false" outlineLevel="0" collapsed="false">
      <c r="A63" s="7" t="n">
        <v>12</v>
      </c>
      <c r="B63" s="8" t="str">
        <f aca="false">REPLACE(C63,1,1,LOWER(LEFT(C63)))</f>
        <v>discountAmount</v>
      </c>
      <c r="C63" s="8" t="str">
        <f aca="false">SUBSTITUTE(PROPER(LOWER(D63))," ","")</f>
        <v>DiscountAmount</v>
      </c>
      <c r="D63" s="8" t="s">
        <v>125</v>
      </c>
      <c r="E63" s="8" t="n">
        <v>79</v>
      </c>
      <c r="F63" s="8" t="n">
        <v>93</v>
      </c>
      <c r="G63" s="8" t="n">
        <v>15</v>
      </c>
      <c r="H63" s="8" t="s">
        <v>37</v>
      </c>
      <c r="I63" s="8" t="str">
        <f aca="false">CONCATENATE(CHAR(34),SUBSTITUTE(UPPER(LOWER(TRIM(D63)))," ","_"),CHAR(34),",")</f>
        <v>"DISCOUNT_AMOUNT",</v>
      </c>
      <c r="J63" s="8" t="str">
        <f aca="false">CONCATENATE("@JsonProperty(",CHAR(34),SUBSTITUTE(UPPER(LOWER(TRIM(D63)))," ","_"),CHAR(34),")")</f>
        <v>@JsonProperty("DISCOUNT_AMOUNT")</v>
      </c>
      <c r="K63" s="8" t="str">
        <f aca="false">CONCATENATE("@Size(max = ",G63,")")</f>
        <v>@Size(max = 15)</v>
      </c>
      <c r="L63" s="8" t="s">
        <v>24</v>
      </c>
      <c r="M63" s="8" t="str">
        <f aca="false">CONCATENATE("private ",IF(H63="A#","String",IF(H63="S#","BigDecimal",IF(H63="D#","Date","Integer")))," ",B63,";")</f>
        <v>private BigDecimal discountAmount;</v>
      </c>
      <c r="N63" s="9" t="str">
        <f aca="false">CONCATENATE("//  @Field(offset=",E63,",length=",G63,",align=",IF(H63="A#","Align.LEFT,paddingChar = ' ')",CONCATENATE("Align.RIGHT,paddingChar = '0'",IF(H63="S#",", formatter=AmexSignedNumericFixedFormatter.class)",")"))),"        //  get",C63 )</f>
        <v>//  @Field(offset=79,length=15,align=Align.RIGHT,paddingChar = '0', formatter=AmexSignedNumericFixedFormatter.class)        //  getDiscountAmount</v>
      </c>
    </row>
    <row r="64" customFormat="false" ht="15" hidden="false" customHeight="false" outlineLevel="0" collapsed="false">
      <c r="A64" s="7" t="n">
        <v>13</v>
      </c>
      <c r="B64" s="8"/>
      <c r="C64" s="8" t="str">
        <f aca="false">SUBSTITUTE(PROPER(LOWER(D64))," ","")</f>
        <v>Filler</v>
      </c>
      <c r="D64" s="8" t="s">
        <v>28</v>
      </c>
      <c r="E64" s="8" t="n">
        <v>94</v>
      </c>
      <c r="F64" s="8" t="n">
        <v>108</v>
      </c>
      <c r="G64" s="8" t="n">
        <v>15</v>
      </c>
      <c r="H64" s="8"/>
      <c r="I64" s="8"/>
      <c r="J64" s="8"/>
      <c r="K64" s="8"/>
      <c r="L64" s="8"/>
      <c r="M64" s="8"/>
      <c r="N64" s="9"/>
    </row>
    <row r="65" customFormat="false" ht="15" hidden="false" customHeight="false" outlineLevel="0" collapsed="false">
      <c r="A65" s="7" t="n">
        <v>14</v>
      </c>
      <c r="B65" s="8" t="str">
        <f aca="false">REPLACE(C65,1,1,LOWER(LEFT(C65)))</f>
        <v>settlementNetAmount</v>
      </c>
      <c r="C65" s="8" t="str">
        <f aca="false">SUBSTITUTE(PROPER(LOWER(D65))," ","")</f>
        <v>SettlementNetAmount</v>
      </c>
      <c r="D65" s="8" t="s">
        <v>44</v>
      </c>
      <c r="E65" s="8" t="n">
        <v>109</v>
      </c>
      <c r="F65" s="8" t="n">
        <v>123</v>
      </c>
      <c r="G65" s="8" t="n">
        <v>15</v>
      </c>
      <c r="H65" s="8" t="s">
        <v>37</v>
      </c>
      <c r="I65" s="8" t="str">
        <f aca="false">CONCATENATE(CHAR(34),SUBSTITUTE(UPPER(LOWER(TRIM(D65)))," ","_"),CHAR(34),",")</f>
        <v>"SETTLEMENT_NET_AMOUNT",</v>
      </c>
      <c r="J65" s="8" t="str">
        <f aca="false">CONCATENATE("@JsonProperty(",CHAR(34),SUBSTITUTE(UPPER(LOWER(TRIM(D65)))," ","_"),CHAR(34),")")</f>
        <v>@JsonProperty("SETTLEMENT_NET_AMOUNT")</v>
      </c>
      <c r="K65" s="8" t="str">
        <f aca="false">CONCATENATE("@Size(max = ",G65,")")</f>
        <v>@Size(max = 15)</v>
      </c>
      <c r="L65" s="8" t="s">
        <v>24</v>
      </c>
      <c r="M65" s="8" t="str">
        <f aca="false">CONCATENATE("private ",IF(H65="A#","String",IF(H65="S#","BigDecimal",IF(H65="D#","Date","Integer")))," ",B65,";")</f>
        <v>private BigDecimal settlementNetAmount;</v>
      </c>
      <c r="N65" s="9" t="str">
        <f aca="false">CONCATENATE("//  @Field(offset=",E65,",length=",G65,",align=",IF(H65="A#","Align.LEFT,paddingChar = ' ')",CONCATENATE("Align.RIGHT,paddingChar = '0'",IF(H65="S#",", formatter=AmexSignedNumericFixedFormatter.class)",")"))),"        //  get",C65 )</f>
        <v>//  @Field(offset=109,length=15,align=Align.RIGHT,paddingChar = '0', formatter=AmexSignedNumericFixedFormatter.class)        //  getSettlementNetAmount</v>
      </c>
    </row>
    <row r="66" customFormat="false" ht="15" hidden="false" customHeight="false" outlineLevel="0" collapsed="false">
      <c r="A66" s="7" t="n">
        <v>15</v>
      </c>
      <c r="B66" s="8" t="str">
        <f aca="false">REPLACE(C66,1,1,LOWER(LEFT(C66)))</f>
        <v>serviceFeeRate</v>
      </c>
      <c r="C66" s="8" t="str">
        <f aca="false">SUBSTITUTE(PROPER(LOWER(D66))," ","")</f>
        <v>ServiceFeeRate</v>
      </c>
      <c r="D66" s="8" t="s">
        <v>46</v>
      </c>
      <c r="E66" s="8" t="n">
        <v>124</v>
      </c>
      <c r="F66" s="8" t="n">
        <v>130</v>
      </c>
      <c r="G66" s="8" t="n">
        <v>7</v>
      </c>
      <c r="H66" s="8" t="s">
        <v>29</v>
      </c>
      <c r="I66" s="8" t="str">
        <f aca="false">CONCATENATE(CHAR(34),SUBSTITUTE(UPPER(LOWER(TRIM(D66)))," ","_"),CHAR(34),",")</f>
        <v>"SERVICE_FEE_RATE",</v>
      </c>
      <c r="J66" s="8" t="str">
        <f aca="false">CONCATENATE("@JsonProperty(",CHAR(34),SUBSTITUTE(UPPER(LOWER(TRIM(D66)))," ","_"),CHAR(34),")")</f>
        <v>@JsonProperty("SERVICE_FEE_RATE")</v>
      </c>
      <c r="K66" s="8" t="str">
        <f aca="false">CONCATENATE("@Size(max = ",G66,")")</f>
        <v>@Size(max = 7)</v>
      </c>
      <c r="L66" s="8" t="s">
        <v>24</v>
      </c>
      <c r="M66" s="8" t="str">
        <f aca="false">CONCATENATE("private ",IF(H66="A#","String",IF(H66="S#","BigDecimal",IF(H66="D#","Date","Integer")))," ",B66,";")</f>
        <v>private Integer serviceFeeRate;</v>
      </c>
      <c r="N66" s="9" t="str">
        <f aca="false">CONCATENATE("//  @Field(offset=",E66,",length=",G66,",align=",IF(H66="A#","Align.LEFT,paddingChar = ' ')",CONCATENATE("Align.RIGHT,paddingChar = '0'",IF(H66="S#",", formatter=AmexSignedNumericFixedFormatter.class)",")"))),"        //  get",C66 )</f>
        <v>//  @Field(offset=124,length=7,align=Align.RIGHT,paddingChar = '0')        //  getServiceFeeRate</v>
      </c>
    </row>
    <row r="67" customFormat="false" ht="15" hidden="false" customHeight="false" outlineLevel="0" collapsed="false">
      <c r="A67" s="7" t="n">
        <v>16</v>
      </c>
      <c r="B67" s="8"/>
      <c r="C67" s="8" t="str">
        <f aca="false">SUBSTITUTE(PROPER(LOWER(D67))," ","")</f>
        <v>Filler</v>
      </c>
      <c r="D67" s="8" t="s">
        <v>28</v>
      </c>
      <c r="E67" s="8" t="n">
        <v>131</v>
      </c>
      <c r="F67" s="8" t="n">
        <v>170</v>
      </c>
      <c r="G67" s="8" t="n">
        <v>40</v>
      </c>
      <c r="H67" s="8"/>
      <c r="I67" s="8"/>
      <c r="J67" s="8"/>
      <c r="K67" s="8"/>
      <c r="L67" s="8"/>
      <c r="M67" s="8"/>
      <c r="N67" s="9"/>
    </row>
    <row r="68" customFormat="false" ht="15" hidden="false" customHeight="false" outlineLevel="0" collapsed="false">
      <c r="A68" s="7" t="n">
        <v>17</v>
      </c>
      <c r="B68" s="8" t="str">
        <f aca="false">REPLACE(C68,1,1,LOWER(LEFT(C68)))</f>
        <v>settlementGrossAmount</v>
      </c>
      <c r="C68" s="8" t="str">
        <f aca="false">SUBSTITUTE(PROPER(LOWER(D68))," ","")</f>
        <v>SettlementGrossAmount</v>
      </c>
      <c r="D68" s="8" t="s">
        <v>40</v>
      </c>
      <c r="E68" s="8" t="n">
        <v>171</v>
      </c>
      <c r="F68" s="8" t="n">
        <v>185</v>
      </c>
      <c r="G68" s="8" t="n">
        <v>5</v>
      </c>
      <c r="H68" s="8" t="s">
        <v>37</v>
      </c>
      <c r="I68" s="8" t="str">
        <f aca="false">CONCATENATE(CHAR(34),SUBSTITUTE(UPPER(LOWER(TRIM(D68)))," ","_"),CHAR(34),",")</f>
        <v>"SETTLEMENT_GROSS_AMOUNT",</v>
      </c>
      <c r="J68" s="8" t="str">
        <f aca="false">CONCATENATE("@JsonProperty(",CHAR(34),SUBSTITUTE(UPPER(LOWER(TRIM(D68)))," ","_"),CHAR(34),")")</f>
        <v>@JsonProperty("SETTLEMENT_GROSS_AMOUNT")</v>
      </c>
      <c r="K68" s="8" t="str">
        <f aca="false">CONCATENATE("@Size(max = ",G68,")")</f>
        <v>@Size(max = 5)</v>
      </c>
      <c r="L68" s="8" t="s">
        <v>24</v>
      </c>
      <c r="M68" s="8" t="str">
        <f aca="false">CONCATENATE("private ",IF(H68="A#","String",IF(H68="S#","BigDecimal",IF(H68="D#","Date","Integer")))," ",B68,";")</f>
        <v>private BigDecimal settlementGrossAmount;</v>
      </c>
      <c r="N68" s="9" t="str">
        <f aca="false">CONCATENATE("//  @Field(offset=",E68,",length=",G68,",align=",IF(H68="A#","Align.LEFT,paddingChar = ' ')",CONCATENATE("Align.RIGHT,paddingChar = '0'",IF(H68="S#",", formatter=AmexSignedNumericFixedFormatter.class)",")"))),"        //  get",C68 )</f>
        <v>//  @Field(offset=171,length=5,align=Align.RIGHT,paddingChar = '0', formatter=AmexSignedNumericFixedFormatter.class)        //  getSettlementGrossAmount</v>
      </c>
    </row>
    <row r="69" customFormat="false" ht="15" hidden="false" customHeight="false" outlineLevel="0" collapsed="false">
      <c r="A69" s="7" t="n">
        <v>18</v>
      </c>
      <c r="B69" s="8" t="str">
        <f aca="false">REPLACE(C69,1,1,LOWER(LEFT(C69)))</f>
        <v>rocCalculatedCount</v>
      </c>
      <c r="C69" s="8" t="str">
        <f aca="false">SUBSTITUTE(PROPER(LOWER(D69))," ","")</f>
        <v>RocCalculatedCount</v>
      </c>
      <c r="D69" s="8" t="s">
        <v>126</v>
      </c>
      <c r="E69" s="8" t="n">
        <v>186</v>
      </c>
      <c r="F69" s="8" t="n">
        <v>190</v>
      </c>
      <c r="G69" s="8" t="n">
        <v>5</v>
      </c>
      <c r="H69" s="8" t="s">
        <v>37</v>
      </c>
      <c r="I69" s="8" t="str">
        <f aca="false">CONCATENATE(CHAR(34),SUBSTITUTE(UPPER(LOWER(TRIM(D69)))," ","_"),CHAR(34),",")</f>
        <v>"ROC_CALCULATED_COUNT",</v>
      </c>
      <c r="J69" s="8" t="str">
        <f aca="false">CONCATENATE("@JsonProperty(",CHAR(34),SUBSTITUTE(UPPER(LOWER(TRIM(D69)))," ","_"),CHAR(34),")")</f>
        <v>@JsonProperty("ROC_CALCULATED_COUNT")</v>
      </c>
      <c r="K69" s="8" t="str">
        <f aca="false">CONCATENATE("@Size(max = ",G69,")")</f>
        <v>@Size(max = 5)</v>
      </c>
      <c r="L69" s="8" t="s">
        <v>24</v>
      </c>
      <c r="M69" s="8" t="str">
        <f aca="false">CONCATENATE("private ",IF(H69="A#","String",IF(H69="S#","BigDecimal",IF(H69="D#","Date","Integer")))," ",B69,";")</f>
        <v>private BigDecimal rocCalculatedCount;</v>
      </c>
      <c r="N69" s="9" t="str">
        <f aca="false">CONCATENATE("//  @Field(offset=",E69,",length=",G69,",align=",IF(H69="A#","Align.LEFT,paddingChar = ' ')",CONCATENATE("Align.RIGHT,paddingChar = '0'",IF(H69="S#",", formatter=AmexSignedNumericFixedFormatter.class)",")"))),"        //  get",C69 )</f>
        <v>//  @Field(offset=186,length=5,align=Align.RIGHT,paddingChar = '0', formatter=AmexSignedNumericFixedFormatter.class)        //  getRocCalculatedCount</v>
      </c>
    </row>
    <row r="70" customFormat="false" ht="15" hidden="false" customHeight="false" outlineLevel="0" collapsed="false">
      <c r="A70" s="7" t="n">
        <v>19</v>
      </c>
      <c r="B70" s="8"/>
      <c r="C70" s="8" t="str">
        <f aca="false">SUBSTITUTE(PROPER(LOWER(D70))," ","")</f>
        <v>Filler</v>
      </c>
      <c r="D70" s="8" t="s">
        <v>28</v>
      </c>
      <c r="E70" s="8" t="n">
        <v>191</v>
      </c>
      <c r="F70" s="8" t="n">
        <v>205</v>
      </c>
      <c r="G70" s="8" t="n">
        <v>15</v>
      </c>
      <c r="H70" s="8"/>
      <c r="I70" s="8"/>
      <c r="J70" s="8"/>
      <c r="K70" s="8"/>
      <c r="L70" s="8"/>
      <c r="M70" s="8"/>
      <c r="N70" s="9"/>
    </row>
    <row r="71" customFormat="false" ht="15" hidden="false" customHeight="false" outlineLevel="0" collapsed="false">
      <c r="A71" s="7" t="n">
        <v>20</v>
      </c>
      <c r="B71" s="8"/>
      <c r="C71" s="8" t="str">
        <f aca="false">SUBSTITUTE(PROPER(LOWER(D71))," ","")</f>
        <v>Filler</v>
      </c>
      <c r="D71" s="8" t="s">
        <v>28</v>
      </c>
      <c r="E71" s="8" t="n">
        <v>206</v>
      </c>
      <c r="F71" s="8" t="n">
        <v>215</v>
      </c>
      <c r="G71" s="8" t="n">
        <v>10</v>
      </c>
      <c r="H71" s="8"/>
      <c r="I71" s="8"/>
      <c r="J71" s="8"/>
      <c r="K71" s="8"/>
      <c r="L71" s="8"/>
      <c r="M71" s="8"/>
      <c r="N71" s="9"/>
    </row>
    <row r="72" customFormat="false" ht="15" hidden="false" customHeight="false" outlineLevel="0" collapsed="false">
      <c r="A72" s="7" t="n">
        <v>21</v>
      </c>
      <c r="B72" s="8" t="str">
        <f aca="false">REPLACE(C72,1,1,LOWER(LEFT(C72)))</f>
        <v>settlementTaxAmount</v>
      </c>
      <c r="C72" s="8" t="str">
        <f aca="false">SUBSTITUTE(PROPER(LOWER(D72))," ","")</f>
        <v>SettlementTaxAmount</v>
      </c>
      <c r="D72" s="8" t="s">
        <v>48</v>
      </c>
      <c r="E72" s="8" t="n">
        <v>216</v>
      </c>
      <c r="F72" s="8" t="n">
        <v>230</v>
      </c>
      <c r="G72" s="8" t="n">
        <v>15</v>
      </c>
      <c r="H72" s="8" t="s">
        <v>37</v>
      </c>
      <c r="I72" s="8" t="str">
        <f aca="false">CONCATENATE(CHAR(34),SUBSTITUTE(UPPER(LOWER(TRIM(D72)))," ","_"),CHAR(34),",")</f>
        <v>"SETTLEMENT_TAX_AMOUNT",</v>
      </c>
      <c r="J72" s="8" t="str">
        <f aca="false">CONCATENATE("@JsonProperty(",CHAR(34),SUBSTITUTE(UPPER(LOWER(TRIM(D72)))," ","_"),CHAR(34),")")</f>
        <v>@JsonProperty("SETTLEMENT_TAX_AMOUNT")</v>
      </c>
      <c r="K72" s="8" t="str">
        <f aca="false">CONCATENATE("@Size(max = ",G72,")")</f>
        <v>@Size(max = 15)</v>
      </c>
      <c r="L72" s="8" t="s">
        <v>24</v>
      </c>
      <c r="M72" s="8" t="str">
        <f aca="false">CONCATENATE("private ",IF(H72="A#","String",IF(H72="S#","BigDecimal",IF(H72="D#","Date","Integer")))," ",B72,";")</f>
        <v>private BigDecimal settlementTaxAmount;</v>
      </c>
      <c r="N72" s="9" t="str">
        <f aca="false">CONCATENATE("//  @Field(offset=",E72,",length=",G72,",align=",IF(H72="A#","Align.LEFT,paddingChar = ' ')",CONCATENATE("Align.RIGHT,paddingChar = '0'",IF(H72="S#",", formatter=AmexSignedNumericFixedFormatter.class)",")"))),"        //  get",C72 )</f>
        <v>//  @Field(offset=216,length=15,align=Align.RIGHT,paddingChar = '0', formatter=AmexSignedNumericFixedFormatter.class)        //  getSettlementTaxAmount</v>
      </c>
    </row>
    <row r="73" customFormat="false" ht="15" hidden="false" customHeight="false" outlineLevel="0" collapsed="false">
      <c r="A73" s="7" t="n">
        <v>22</v>
      </c>
      <c r="B73" s="8" t="str">
        <f aca="false">REPLACE(C73,1,1,LOWER(LEFT(C73)))</f>
        <v>settlementTaxRate</v>
      </c>
      <c r="C73" s="8" t="str">
        <f aca="false">SUBSTITUTE(PROPER(LOWER(D73))," ","")</f>
        <v>SettlementTaxRate</v>
      </c>
      <c r="D73" s="8" t="s">
        <v>50</v>
      </c>
      <c r="E73" s="8" t="n">
        <v>231</v>
      </c>
      <c r="F73" s="8" t="n">
        <v>237</v>
      </c>
      <c r="G73" s="8" t="n">
        <v>7</v>
      </c>
      <c r="H73" s="8" t="s">
        <v>29</v>
      </c>
      <c r="I73" s="8" t="str">
        <f aca="false">CONCATENATE(CHAR(34),SUBSTITUTE(UPPER(LOWER(TRIM(D73)))," ","_"),CHAR(34),",")</f>
        <v>"SETTLEMENT_TAX_RATE",</v>
      </c>
      <c r="J73" s="8" t="str">
        <f aca="false">CONCATENATE("@JsonProperty(",CHAR(34),SUBSTITUTE(UPPER(LOWER(TRIM(D73)))," ","_"),CHAR(34),")")</f>
        <v>@JsonProperty("SETTLEMENT_TAX_RATE")</v>
      </c>
      <c r="K73" s="8" t="str">
        <f aca="false">CONCATENATE("@Size(max = ",G73,")")</f>
        <v>@Size(max = 7)</v>
      </c>
      <c r="L73" s="8" t="s">
        <v>24</v>
      </c>
      <c r="M73" s="8" t="str">
        <f aca="false">CONCATENATE("private ",IF(H73="A#","String",IF(H73="S#","BigDecimal",IF(H73="D#","Date","Integer")))," ",B73,";")</f>
        <v>private Integer settlementTaxRate;</v>
      </c>
      <c r="N73" s="9" t="str">
        <f aca="false">CONCATENATE("//  @Field(offset=",E73,",length=",G73,",align=",IF(H73="A#","Align.LEFT,paddingChar = ' ')",CONCATENATE("Align.RIGHT,paddingChar = '0'",IF(H73="S#",", formatter=AmexSignedNumericFixedFormatter.class)",")"))),"        //  get",C73 )</f>
        <v>//  @Field(offset=231,length=7,align=Align.RIGHT,paddingChar = '0')        //  getSettlementTaxRate</v>
      </c>
    </row>
    <row r="74" customFormat="false" ht="15" hidden="false" customHeight="false" outlineLevel="0" collapsed="false">
      <c r="A74" s="7" t="n">
        <v>23</v>
      </c>
      <c r="B74" s="8" t="str">
        <f aca="false">REPLACE(C74,1,1,LOWER(LEFT(C74)))</f>
        <v>submissionCurrencyCode</v>
      </c>
      <c r="C74" s="8" t="str">
        <f aca="false">SUBSTITUTE(PROPER(LOWER(D74))," ","")</f>
        <v>SubmissionCurrencyCode</v>
      </c>
      <c r="D74" s="8" t="s">
        <v>63</v>
      </c>
      <c r="E74" s="8" t="n">
        <v>238</v>
      </c>
      <c r="F74" s="8" t="n">
        <v>240</v>
      </c>
      <c r="G74" s="8" t="n">
        <v>3</v>
      </c>
      <c r="H74" s="8" t="s">
        <v>23</v>
      </c>
      <c r="I74" s="8" t="str">
        <f aca="false">CONCATENATE(CHAR(34),SUBSTITUTE(UPPER(LOWER(TRIM(D74)))," ","_"),CHAR(34),",")</f>
        <v>"SUBMISSION_CURRENCY_CODE",</v>
      </c>
      <c r="J74" s="8" t="str">
        <f aca="false">CONCATENATE("@JsonProperty(",CHAR(34),SUBSTITUTE(UPPER(LOWER(TRIM(D74)))," ","_"),CHAR(34),")")</f>
        <v>@JsonProperty("SUBMISSION_CURRENCY_CODE")</v>
      </c>
      <c r="K74" s="8" t="str">
        <f aca="false">CONCATENATE("@Size(max = ",G74,")")</f>
        <v>@Size(max = 3)</v>
      </c>
      <c r="L74" s="8" t="s">
        <v>24</v>
      </c>
      <c r="M74" s="8" t="str">
        <f aca="false">CONCATENATE("private ",IF(H74="A#","String",IF(H74="S#","BigDecimal",IF(H74="D#","Date","Integer")))," ",B74,";")</f>
        <v>private String submissionCurrencyCode;</v>
      </c>
      <c r="N74" s="9" t="str">
        <f aca="false">CONCATENATE("//  @Field(offset=",E74,",length=",G74,",align=",IF(H74="A#","Align.LEFT,paddingChar = ' ')",CONCATENATE("Align.RIGHT,paddingChar = '0'",IF(H74="S#",", formatter=AmexSignedNumericFixedFormatter.class)",")"))),"        //  get",C74 )</f>
        <v>//  @Field(offset=238,length=3,align=Align.LEFT,paddingChar = ' ')        //  getSubmissionCurrencyCode</v>
      </c>
    </row>
    <row r="75" customFormat="false" ht="15" hidden="false" customHeight="false" outlineLevel="0" collapsed="false">
      <c r="A75" s="7" t="n">
        <v>24</v>
      </c>
      <c r="B75" s="8" t="str">
        <f aca="false">REPLACE(C75,1,1,LOWER(LEFT(C75)))</f>
        <v>submissionNumber</v>
      </c>
      <c r="C75" s="8" t="str">
        <f aca="false">SUBSTITUTE(PROPER(LOWER(D75))," ","")</f>
        <v>SubmissionNumber</v>
      </c>
      <c r="D75" s="8" t="s">
        <v>127</v>
      </c>
      <c r="E75" s="8" t="n">
        <v>241</v>
      </c>
      <c r="F75" s="8" t="n">
        <v>255</v>
      </c>
      <c r="G75" s="8" t="n">
        <v>15</v>
      </c>
      <c r="H75" s="8" t="s">
        <v>29</v>
      </c>
      <c r="I75" s="8" t="str">
        <f aca="false">CONCATENATE(CHAR(34),SUBSTITUTE(UPPER(LOWER(TRIM(D75)))," ","_"),CHAR(34),",")</f>
        <v>"SUBMISSION_NUMBER",</v>
      </c>
      <c r="J75" s="8" t="str">
        <f aca="false">CONCATENATE("@JsonProperty(",CHAR(34),SUBSTITUTE(UPPER(LOWER(TRIM(D75)))," ","_"),CHAR(34),")")</f>
        <v>@JsonProperty("SUBMISSION_NUMBER")</v>
      </c>
      <c r="K75" s="8" t="str">
        <f aca="false">CONCATENATE("@Size(max = ",G75,")")</f>
        <v>@Size(max = 15)</v>
      </c>
      <c r="L75" s="8" t="s">
        <v>24</v>
      </c>
      <c r="M75" s="8" t="str">
        <f aca="false">CONCATENATE("private ",IF(H75="A#","String",IF(H75="S#","BigDecimal",IF(H75="D#","Date","Integer")))," ",B75,";")</f>
        <v>private Integer submissionNumber;</v>
      </c>
      <c r="N75" s="9" t="str">
        <f aca="false">CONCATENATE("//  @Field(offset=",E75,",length=",G75,",align=",IF(H75="A#","Align.LEFT,paddingChar = ' ')",CONCATENATE("Align.RIGHT,paddingChar = '0'",IF(H75="S#",", formatter=AmexSignedNumericFixedFormatter.class)",")"))),"        //  get",C75 )</f>
        <v>//  @Field(offset=241,length=15,align=Align.RIGHT,paddingChar = '0')        //  getSubmissionNumber</v>
      </c>
    </row>
    <row r="76" customFormat="false" ht="15" hidden="false" customHeight="false" outlineLevel="0" collapsed="false">
      <c r="A76" s="7" t="n">
        <v>25</v>
      </c>
      <c r="B76" s="8" t="str">
        <f aca="false">REPLACE(C76,1,1,LOWER(LEFT(C76)))</f>
        <v>submissionSeBranchNumber</v>
      </c>
      <c r="C76" s="8" t="str">
        <f aca="false">SUBSTITUTE(PROPER(LOWER(D76))," ","")</f>
        <v>SubmissionSeBranchNumber</v>
      </c>
      <c r="D76" s="8" t="s">
        <v>60</v>
      </c>
      <c r="E76" s="8" t="n">
        <v>256</v>
      </c>
      <c r="F76" s="8" t="n">
        <v>265</v>
      </c>
      <c r="G76" s="8" t="n">
        <v>10</v>
      </c>
      <c r="H76" s="8" t="s">
        <v>23</v>
      </c>
      <c r="I76" s="8" t="str">
        <f aca="false">CONCATENATE(CHAR(34),SUBSTITUTE(UPPER(LOWER(TRIM(D76)))," ","_"),CHAR(34),",")</f>
        <v>"SUBMISSION_SE_BRANCH_NUMBER",</v>
      </c>
      <c r="J76" s="8" t="str">
        <f aca="false">CONCATENATE("@JsonProperty(",CHAR(34),SUBSTITUTE(UPPER(LOWER(TRIM(D76)))," ","_"),CHAR(34),")")</f>
        <v>@JsonProperty("SUBMISSION_SE_BRANCH_NUMBER")</v>
      </c>
      <c r="K76" s="8" t="str">
        <f aca="false">CONCATENATE("@Size(max = ",G76,")")</f>
        <v>@Size(max = 10)</v>
      </c>
      <c r="L76" s="8" t="s">
        <v>24</v>
      </c>
      <c r="M76" s="8" t="str">
        <f aca="false">CONCATENATE("private ",IF(H76="A#","String",IF(H76="S#","BigDecimal",IF(H76="D#","Date","Integer")))," ",B76,";")</f>
        <v>private String submissionSeBranchNumber;</v>
      </c>
      <c r="N76" s="9" t="str">
        <f aca="false">CONCATENATE("//  @Field(offset=",E76,",length=",G76,",align=",IF(H76="A#","Align.LEFT,paddingChar = ' ')",CONCATENATE("Align.RIGHT,paddingChar = '0'",IF(H76="S#",", formatter=AmexSignedNumericFixedFormatter.class)",")"))),"        //  get",C76 )</f>
        <v>//  @Field(offset=256,length=10,align=Align.LEFT,paddingChar = ' ')        //  getSubmissionSeBranchNumber</v>
      </c>
    </row>
    <row r="77" customFormat="false" ht="15" hidden="false" customHeight="false" outlineLevel="0" collapsed="false">
      <c r="A77" s="7" t="n">
        <v>26</v>
      </c>
      <c r="B77" s="8" t="str">
        <f aca="false">REPLACE(C77,1,1,LOWER(LEFT(C77)))</f>
        <v>submissionMethodCode</v>
      </c>
      <c r="C77" s="8" t="str">
        <f aca="false">SUBSTITUTE(PROPER(LOWER(D77))," ","")</f>
        <v>SubmissionMethodCode</v>
      </c>
      <c r="D77" s="8" t="s">
        <v>128</v>
      </c>
      <c r="E77" s="8" t="n">
        <v>266</v>
      </c>
      <c r="F77" s="8" t="n">
        <v>267</v>
      </c>
      <c r="G77" s="8" t="n">
        <v>2</v>
      </c>
      <c r="H77" s="8" t="s">
        <v>23</v>
      </c>
      <c r="I77" s="8" t="str">
        <f aca="false">CONCATENATE(CHAR(34),SUBSTITUTE(UPPER(LOWER(TRIM(D77)))," ","_"),CHAR(34),",")</f>
        <v>"SUBMISSION_METHOD_CODE",</v>
      </c>
      <c r="J77" s="8" t="str">
        <f aca="false">CONCATENATE("@JsonProperty(",CHAR(34),SUBSTITUTE(UPPER(LOWER(TRIM(D77)))," ","_"),CHAR(34),")")</f>
        <v>@JsonProperty("SUBMISSION_METHOD_CODE")</v>
      </c>
      <c r="K77" s="8" t="str">
        <f aca="false">CONCATENATE("@Size(max = ",G77,")")</f>
        <v>@Size(max = 2)</v>
      </c>
      <c r="L77" s="8" t="s">
        <v>24</v>
      </c>
      <c r="M77" s="8" t="str">
        <f aca="false">CONCATENATE("private ",IF(H77="A#","String",IF(H77="S#","BigDecimal",IF(H77="D#","Date","Integer")))," ",B77,";")</f>
        <v>private String submissionMethodCode;</v>
      </c>
      <c r="N77" s="9" t="str">
        <f aca="false">CONCATENATE("//  @Field(offset=",E77,",length=",G77,",align=",IF(H77="A#","Align.LEFT,paddingChar = ' ')",CONCATENATE("Align.RIGHT,paddingChar = '0'",IF(H77="S#",", formatter=AmexSignedNumericFixedFormatter.class)",")"))),"        //  get",C77 )</f>
        <v>//  @Field(offset=266,length=2,align=Align.LEFT,paddingChar = ' ')        //  getSubmissionMethodCode</v>
      </c>
    </row>
    <row r="78" customFormat="false" ht="15" hidden="false" customHeight="false" outlineLevel="0" collapsed="false">
      <c r="A78" s="7" t="n">
        <v>27</v>
      </c>
      <c r="B78" s="8"/>
      <c r="C78" s="8" t="str">
        <f aca="false">SUBSTITUTE(PROPER(LOWER(D78))," ","")</f>
        <v>Filler</v>
      </c>
      <c r="D78" s="8" t="s">
        <v>28</v>
      </c>
      <c r="E78" s="8" t="n">
        <v>268</v>
      </c>
      <c r="F78" s="8" t="n">
        <v>292</v>
      </c>
      <c r="G78" s="8" t="n">
        <v>25</v>
      </c>
      <c r="H78" s="8"/>
      <c r="I78" s="8"/>
      <c r="J78" s="8"/>
      <c r="K78" s="8"/>
      <c r="L78" s="8"/>
      <c r="M78" s="8"/>
      <c r="N78" s="9"/>
    </row>
    <row r="79" customFormat="false" ht="15" hidden="false" customHeight="false" outlineLevel="0" collapsed="false">
      <c r="A79" s="7" t="n">
        <v>28</v>
      </c>
      <c r="B79" s="8" t="str">
        <f aca="false">REPLACE(C79,1,1,LOWER(LEFT(C79)))</f>
        <v>exchangeRate</v>
      </c>
      <c r="C79" s="8" t="str">
        <f aca="false">SUBSTITUTE(PROPER(LOWER(D79))," ","")</f>
        <v>ExchangeRate</v>
      </c>
      <c r="D79" s="8" t="s">
        <v>129</v>
      </c>
      <c r="E79" s="8" t="n">
        <v>293</v>
      </c>
      <c r="F79" s="8" t="n">
        <v>307</v>
      </c>
      <c r="G79" s="8" t="n">
        <v>15</v>
      </c>
      <c r="H79" s="8" t="s">
        <v>37</v>
      </c>
      <c r="I79" s="8" t="str">
        <f aca="false">CONCATENATE(CHAR(34),SUBSTITUTE(UPPER(LOWER(TRIM(D79)))," ","_"),CHAR(34),",")</f>
        <v>"EXCHANGE_RATE",</v>
      </c>
      <c r="J79" s="8" t="str">
        <f aca="false">CONCATENATE("@JsonProperty(",CHAR(34),SUBSTITUTE(UPPER(LOWER(TRIM(D79)))," ","_"),CHAR(34),")")</f>
        <v>@JsonProperty("EXCHANGE_RATE")</v>
      </c>
      <c r="K79" s="8" t="str">
        <f aca="false">CONCATENATE("@Size(max = ",G79,")")</f>
        <v>@Size(max = 15)</v>
      </c>
      <c r="L79" s="8" t="s">
        <v>24</v>
      </c>
      <c r="M79" s="8" t="str">
        <f aca="false">CONCATENATE("private ",IF(H79="A#","String",IF(H79="S#","BigDecimal",IF(H79="D#","Date","Integer")))," ",B79,";")</f>
        <v>private BigDecimal exchangeRate;</v>
      </c>
      <c r="N79" s="9" t="str">
        <f aca="false">CONCATENATE("//  @Field(offset=",E79,",length=",G79,",align=",IF(F79="A#","Align.LEFT,paddingChar = ' ')",CONCATENATE("Align.RIGHT,paddingChar = '0'",IF(H79="S#",", formatter=AmexSignedNumericFixedFormatter.class)",")"))),"        //  get",C79 )</f>
        <v>//  @Field(offset=293,length=15,align=Align.RIGHT,paddingChar = '0', formatter=AmexSignedNumericFixedFormatter.class)        //  getExchangeRate</v>
      </c>
    </row>
    <row r="80" customFormat="false" ht="15" hidden="false" customHeight="false" outlineLevel="0" collapsed="false">
      <c r="A80" s="14" t="n">
        <v>29</v>
      </c>
      <c r="B80" s="15"/>
      <c r="C80" s="15" t="str">
        <f aca="false">SUBSTITUTE(PROPER(LOWER(D80))," ","")</f>
        <v>Filler</v>
      </c>
      <c r="D80" s="15" t="s">
        <v>28</v>
      </c>
      <c r="E80" s="15" t="n">
        <v>308</v>
      </c>
      <c r="F80" s="15" t="n">
        <v>440</v>
      </c>
      <c r="G80" s="15" t="n">
        <v>133</v>
      </c>
      <c r="H80" s="15"/>
      <c r="I80" s="15"/>
      <c r="J80" s="15"/>
      <c r="K80" s="15"/>
      <c r="L80" s="15"/>
      <c r="M80" s="15"/>
      <c r="N80" s="9"/>
    </row>
    <row r="82" customFormat="false" ht="15" hidden="false" customHeight="false" outlineLevel="0" collapsed="false">
      <c r="A82" s="3" t="s">
        <v>130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customFormat="false" ht="15" hidden="false" customHeight="false" outlineLevel="0" collapsed="false">
      <c r="A83" s="3" t="s">
        <v>2</v>
      </c>
      <c r="B83" s="4" t="s">
        <v>3</v>
      </c>
      <c r="C83" s="4" t="s">
        <v>4</v>
      </c>
      <c r="D83" s="4" t="s">
        <v>65</v>
      </c>
      <c r="E83" s="4" t="s">
        <v>6</v>
      </c>
      <c r="F83" s="4" t="s">
        <v>7</v>
      </c>
      <c r="G83" s="4" t="s">
        <v>8</v>
      </c>
      <c r="H83" s="4" t="s">
        <v>9</v>
      </c>
      <c r="I83" s="4" t="s">
        <v>10</v>
      </c>
      <c r="J83" s="4" t="s">
        <v>11</v>
      </c>
      <c r="K83" s="4" t="s">
        <v>12</v>
      </c>
      <c r="L83" s="4" t="s">
        <v>13</v>
      </c>
      <c r="M83" s="4" t="s">
        <v>14</v>
      </c>
      <c r="N83" s="5" t="s">
        <v>15</v>
      </c>
    </row>
    <row r="84" customFormat="false" ht="15" hidden="false" customHeight="false" outlineLevel="0" collapsed="false">
      <c r="A84" s="7" t="n">
        <v>1</v>
      </c>
      <c r="B84" s="8" t="str">
        <f aca="false">REPLACE(C84,1,1,LOWER(LEFT(C84)))</f>
        <v>settlementSeAccountNumber</v>
      </c>
      <c r="C84" s="8" t="str">
        <f aca="false">SUBSTITUTE(PROPER(LOWER(D84))," ","")</f>
        <v>SettlementSeAccountNumber</v>
      </c>
      <c r="D84" s="8" t="s">
        <v>66</v>
      </c>
      <c r="E84" s="8" t="n">
        <v>1</v>
      </c>
      <c r="F84" s="8" t="n">
        <v>10</v>
      </c>
      <c r="G84" s="8" t="n">
        <v>10</v>
      </c>
      <c r="H84" s="8" t="s">
        <v>23</v>
      </c>
      <c r="I84" s="8" t="str">
        <f aca="false">CONCATENATE(CHAR(34),SUBSTITUTE(UPPER(LOWER(TRIM(D84)))," ","_"),CHAR(34),",")</f>
        <v>"SETTLEMENT_SE_ACCOUNT_NUMBER",</v>
      </c>
      <c r="J84" s="8" t="str">
        <f aca="false">CONCATENATE("@JsonProperty(",CHAR(34),SUBSTITUTE(UPPER(LOWER(TRIM(D84)))," ","_"),CHAR(34),")")</f>
        <v>@JsonProperty("SETTLEMENT_SE_ACCOUNT_NUMBER")</v>
      </c>
      <c r="K84" s="8" t="str">
        <f aca="false">CONCATENATE("@Size(max = ",G84,")")</f>
        <v>@Size(max = 10)</v>
      </c>
      <c r="L84" s="8" t="s">
        <v>24</v>
      </c>
      <c r="M84" s="8" t="str">
        <f aca="false">CONCATENATE("private ",IF(H84="A#","String",IF(H84="S#","BigDecimal",IF(H84="D#","Date","Integer")))," ",B84,";")</f>
        <v>private String settlementSeAccountNumber;</v>
      </c>
      <c r="N84" s="9" t="str">
        <f aca="false">CONCATENATE("//  @Field(offset=",E84,",length=",G84,",align=",IF(H84="A#","Align.LEFT,paddingChar = ' ')",CONCATENATE("Align.RIGHT,paddingChar = '0'",IF(H84="S#",", formatter=AmexSignedNumericFixedFormatter.class)",")"))),"        //  get",C84 )</f>
        <v>//  @Field(offset=1,length=10,align=Align.LEFT,paddingChar = ' ')        //  getSettlementSeAccountNumber</v>
      </c>
    </row>
    <row r="85" customFormat="false" ht="15" hidden="false" customHeight="false" outlineLevel="0" collapsed="false">
      <c r="A85" s="7" t="n">
        <v>2</v>
      </c>
      <c r="B85" s="8" t="str">
        <f aca="false">REPLACE(C85,1,1,LOWER(LEFT(C85)))</f>
        <v>settlementAccountNameCode</v>
      </c>
      <c r="C85" s="8" t="str">
        <f aca="false">SUBSTITUTE(PROPER(LOWER(D85))," ","")</f>
        <v>SettlementAccountNameCode</v>
      </c>
      <c r="D85" s="8" t="s">
        <v>25</v>
      </c>
      <c r="E85" s="8" t="n">
        <v>11</v>
      </c>
      <c r="F85" s="8" t="n">
        <v>13</v>
      </c>
      <c r="G85" s="8" t="n">
        <v>3</v>
      </c>
      <c r="H85" s="8" t="s">
        <v>23</v>
      </c>
      <c r="I85" s="8" t="str">
        <f aca="false">CONCATENATE(CHAR(34),SUBSTITUTE(UPPER(LOWER(TRIM(D85)))," ","_"),CHAR(34),",")</f>
        <v>"SETTLEMENT_ACCOUNT_NAME_CODE",</v>
      </c>
      <c r="J85" s="8" t="str">
        <f aca="false">CONCATENATE("@JsonProperty(",CHAR(34),SUBSTITUTE(UPPER(LOWER(TRIM(D85)))," ","_"),CHAR(34),")")</f>
        <v>@JsonProperty("SETTLEMENT_ACCOUNT_NAME_CODE")</v>
      </c>
      <c r="K85" s="8" t="str">
        <f aca="false">CONCATENATE("@Size(max = ",G85,")")</f>
        <v>@Size(max = 3)</v>
      </c>
      <c r="L85" s="8" t="s">
        <v>24</v>
      </c>
      <c r="M85" s="8" t="str">
        <f aca="false">CONCATENATE("private ",IF(H85="A#","String",IF(H85="S#","BigDecimal",IF(H85="D#","Date","Integer")))," ",B85,";")</f>
        <v>private String settlementAccountNameCode;</v>
      </c>
      <c r="N85" s="9" t="str">
        <f aca="false">CONCATENATE("//  @Field(offset=",E85,",length=",G85,",align=",IF(H85="A#","Align.LEFT,paddingChar = ' ')",CONCATENATE("Align.RIGHT,paddingChar = '0'",IF(H85="S#",", formatter=AmexSignedNumericFixedFormatter.class)",")"))),"        //  get",C85 )</f>
        <v>//  @Field(offset=11,length=3,align=Align.LEFT,paddingChar = ' ')        //  getSettlementAccountNameCode</v>
      </c>
    </row>
    <row r="86" customFormat="false" ht="15" hidden="false" customHeight="false" outlineLevel="0" collapsed="false">
      <c r="A86" s="7" t="n">
        <v>3</v>
      </c>
      <c r="B86" s="8"/>
      <c r="C86" s="8" t="str">
        <f aca="false">SUBSTITUTE(PROPER(LOWER(D86))," ","")</f>
        <v>Filler</v>
      </c>
      <c r="D86" s="8" t="s">
        <v>28</v>
      </c>
      <c r="E86" s="8" t="n">
        <v>14</v>
      </c>
      <c r="F86" s="8" t="n">
        <v>21</v>
      </c>
      <c r="G86" s="8" t="n">
        <v>8</v>
      </c>
      <c r="H86" s="8"/>
      <c r="I86" s="8"/>
      <c r="J86" s="8"/>
      <c r="K86" s="8"/>
      <c r="L86" s="8"/>
      <c r="M86" s="8"/>
      <c r="N86" s="9"/>
    </row>
    <row r="87" customFormat="false" ht="15" hidden="false" customHeight="false" outlineLevel="0" collapsed="false">
      <c r="A87" s="7" t="n">
        <v>4</v>
      </c>
      <c r="B87" s="8"/>
      <c r="C87" s="8" t="str">
        <f aca="false">SUBSTITUTE(PROPER(LOWER(D87))," ","")</f>
        <v>Filler</v>
      </c>
      <c r="D87" s="8" t="s">
        <v>28</v>
      </c>
      <c r="E87" s="8" t="n">
        <v>22</v>
      </c>
      <c r="F87" s="8" t="n">
        <v>22</v>
      </c>
      <c r="G87" s="8" t="n">
        <v>1</v>
      </c>
      <c r="H87" s="8"/>
      <c r="I87" s="8"/>
      <c r="J87" s="8"/>
      <c r="K87" s="8"/>
      <c r="L87" s="8"/>
      <c r="M87" s="8"/>
      <c r="N87" s="9"/>
    </row>
    <row r="88" customFormat="false" ht="15" hidden="false" customHeight="false" outlineLevel="0" collapsed="false">
      <c r="A88" s="7" t="n">
        <v>5</v>
      </c>
      <c r="B88" s="8" t="str">
        <f aca="false">REPLACE(C88,1,1,LOWER(LEFT(C88)))</f>
        <v>submissionSeAccountNumber</v>
      </c>
      <c r="C88" s="8" t="str">
        <f aca="false">SUBSTITUTE(PROPER(LOWER(D88))," ","")</f>
        <v>SubmissionSeAccountNumber</v>
      </c>
      <c r="D88" s="8" t="s">
        <v>30</v>
      </c>
      <c r="E88" s="8" t="n">
        <v>23</v>
      </c>
      <c r="F88" s="8" t="n">
        <v>32</v>
      </c>
      <c r="G88" s="8" t="n">
        <v>10</v>
      </c>
      <c r="H88" s="8" t="s">
        <v>23</v>
      </c>
      <c r="I88" s="8" t="str">
        <f aca="false">CONCATENATE(CHAR(34),SUBSTITUTE(UPPER(LOWER(TRIM(D88)))," ","_"),CHAR(34),",")</f>
        <v>"SUBMISSION_SE_ACCOUNT_NUMBER",</v>
      </c>
      <c r="J88" s="8" t="str">
        <f aca="false">CONCATENATE("@JsonProperty(",CHAR(34),SUBSTITUTE(UPPER(LOWER(TRIM(D88)))," ","_"),CHAR(34),")")</f>
        <v>@JsonProperty("SUBMISSION_SE_ACCOUNT_NUMBER")</v>
      </c>
      <c r="K88" s="8" t="str">
        <f aca="false">CONCATENATE("@Size(max = ",G88,")")</f>
        <v>@Size(max = 10)</v>
      </c>
      <c r="L88" s="8" t="s">
        <v>24</v>
      </c>
      <c r="M88" s="8" t="str">
        <f aca="false">CONCATENATE("private ",IF(H88="A#","String",IF(H88="S#","BigDecimal",IF(H88="D#","Date","Integer")))," ",B88,";")</f>
        <v>private String submissionSeAccountNumber;</v>
      </c>
      <c r="N88" s="9" t="str">
        <f aca="false">CONCATENATE("//  @Field(offset=",E88,",length=",G88,",align=",IF(H88="A#","Align.LEFT,paddingChar = ' ')",CONCATENATE("Align.RIGHT,paddingChar = '0'",IF(H88="S#",", formatter=AmexSignedNumericFixedFormatter.class)",")"))),"        //  get",C88 )</f>
        <v>//  @Field(offset=23,length=10,align=Align.LEFT,paddingChar = ' ')        //  getSubmissionSeAccountNumber</v>
      </c>
    </row>
    <row r="89" customFormat="false" ht="15" hidden="false" customHeight="false" outlineLevel="0" collapsed="false">
      <c r="A89" s="7" t="n">
        <v>6</v>
      </c>
      <c r="B89" s="8" t="str">
        <f aca="false">REPLACE(C89,1,1,LOWER(LEFT(C89)))</f>
        <v>recordCode</v>
      </c>
      <c r="C89" s="8" t="str">
        <f aca="false">SUBSTITUTE(PROPER(LOWER(D89))," ","")</f>
        <v>RecordCode</v>
      </c>
      <c r="D89" s="8" t="s">
        <v>32</v>
      </c>
      <c r="E89" s="8" t="n">
        <v>33</v>
      </c>
      <c r="F89" s="8" t="n">
        <v>33</v>
      </c>
      <c r="G89" s="8" t="n">
        <v>1</v>
      </c>
      <c r="H89" s="8" t="s">
        <v>29</v>
      </c>
      <c r="I89" s="8" t="str">
        <f aca="false">CONCATENATE(CHAR(34),SUBSTITUTE(UPPER(LOWER(TRIM(D89)))," ","_"),CHAR(34),",")</f>
        <v>"RECORD_CODE",</v>
      </c>
      <c r="J89" s="8" t="str">
        <f aca="false">CONCATENATE("@JsonProperty(",CHAR(34),SUBSTITUTE(UPPER(LOWER(TRIM(D89)))," ","_"),CHAR(34),")")</f>
        <v>@JsonProperty("RECORD_CODE")</v>
      </c>
      <c r="K89" s="8" t="str">
        <f aca="false">CONCATENATE("@Size(max = ",G89,")")</f>
        <v>@Size(max = 1)</v>
      </c>
      <c r="L89" s="8" t="s">
        <v>24</v>
      </c>
      <c r="M89" s="8" t="str">
        <f aca="false">CONCATENATE("private ",IF(H89="A#","String",IF(H89="S#","BigDecimal",IF(H89="D#","Date","Integer")))," ",B89,";")</f>
        <v>private Integer recordCode;</v>
      </c>
      <c r="N89" s="9" t="str">
        <f aca="false">CONCATENATE("//  @Field(offset=",E89,",length=",G89,",align=",IF(H89="A#","Align.LEFT,paddingChar = ' ')",CONCATENATE("Align.RIGHT,paddingChar = '0'",IF(H89="S#",", formatter=AmexSignedNumericFixedFormatter.class)",")"))),"        //  get",C89 )</f>
        <v>//  @Field(offset=33,length=1,align=Align.RIGHT,paddingChar = '0')        //  getRecordCode</v>
      </c>
    </row>
    <row r="90" customFormat="false" ht="15" hidden="false" customHeight="false" outlineLevel="0" collapsed="false">
      <c r="A90" s="7" t="n">
        <v>7</v>
      </c>
      <c r="B90" s="8" t="str">
        <f aca="false">REPLACE(C90,1,1,LOWER(LEFT(C90)))</f>
        <v>recordSubCode</v>
      </c>
      <c r="C90" s="8" t="s">
        <v>131</v>
      </c>
      <c r="D90" s="8" t="s">
        <v>121</v>
      </c>
      <c r="E90" s="8" t="n">
        <v>34</v>
      </c>
      <c r="F90" s="8" t="n">
        <v>35</v>
      </c>
      <c r="G90" s="8" t="n">
        <v>2</v>
      </c>
      <c r="H90" s="8" t="s">
        <v>23</v>
      </c>
      <c r="I90" s="8" t="str">
        <f aca="false">CONCATENATE(CHAR(34),SUBSTITUTE(UPPER(LOWER(TRIM(D90)))," ","_"),CHAR(34),",")</f>
        <v>"RECORD_SUB_CODE",</v>
      </c>
      <c r="J90" s="8" t="str">
        <f aca="false">CONCATENATE("@JsonProperty(",CHAR(34),SUBSTITUTE(UPPER(LOWER(TRIM(D90)))," ","_"),CHAR(34),")")</f>
        <v>@JsonProperty("RECORD_SUB_CODE")</v>
      </c>
      <c r="K90" s="8" t="str">
        <f aca="false">CONCATENATE("@Size(max = ",G90,")")</f>
        <v>@Size(max = 2)</v>
      </c>
      <c r="L90" s="8" t="s">
        <v>24</v>
      </c>
      <c r="M90" s="8" t="str">
        <f aca="false">CONCATENATE("private ",IF(H90="A#","String",IF(H90="S#","BigDecimal",IF(H90="D#","Date","Integer")))," ",B90,";")</f>
        <v>private String recordSubCode;</v>
      </c>
      <c r="N90" s="9" t="str">
        <f aca="false">CONCATENATE("//  @Field(offset=",E90,",length=",G90,",align=",IF(H90="A#","Align.LEFT,paddingChar = ' ')",CONCATENATE("Align.RIGHT,paddingChar = '0'",IF(H90="S#",", formatter=AmexSignedNumericFixedFormatter.class)",")"))),"        //  get",C90 )</f>
        <v>//  @Field(offset=34,length=2,align=Align.LEFT,paddingChar = ' ')        //  getRecordSubCode</v>
      </c>
    </row>
    <row r="91" customFormat="false" ht="15" hidden="false" customHeight="false" outlineLevel="0" collapsed="false">
      <c r="A91" s="7" t="n">
        <v>8</v>
      </c>
      <c r="B91" s="8"/>
      <c r="C91" s="8" t="str">
        <f aca="false">SUBSTITUTE(PROPER(LOWER(D91))," ","")</f>
        <v>Filler</v>
      </c>
      <c r="D91" s="8" t="s">
        <v>28</v>
      </c>
      <c r="E91" s="8" t="n">
        <v>36</v>
      </c>
      <c r="F91" s="8" t="n">
        <v>40</v>
      </c>
      <c r="G91" s="8" t="n">
        <v>5</v>
      </c>
      <c r="H91" s="8"/>
      <c r="I91" s="8"/>
      <c r="J91" s="8"/>
      <c r="K91" s="8"/>
      <c r="L91" s="8"/>
      <c r="M91" s="8"/>
      <c r="N91" s="9"/>
    </row>
    <row r="92" customFormat="false" ht="15" hidden="false" customHeight="false" outlineLevel="0" collapsed="false">
      <c r="A92" s="7" t="n">
        <v>9</v>
      </c>
      <c r="B92" s="8" t="str">
        <f aca="false">REPLACE(C92,1,1,LOWER(LEFT(C92)))</f>
        <v>chargeAmount</v>
      </c>
      <c r="C92" s="8" t="str">
        <f aca="false">SUBSTITUTE(PROPER(LOWER(D92))," ","")</f>
        <v>ChargeAmount</v>
      </c>
      <c r="D92" s="8" t="s">
        <v>132</v>
      </c>
      <c r="E92" s="8" t="n">
        <v>41</v>
      </c>
      <c r="F92" s="8" t="n">
        <v>51</v>
      </c>
      <c r="G92" s="8" t="n">
        <v>11</v>
      </c>
      <c r="H92" s="8" t="s">
        <v>37</v>
      </c>
      <c r="I92" s="8" t="str">
        <f aca="false">CONCATENATE(CHAR(34),SUBSTITUTE(UPPER(LOWER(TRIM(D92)))," ","_"),CHAR(34),",")</f>
        <v>"CHARGE_AMOUNT",</v>
      </c>
      <c r="J92" s="8" t="str">
        <f aca="false">CONCATENATE("@JsonProperty(",CHAR(34),SUBSTITUTE(UPPER(LOWER(TRIM(D92)))," ","_"),CHAR(34),")")</f>
        <v>@JsonProperty("CHARGE_AMOUNT")</v>
      </c>
      <c r="K92" s="8" t="str">
        <f aca="false">CONCATENATE("@Size(max = ",G92,")")</f>
        <v>@Size(max = 11)</v>
      </c>
      <c r="L92" s="8" t="s">
        <v>24</v>
      </c>
      <c r="M92" s="8" t="str">
        <f aca="false">CONCATENATE("private ",IF(H92="A#","String",IF(H92="S#","BigDecimal",IF(H92="D#","Date","Integer")))," ",B92,";")</f>
        <v>private BigDecimal chargeAmount;</v>
      </c>
      <c r="N92" s="9" t="str">
        <f aca="false">CONCATENATE("//  @Field(offset=",E92,",length=",G92,",align=",IF(H92="A#","Align.LEFT,paddingChar = ' ')",CONCATENATE("Align.RIGHT,paddingChar = '0'",IF(H92="S#",", formatter=AmexSignedNumericFixedFormatter.class)",")"))),"        //  get",C92 )</f>
        <v>//  @Field(offset=41,length=11,align=Align.RIGHT,paddingChar = '0', formatter=AmexSignedNumericFixedFormatter.class)        //  getChargeAmount</v>
      </c>
    </row>
    <row r="93" customFormat="false" ht="15" hidden="false" customHeight="false" outlineLevel="0" collapsed="false">
      <c r="A93" s="7" t="n">
        <v>10</v>
      </c>
      <c r="B93" s="8" t="str">
        <f aca="false">REPLACE(C93,1,1,LOWER(LEFT(C93)))</f>
        <v>chargeDate</v>
      </c>
      <c r="C93" s="8" t="str">
        <f aca="false">SUBSTITUTE(PROPER(LOWER(D93))," ","")</f>
        <v>ChargeDate</v>
      </c>
      <c r="D93" s="8" t="s">
        <v>133</v>
      </c>
      <c r="E93" s="8" t="n">
        <v>52</v>
      </c>
      <c r="F93" s="8" t="n">
        <v>59</v>
      </c>
      <c r="G93" s="8" t="n">
        <v>8</v>
      </c>
      <c r="H93" s="8" t="s">
        <v>27</v>
      </c>
      <c r="I93" s="8" t="str">
        <f aca="false">CONCATENATE(CHAR(34),SUBSTITUTE(UPPER(LOWER(TRIM(D93)))," ","_"),CHAR(34),",")</f>
        <v>"CHARGE_DATE",</v>
      </c>
      <c r="J93" s="8" t="str">
        <f aca="false">CONCATENATE("@JsonProperty(",CHAR(34),SUBSTITUTE(UPPER(LOWER(TRIM(D93)))," ","_"),CHAR(34),")")</f>
        <v>@JsonProperty("CHARGE_DATE")</v>
      </c>
      <c r="K93" s="8" t="str">
        <f aca="false">CONCATENATE("@Size(max = ",G93,")")</f>
        <v>@Size(max = 8)</v>
      </c>
      <c r="L93" s="8" t="s">
        <v>24</v>
      </c>
      <c r="M93" s="8" t="str">
        <f aca="false">CONCATENATE("private ",IF(H93="A#","String",IF(H93="S#","BigDecimal",IF(H93="D#","Date","Integer")))," ",B93,";")</f>
        <v>private Date chargeDate;</v>
      </c>
      <c r="N93" s="9" t="str">
        <f aca="false">CONCATENATE("//  @Field(offset=",E93,",length=",G93,",align=",IF(H93="A#","Align.LEFT,paddingChar = ' ')",CONCATENATE("Align.RIGHT,paddingChar = '0'",IF(H93="S#",", formatter=AmexSignedNumericFixedFormatter.class)",")"))),"        //  get",C93 )</f>
        <v>//  @Field(offset=52,length=8,align=Align.RIGHT,paddingChar = '0')        //  getChargeDate</v>
      </c>
    </row>
    <row r="94" customFormat="false" ht="15" hidden="false" customHeight="false" outlineLevel="0" collapsed="false">
      <c r="A94" s="7" t="n">
        <v>11</v>
      </c>
      <c r="B94" s="8" t="str">
        <f aca="false">REPLACE(C94,1,1,LOWER(LEFT(C94)))</f>
        <v>rocReferenceNumber</v>
      </c>
      <c r="C94" s="8" t="str">
        <f aca="false">SUBSTITUTE(PROPER(LOWER(D94))," ","")</f>
        <v>RocReferenceNumber</v>
      </c>
      <c r="D94" s="8" t="s">
        <v>134</v>
      </c>
      <c r="E94" s="8" t="n">
        <v>60</v>
      </c>
      <c r="F94" s="8" t="n">
        <v>71</v>
      </c>
      <c r="G94" s="8" t="n">
        <v>12</v>
      </c>
      <c r="H94" s="8" t="s">
        <v>23</v>
      </c>
      <c r="I94" s="8" t="str">
        <f aca="false">CONCATENATE(CHAR(34),SUBSTITUTE(UPPER(LOWER(TRIM(D94)))," ","_"),CHAR(34),",")</f>
        <v>"ROC_REFERENCE_NUMBER",</v>
      </c>
      <c r="J94" s="8" t="str">
        <f aca="false">CONCATENATE("@JsonProperty(",CHAR(34),SUBSTITUTE(UPPER(LOWER(TRIM(D94)))," ","_"),CHAR(34),")")</f>
        <v>@JsonProperty("ROC_REFERENCE_NUMBER")</v>
      </c>
      <c r="K94" s="8" t="str">
        <f aca="false">CONCATENATE("@Size(max = ",G94,")")</f>
        <v>@Size(max = 12)</v>
      </c>
      <c r="L94" s="8" t="s">
        <v>24</v>
      </c>
      <c r="M94" s="8" t="str">
        <f aca="false">CONCATENATE("private ",IF(H94="A#","String",IF(H94="S#","BigDecimal",IF(H94="D#","Date","Integer")))," ",B94,";")</f>
        <v>private String rocReferenceNumber;</v>
      </c>
      <c r="N94" s="9" t="str">
        <f aca="false">CONCATENATE("//  @Field(offset=",E94,",length=",G94,",align=",IF(H94="A#","Align.LEFT,paddingChar = ' ')",CONCATENATE("Align.RIGHT,paddingChar = '0'",IF(H94="S#",", formatter=AmexSignedNumericFixedFormatter.class)",")"))),"        //  get",C94 )</f>
        <v>//  @Field(offset=60,length=12,align=Align.LEFT,paddingChar = ' ')        //  getRocReferenceNumber</v>
      </c>
    </row>
    <row r="95" customFormat="false" ht="15" hidden="false" customHeight="false" outlineLevel="0" collapsed="false">
      <c r="A95" s="7" t="n">
        <v>12</v>
      </c>
      <c r="B95" s="8" t="str">
        <f aca="false">REPLACE(C95,1,1,LOWER(LEFT(C95)))</f>
        <v>rocReferenceNumberCpcOnly</v>
      </c>
      <c r="C95" s="8" t="str">
        <f aca="false">SUBSTITUTE(PROPER(LOWER(D95))," ","")</f>
        <v>RocReferenceNumberCpcOnly</v>
      </c>
      <c r="D95" s="8" t="s">
        <v>135</v>
      </c>
      <c r="E95" s="8" t="n">
        <v>72</v>
      </c>
      <c r="F95" s="8" t="n">
        <v>86</v>
      </c>
      <c r="G95" s="8" t="n">
        <v>15</v>
      </c>
      <c r="H95" s="8" t="s">
        <v>23</v>
      </c>
      <c r="I95" s="8" t="str">
        <f aca="false">CONCATENATE(CHAR(34),SUBSTITUTE(UPPER(LOWER(TRIM(D95)))," ","_"),CHAR(34),",")</f>
        <v>"ROC_REFERENCE_NUMBER_CPC_ONLY",</v>
      </c>
      <c r="J95" s="8" t="str">
        <f aca="false">CONCATENATE("@JsonProperty(",CHAR(34),SUBSTITUTE(UPPER(LOWER(TRIM(D95)))," ","_"),CHAR(34),")")</f>
        <v>@JsonProperty("ROC_REFERENCE_NUMBER_CPC_ONLY")</v>
      </c>
      <c r="K95" s="8" t="str">
        <f aca="false">CONCATENATE("@Size(max = ",G95,")")</f>
        <v>@Size(max = 15)</v>
      </c>
      <c r="L95" s="8" t="s">
        <v>24</v>
      </c>
      <c r="M95" s="8" t="str">
        <f aca="false">CONCATENATE("private ",IF(H95="A#","String",IF(H95="S#","BigDecimal",IF(H95="D#","Date","Integer")))," ",B95,";")</f>
        <v>private String rocReferenceNumberCpcOnly;</v>
      </c>
      <c r="N95" s="9" t="str">
        <f aca="false">CONCATENATE("//  @Field(offset=",E95,",length=",G95,",align=",IF(H95="A#","Align.LEFT,paddingChar = ' ')",CONCATENATE("Align.RIGHT,paddingChar = '0'",IF(H95="S#",", formatter=AmexSignedNumericFixedFormatter.class)",")"))),"        //  get",C95 )</f>
        <v>//  @Field(offset=72,length=15,align=Align.LEFT,paddingChar = ' ')        //  getRocReferenceNumberCpcOnly</v>
      </c>
    </row>
    <row r="96" customFormat="false" ht="15" hidden="false" customHeight="false" outlineLevel="0" collapsed="false">
      <c r="A96" s="7" t="n">
        <v>13</v>
      </c>
      <c r="B96" s="8" t="str">
        <f aca="false">REPLACE(C96,1,1,LOWER(LEFT(C96)))</f>
        <v>threeDigitChargeAuthorizationCode</v>
      </c>
      <c r="C96" s="8" t="str">
        <f aca="false">SUBSTITUTE(PROPER(LOWER(D96))," ","")</f>
        <v>ThreeDigitChargeAuthorizationCode</v>
      </c>
      <c r="D96" s="8" t="s">
        <v>136</v>
      </c>
      <c r="E96" s="8" t="n">
        <v>87</v>
      </c>
      <c r="F96" s="8" t="n">
        <v>89</v>
      </c>
      <c r="G96" s="8" t="n">
        <v>3</v>
      </c>
      <c r="H96" s="8" t="s">
        <v>23</v>
      </c>
      <c r="I96" s="8" t="str">
        <f aca="false">CONCATENATE(CHAR(34),SUBSTITUTE(UPPER(LOWER(TRIM(D96)))," ","_"),CHAR(34),",")</f>
        <v>"THREE_DIGIT_CHARGE_AUTHORIZATION_CODE",</v>
      </c>
      <c r="J96" s="8" t="str">
        <f aca="false">CONCATENATE("@JsonProperty(",CHAR(34),SUBSTITUTE(UPPER(LOWER(TRIM(D96)))," ","_"),CHAR(34),")")</f>
        <v>@JsonProperty("THREE_DIGIT_CHARGE_AUTHORIZATION_CODE")</v>
      </c>
      <c r="K96" s="8" t="str">
        <f aca="false">CONCATENATE("@Size(max = ",G96,")")</f>
        <v>@Size(max = 3)</v>
      </c>
      <c r="L96" s="8" t="s">
        <v>24</v>
      </c>
      <c r="M96" s="8" t="str">
        <f aca="false">CONCATENATE("private ",IF(H96="A#","String",IF(H96="S#","BigDecimal",IF(H96="D#","Date","Integer")))," ",B96,";")</f>
        <v>private String threeDigitChargeAuthorizationCode;</v>
      </c>
      <c r="N96" s="9" t="str">
        <f aca="false">CONCATENATE("//  @Field(offset=",E96,",length=",G96,",align=",IF(H96="A#","Align.LEFT,paddingChar = ' ')",CONCATENATE("Align.RIGHT,paddingChar = '0'",IF(H96="S#",", formatter=AmexSignedNumericFixedFormatter.class)",")"))),"        //  get",C96 )</f>
        <v>//  @Field(offset=87,length=3,align=Align.LEFT,paddingChar = ' ')        //  getThreeDigitChargeAuthorizationCode</v>
      </c>
    </row>
    <row r="97" customFormat="false" ht="15" hidden="false" customHeight="false" outlineLevel="0" collapsed="false">
      <c r="A97" s="7" t="n">
        <v>14</v>
      </c>
      <c r="B97" s="8" t="str">
        <f aca="false">REPLACE(C97,1,1,LOWER(LEFT(C97)))</f>
        <v>cardMemberAccountNumber</v>
      </c>
      <c r="C97" s="8" t="str">
        <f aca="false">SUBSTITUTE(PROPER(LOWER(D97))," ","")</f>
        <v>CardMemberAccountNumber</v>
      </c>
      <c r="D97" s="8" t="s">
        <v>53</v>
      </c>
      <c r="E97" s="8" t="n">
        <v>90</v>
      </c>
      <c r="F97" s="8" t="n">
        <v>104</v>
      </c>
      <c r="G97" s="8" t="n">
        <v>15</v>
      </c>
      <c r="H97" s="8" t="s">
        <v>23</v>
      </c>
      <c r="I97" s="8" t="str">
        <f aca="false">CONCATENATE(CHAR(34),SUBSTITUTE(UPPER(LOWER(TRIM(D97)))," ","_"),CHAR(34),",")</f>
        <v>"CARD_MEMBER_ACCOUNT_NUMBER",</v>
      </c>
      <c r="J97" s="8" t="str">
        <f aca="false">CONCATENATE("@JsonProperty(",CHAR(34),SUBSTITUTE(UPPER(LOWER(TRIM(D97)))," ","_"),CHAR(34),")")</f>
        <v>@JsonProperty("CARD_MEMBER_ACCOUNT_NUMBER")</v>
      </c>
      <c r="K97" s="8" t="str">
        <f aca="false">CONCATENATE("@Size(max = ",G97,")")</f>
        <v>@Size(max = 15)</v>
      </c>
      <c r="L97" s="8" t="s">
        <v>24</v>
      </c>
      <c r="M97" s="8" t="str">
        <f aca="false">CONCATENATE("private ",IF(H97="A#","String",IF(H97="S#","BigDecimal",IF(H97="D#","Date","Integer")))," ",B97,";")</f>
        <v>private String cardMemberAccountNumber;</v>
      </c>
      <c r="N97" s="9" t="str">
        <f aca="false">CONCATENATE("//  @Field(offset=",E97,",length=",G97,",align=",IF(H97="A#","Align.LEFT,paddingChar = ' ')",CONCATENATE("Align.RIGHT,paddingChar = '0'",IF(H97="S#",", formatter=AmexSignedNumericFixedFormatter.class)",")"))),"        //  get",C97 )</f>
        <v>//  @Field(offset=90,length=15,align=Align.LEFT,paddingChar = ' ')        //  getCardMemberAccountNumber</v>
      </c>
    </row>
    <row r="98" customFormat="false" ht="15" hidden="false" customHeight="false" outlineLevel="0" collapsed="false">
      <c r="A98" s="7" t="n">
        <v>15</v>
      </c>
      <c r="B98" s="8" t="str">
        <f aca="false">REPLACE(C98,1,1,LOWER(LEFT(C98)))</f>
        <v>airlineTicketNumber</v>
      </c>
      <c r="C98" s="8" t="str">
        <f aca="false">SUBSTITUTE(PROPER(LOWER(D98))," ","")</f>
        <v>AirlineTicketNumber</v>
      </c>
      <c r="D98" s="8" t="s">
        <v>137</v>
      </c>
      <c r="E98" s="8" t="n">
        <v>105</v>
      </c>
      <c r="F98" s="8" t="n">
        <v>118</v>
      </c>
      <c r="G98" s="8" t="n">
        <v>14</v>
      </c>
      <c r="H98" s="8" t="s">
        <v>23</v>
      </c>
      <c r="I98" s="8" t="str">
        <f aca="false">CONCATENATE(CHAR(34),SUBSTITUTE(UPPER(LOWER(TRIM(D98)))," ","_"),CHAR(34),",")</f>
        <v>"AIRLINE_TICKET_NUMBER",</v>
      </c>
      <c r="J98" s="8" t="str">
        <f aca="false">CONCATENATE("@JsonProperty(",CHAR(34),SUBSTITUTE(UPPER(LOWER(TRIM(D98)))," ","_"),CHAR(34),")")</f>
        <v>@JsonProperty("AIRLINE_TICKET_NUMBER")</v>
      </c>
      <c r="K98" s="8" t="str">
        <f aca="false">CONCATENATE("@Size(max = ",G98,")")</f>
        <v>@Size(max = 14)</v>
      </c>
      <c r="L98" s="8" t="s">
        <v>24</v>
      </c>
      <c r="M98" s="8" t="str">
        <f aca="false">CONCATENATE("private ",IF(H98="A#","String",IF(H98="S#","BigDecimal",IF(H98="D#","Date","Integer")))," ",B98,";")</f>
        <v>private String airlineTicketNumber;</v>
      </c>
      <c r="N98" s="9" t="str">
        <f aca="false">CONCATENATE("//  @Field(offset=",E98,",length=",G98,",align=",IF(H98="A#","Align.LEFT,paddingChar = ' ')",CONCATENATE("Align.RIGHT,paddingChar = '0'",IF(H98="S#",", formatter=AmexSignedNumericFixedFormatter.class)",")"))),"        //  get",C98 )</f>
        <v>//  @Field(offset=105,length=14,align=Align.LEFT,paddingChar = ' ')        //  getAirlineTicketNumber</v>
      </c>
    </row>
    <row r="99" customFormat="false" ht="15" hidden="false" customHeight="false" outlineLevel="0" collapsed="false">
      <c r="A99" s="7" t="n">
        <v>16</v>
      </c>
      <c r="B99" s="8" t="str">
        <f aca="false">REPLACE(C99,1,1,LOWER(LEFT(C99)))</f>
        <v>sixDigitChargeAuthorizationCode</v>
      </c>
      <c r="C99" s="8" t="str">
        <f aca="false">SUBSTITUTE(PROPER(LOWER(D99))," ","")</f>
        <v>SixDigitChargeAuthorizationCode</v>
      </c>
      <c r="D99" s="8" t="s">
        <v>138</v>
      </c>
      <c r="E99" s="8" t="n">
        <v>119</v>
      </c>
      <c r="F99" s="8" t="n">
        <v>124</v>
      </c>
      <c r="G99" s="8" t="n">
        <v>6</v>
      </c>
      <c r="H99" s="8" t="s">
        <v>23</v>
      </c>
      <c r="I99" s="8" t="str">
        <f aca="false">CONCATENATE(CHAR(34),SUBSTITUTE(UPPER(LOWER(TRIM(D99)))," ","_"),CHAR(34),",")</f>
        <v>"SIX_DIGIT_CHARGE_AUTHORIZATION_CODE",</v>
      </c>
      <c r="J99" s="8" t="str">
        <f aca="false">CONCATENATE("@JsonProperty(",CHAR(34),SUBSTITUTE(UPPER(LOWER(TRIM(D99)))," ","_"),CHAR(34),")")</f>
        <v>@JsonProperty("SIX_DIGIT_CHARGE_AUTHORIZATION_CODE")</v>
      </c>
      <c r="K99" s="8" t="str">
        <f aca="false">CONCATENATE("@Size(max = ",G99,")")</f>
        <v>@Size(max = 6)</v>
      </c>
      <c r="L99" s="8" t="s">
        <v>24</v>
      </c>
      <c r="M99" s="8" t="str">
        <f aca="false">CONCATENATE("private ",IF(H99="A#","String",IF(H99="S#","BigDecimal",IF(H99="D#","Date","Integer")))," ",B99,";")</f>
        <v>private String sixDigitChargeAuthorizationCode;</v>
      </c>
      <c r="N99" s="9" t="str">
        <f aca="false">CONCATENATE("//  @Field(offset=",E99,",length=",G99,",align=",IF(H99="A#","Align.LEFT,paddingChar = ' ')",CONCATENATE("Align.RIGHT,paddingChar = '0'",IF(H99="S#",", formatter=AmexSignedNumericFixedFormatter.class)",")"))),"        //  get",C99 )</f>
        <v>//  @Field(offset=119,length=6,align=Align.LEFT,paddingChar = ' ')        //  getSixDigitChargeAuthorizationCode</v>
      </c>
    </row>
    <row r="100" customFormat="false" ht="15" hidden="false" customHeight="false" outlineLevel="0" collapsed="false">
      <c r="A100" s="14" t="n">
        <v>17</v>
      </c>
      <c r="B100" s="15"/>
      <c r="C100" s="15" t="str">
        <f aca="false">SUBSTITUTE(PROPER(LOWER(D100))," ","")</f>
        <v>Filler</v>
      </c>
      <c r="D100" s="15" t="s">
        <v>28</v>
      </c>
      <c r="E100" s="15" t="n">
        <v>125</v>
      </c>
      <c r="F100" s="15" t="n">
        <v>440</v>
      </c>
      <c r="G100" s="15" t="n">
        <v>316</v>
      </c>
      <c r="H100" s="15"/>
      <c r="I100" s="15"/>
      <c r="J100" s="15"/>
      <c r="K100" s="15"/>
      <c r="L100" s="15"/>
      <c r="M100" s="15"/>
      <c r="N100" s="16"/>
    </row>
  </sheetData>
  <mergeCells count="5">
    <mergeCell ref="A1:N1"/>
    <mergeCell ref="AO1:AT1"/>
    <mergeCell ref="A31:N31"/>
    <mergeCell ref="A50:N50"/>
    <mergeCell ref="A82:N8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2017-12-01T23:38:22Z</dcterms:created>
  <dc:creator/>
  <dc:description/>
  <dc:language>en-US</dc:language>
  <cp:lastModifiedBy/>
  <dcterms:modified xsi:type="dcterms:W3CDTF">2017-12-03T21:55:15Z</dcterms:modified>
  <cp:revision>4</cp:revision>
  <dc:subject/>
  <dc:title/>
</cp:coreProperties>
</file>