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C:\Users\t5856sk\OneDrive\Shared\"/>
    </mc:Choice>
  </mc:AlternateContent>
  <xr:revisionPtr revIDLastSave="0" documentId="2FE9DB938F21B1251348194F604D025A9F0DEED5" xr6:coauthVersionLast="15" xr6:coauthVersionMax="15" xr10:uidLastSave="{00000000-0000-0000-0000-000000000000}"/>
  <bookViews>
    <workbookView xWindow="0" yWindow="0" windowWidth="24000" windowHeight="8910" xr2:uid="{00000000-000D-0000-FFFF-FFFF00000000}"/>
  </bookViews>
  <sheets>
    <sheet name="Sheet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J2" i="1"/>
  <c r="J3" i="1"/>
  <c r="L3" i="1"/>
  <c r="K2" i="1"/>
  <c r="K3" i="1"/>
  <c r="D3" i="1"/>
  <c r="G3" i="1"/>
  <c r="D2" i="1"/>
  <c r="G2" i="1"/>
  <c r="H2" i="1"/>
  <c r="F2" i="1"/>
  <c r="F3" i="1"/>
  <c r="H3" i="1"/>
</calcChain>
</file>

<file path=xl/sharedStrings.xml><?xml version="1.0" encoding="utf-8"?>
<sst xmlns="http://schemas.openxmlformats.org/spreadsheetml/2006/main" count="16" uniqueCount="15">
  <si>
    <t>Filament Name</t>
  </si>
  <si>
    <t>Weight (kg)</t>
  </si>
  <si>
    <t>Material</t>
  </si>
  <si>
    <t>Density (g/cm3)</t>
  </si>
  <si>
    <t>Package Price</t>
  </si>
  <si>
    <t>Price per cm3</t>
  </si>
  <si>
    <t>Total volume cm3</t>
  </si>
  <si>
    <t>Total weight (kg)</t>
  </si>
  <si>
    <t>Weight of Final Item (kg)</t>
  </si>
  <si>
    <t>Cost of Final Item</t>
  </si>
  <si>
    <t>Markup</t>
  </si>
  <si>
    <t>Final Price of Item</t>
  </si>
  <si>
    <t>Inland PLA White</t>
  </si>
  <si>
    <t>PLA</t>
  </si>
  <si>
    <t>Inland PLA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</si>
</sst>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3" totalsRowShown="0">
  <autoFilter ref="A1:L3" xr:uid="{00000000-0009-0000-0100-000001000000}"/>
  <tableColumns count="12">
    <tableColumn id="1" xr3:uid="{00000000-0010-0000-0000-000001000000}" name="Filament Name"/>
    <tableColumn id="2" xr3:uid="{00000000-0010-0000-0000-000002000000}" name="Weight (kg)"/>
    <tableColumn id="3" xr3:uid="{00000000-0010-0000-0000-000003000000}" name="Material"/>
    <tableColumn id="4" xr3:uid="{00000000-0010-0000-0000-000004000000}" name="Density (g/cm3)">
      <calculatedColumnFormula>IF(C2="PLA", 1.3, 1.08)</calculatedColumnFormula>
    </tableColumn>
    <tableColumn id="5" xr3:uid="{00000000-0010-0000-0000-000005000000}" name="Package Price"/>
    <tableColumn id="6" xr3:uid="{00000000-0010-0000-0000-000006000000}" name="Price per cm3">
      <calculatedColumnFormula>ROUND(E2/G2,3)</calculatedColumnFormula>
    </tableColumn>
    <tableColumn id="7" xr3:uid="{00000000-0010-0000-0000-000007000000}" name="Total volume cm3">
      <calculatedColumnFormula>ROUND((B2/D2)*1000,2)</calculatedColumnFormula>
    </tableColumn>
    <tableColumn id="8" xr3:uid="{00000000-0010-0000-0000-000008000000}" name="Total weight (kg)">
      <calculatedColumnFormula>(ROUND(G2*D2,2))/1000</calculatedColumnFormula>
    </tableColumn>
    <tableColumn id="9" xr3:uid="{00000000-0010-0000-0000-000009000000}" name="Weight of Final Item (kg)"/>
    <tableColumn id="10" xr3:uid="{00000000-0010-0000-0000-00000A000000}" name="Cost of Final Item" dataDxfId="2">
      <calculatedColumnFormula>ROUND(((Table1[[#This Row],[Weight of Final Item (kg)]]/Table1[[#This Row],[Density (g/cm3)]])*Table1[[#This Row],[Price per cm3]])*1000,2)</calculatedColumnFormula>
    </tableColumn>
    <tableColumn id="11" xr3:uid="{00000000-0010-0000-0000-00000B000000}" name="Markup" dataDxfId="1">
      <calculatedColumnFormula>10%</calculatedColumnFormula>
    </tableColumn>
    <tableColumn id="12" xr3:uid="{00000000-0010-0000-0000-00000C000000}" name="Final Price of Item" dataDxfId="0">
      <calculatedColumnFormula>ROUND((Table1[[#This Row],[Cost of Final Item]])*(1+Table1[[#This Row],[Markup]]),2)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 xr3:uid="{AEA406A1-0E4B-5B11-9CD5-51D6E497D94C}">
      <selection activeCell="I6" sqref="I6:I7"/>
    </sheetView>
  </sheetViews>
  <sheetFormatPr defaultRowHeight="15"/>
  <cols>
    <col min="1" max="1" width="19.140625" customWidth="1"/>
    <col min="2" max="2" width="13.42578125" customWidth="1"/>
    <col min="3" max="3" width="10.5703125" customWidth="1"/>
    <col min="4" max="4" width="17.140625" customWidth="1"/>
    <col min="5" max="5" width="15.140625" customWidth="1"/>
    <col min="6" max="6" width="15" customWidth="1"/>
    <col min="7" max="7" width="18.7109375" customWidth="1"/>
    <col min="8" max="8" width="18" customWidth="1"/>
    <col min="9" max="9" width="26.28515625" customWidth="1"/>
    <col min="10" max="10" width="18.85546875" bestFit="1" customWidth="1"/>
    <col min="11" max="11" width="10.140625" bestFit="1" customWidth="1"/>
    <col min="12" max="12" width="19.5703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v>1</v>
      </c>
      <c r="C2" t="s">
        <v>13</v>
      </c>
      <c r="D2">
        <f>IF(C2="PLA", 1.3, 1.08)</f>
        <v>1.3</v>
      </c>
      <c r="E2">
        <v>14.99</v>
      </c>
      <c r="F2">
        <f>ROUND(E2/G2,3)</f>
        <v>1.9E-2</v>
      </c>
      <c r="G2">
        <f>ROUND((B2/D2)*1000,2)</f>
        <v>769.23</v>
      </c>
      <c r="H2">
        <f>(ROUND(G2*D2,2))/1000</f>
        <v>1</v>
      </c>
      <c r="J2">
        <f>ROUND(((Table1[[#This Row],[Weight of Final Item (kg)]]/Table1[[#This Row],[Density (g/cm3)]])*Table1[[#This Row],[Price per cm3]])*1000,2)</f>
        <v>0</v>
      </c>
      <c r="K2">
        <f>10%</f>
        <v>0.1</v>
      </c>
      <c r="L2">
        <f>ROUND((Table1[[#This Row],[Cost of Final Item]])*(1+Table1[[#This Row],[Markup]]),2)</f>
        <v>0</v>
      </c>
    </row>
    <row r="3" spans="1:12">
      <c r="A3" t="s">
        <v>14</v>
      </c>
      <c r="B3">
        <v>1</v>
      </c>
      <c r="C3" t="s">
        <v>13</v>
      </c>
      <c r="D3">
        <f>IF(C3="PLA", 1.3, 1.08)</f>
        <v>1.3</v>
      </c>
      <c r="E3">
        <v>14.99</v>
      </c>
      <c r="F3">
        <f>ROUND(E3/G3,3)</f>
        <v>1.9E-2</v>
      </c>
      <c r="G3">
        <f>ROUND((B3/D3)*1000,2)</f>
        <v>769.23</v>
      </c>
      <c r="H3">
        <f>(ROUND(G3*D3,2))/1000</f>
        <v>1</v>
      </c>
      <c r="J3">
        <f>ROUND(((Table1[[#This Row],[Weight of Final Item (kg)]]/Table1[[#This Row],[Density (g/cm3)]])*Table1[[#This Row],[Price per cm3]])*1000,2)</f>
        <v>0</v>
      </c>
      <c r="K3">
        <f>10%</f>
        <v>0.1</v>
      </c>
      <c r="L3">
        <f>ROUND((Table1[[#This Row],[Cost of Final Item]])*(1+Table1[[#This Row],[Markup]]),2)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Kaschimer</dc:creator>
  <cp:keywords/>
  <dc:description/>
  <cp:lastModifiedBy>Steve Kaschimer</cp:lastModifiedBy>
  <cp:revision/>
  <dcterms:created xsi:type="dcterms:W3CDTF">2017-02-24T18:46:54Z</dcterms:created>
  <dcterms:modified xsi:type="dcterms:W3CDTF">2017-03-07T14:06:15Z</dcterms:modified>
  <cp:category/>
  <cp:contentStatus/>
</cp:coreProperties>
</file>