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 list" sheetId="1" r:id="rId4"/>
    <sheet state="visible" name="FI.0" sheetId="2" r:id="rId5"/>
    <sheet state="visible" name="MM.290" sheetId="3" r:id="rId6"/>
    <sheet state="visible" name="MM.280" sheetId="4" r:id="rId7"/>
    <sheet state="visible" name="MM.440" sheetId="5" r:id="rId8"/>
    <sheet state="visible" name="MM.275" sheetId="6" r:id="rId9"/>
    <sheet state="visible" name="MM.270" sheetId="7" r:id="rId10"/>
    <sheet state="visible" name="MM.335" sheetId="8" r:id="rId11"/>
    <sheet state="visible" name="MM.265" sheetId="9" r:id="rId12"/>
    <sheet state="visible" name="MM.260" sheetId="10" r:id="rId13"/>
    <sheet state="visible" name="MM.255" sheetId="11" r:id="rId14"/>
    <sheet state="visible" name="MM.245" sheetId="12" r:id="rId15"/>
    <sheet state="visible" name="MM.240" sheetId="13" r:id="rId16"/>
    <sheet state="visible" name="MM.230" sheetId="14" r:id="rId17"/>
    <sheet state="visible" name="MM.225" sheetId="15" r:id="rId18"/>
    <sheet state="visible" name="MM.220" sheetId="16" r:id="rId19"/>
    <sheet state="visible" name="235" sheetId="17" r:id="rId20"/>
    <sheet state="visible" name="230" sheetId="18" r:id="rId21"/>
    <sheet state="visible" name="215" sheetId="19" r:id="rId22"/>
    <sheet state="visible" name="220" sheetId="20" r:id="rId23"/>
    <sheet state="visible" name="MM.5" sheetId="21" r:id="rId24"/>
    <sheet state="visible" name="MM.10" sheetId="22" r:id="rId25"/>
    <sheet state="visible" name="SD.15" sheetId="23" r:id="rId26"/>
    <sheet state="visible" name="SD.20" sheetId="24" r:id="rId27"/>
    <sheet state="visible" name="SD.25" sheetId="25" r:id="rId28"/>
    <sheet state="visible" name="SD.26" sheetId="26" r:id="rId29"/>
    <sheet state="visible" name="SD.27" sheetId="27" r:id="rId30"/>
    <sheet state="visible" name="MMLE.30" sheetId="28" r:id="rId31"/>
    <sheet state="visible" name="SD.35" sheetId="29" r:id="rId32"/>
    <sheet state="visible" name="SD.40" sheetId="30" r:id="rId33"/>
    <sheet state="visible" name="SD.45" sheetId="31" r:id="rId34"/>
    <sheet state="visible" name="SD.50" sheetId="32" r:id="rId35"/>
    <sheet state="visible" name="SD.51" sheetId="33" r:id="rId36"/>
    <sheet state="visible" name="SD.52" sheetId="34" r:id="rId37"/>
    <sheet state="visible" name="SDMM.55" sheetId="35" r:id="rId38"/>
    <sheet state="visible" name="LE.60" sheetId="36" r:id="rId39"/>
    <sheet state="visible" name="LE.65" sheetId="37" r:id="rId40"/>
    <sheet state="visible" name="LE.66" sheetId="38" r:id="rId41"/>
    <sheet state="visible" name="LE.67" sheetId="39" r:id="rId42"/>
    <sheet state="visible" name="SD.68" sheetId="40" r:id="rId43"/>
    <sheet state="visible" name="SD.69" sheetId="41" r:id="rId44"/>
    <sheet state="visible" name="SD.70" sheetId="42" r:id="rId45"/>
    <sheet state="visible" name="LESD.70" sheetId="43" r:id="rId46"/>
    <sheet state="visible" name="CA (BP).75" sheetId="44" r:id="rId47"/>
    <sheet state="visible" name="CA (BP).80" sheetId="45" r:id="rId48"/>
    <sheet state="visible" name="CA (BP).85" sheetId="46" r:id="rId49"/>
    <sheet state="visible" name="CVI.90" sheetId="47" r:id="rId50"/>
    <sheet state="visible" name="CVI.91" sheetId="48" r:id="rId51"/>
    <sheet state="visible" name="101" sheetId="49" r:id="rId52"/>
    <sheet state="visible" name="102" sheetId="50" r:id="rId53"/>
    <sheet state="visible" name="103" sheetId="51" r:id="rId54"/>
    <sheet state="visible" name="104" sheetId="52" r:id="rId55"/>
    <sheet state="visible" name="105" sheetId="53" r:id="rId56"/>
    <sheet state="visible" name="106" sheetId="54" r:id="rId57"/>
    <sheet state="visible" name="107" sheetId="55" r:id="rId58"/>
    <sheet state="visible" name="108" sheetId="56" r:id="rId59"/>
    <sheet state="visible" name="109" sheetId="57" r:id="rId60"/>
    <sheet state="visible" name="110" sheetId="58" r:id="rId61"/>
    <sheet state="visible" name="111" sheetId="59" r:id="rId62"/>
    <sheet state="visible" name="112" sheetId="60" r:id="rId63"/>
    <sheet state="visible" name="115" sheetId="61" r:id="rId64"/>
    <sheet state="visible" name="120" sheetId="62" r:id="rId65"/>
    <sheet state="visible" name="125" sheetId="63" r:id="rId66"/>
    <sheet state="visible" name="130" sheetId="64" r:id="rId67"/>
    <sheet state="visible" name="131" sheetId="65" r:id="rId68"/>
    <sheet state="visible" name="SD.135" sheetId="66" r:id="rId69"/>
    <sheet state="visible" name="SD.140" sheetId="67" r:id="rId70"/>
    <sheet state="visible" name="155" sheetId="68" r:id="rId71"/>
    <sheet state="visible" name="156" sheetId="69" r:id="rId72"/>
    <sheet state="visible" name="160" sheetId="70" r:id="rId73"/>
    <sheet state="visible" name="SD.175" sheetId="71" r:id="rId74"/>
    <sheet state="visible" name="SD.180" sheetId="72" r:id="rId75"/>
    <sheet state="visible" name="SD.185" sheetId="73" r:id="rId76"/>
    <sheet state="visible" name="SD.190" sheetId="74" r:id="rId77"/>
    <sheet state="visible" name="SD.195" sheetId="75" r:id="rId78"/>
    <sheet state="visible" name="SD.200" sheetId="76" r:id="rId79"/>
    <sheet state="visible" name="SD.205" sheetId="77" r:id="rId80"/>
    <sheet state="visible" name="SD.210" sheetId="78" r:id="rId81"/>
    <sheet state="visible" name="FI.225" sheetId="79" r:id="rId82"/>
    <sheet state="visible" name="FI.230" sheetId="80" r:id="rId83"/>
    <sheet state="visible" name="FI.235" sheetId="81" r:id="rId84"/>
    <sheet state="visible" name="FI.240" sheetId="82" r:id="rId85"/>
    <sheet state="visible" name="FI.245" sheetId="83" r:id="rId86"/>
    <sheet state="visible" name="FI.250" sheetId="84" r:id="rId87"/>
    <sheet state="visible" name="FI.255" sheetId="85" r:id="rId88"/>
    <sheet state="visible" name="FI.260" sheetId="86" r:id="rId89"/>
    <sheet state="visible" name="FI.265" sheetId="87" r:id="rId90"/>
    <sheet state="visible" name="FI.270" sheetId="88" r:id="rId91"/>
    <sheet state="visible" name="FI.275" sheetId="89" r:id="rId92"/>
    <sheet state="visible" name="FI.280" sheetId="90" r:id="rId93"/>
    <sheet state="visible" name="FI.285" sheetId="91" r:id="rId94"/>
    <sheet state="visible" name="FI.290" sheetId="92" r:id="rId95"/>
    <sheet state="visible" name="FI.295" sheetId="93" r:id="rId96"/>
    <sheet state="visible" name="FI.300" sheetId="94" r:id="rId97"/>
    <sheet state="visible" name="FI305" sheetId="95" r:id="rId98"/>
    <sheet state="visible" name="FI.310" sheetId="96" r:id="rId99"/>
    <sheet state="visible" name="FI.315" sheetId="97" r:id="rId100"/>
    <sheet state="visible" name="FI.320" sheetId="98" r:id="rId101"/>
    <sheet state="visible" name="FI.325" sheetId="99" r:id="rId102"/>
    <sheet state="visible" name="FI.355" sheetId="100" r:id="rId103"/>
    <sheet state="visible" name="FI.365" sheetId="101" r:id="rId104"/>
    <sheet state="visible" name="FI.370" sheetId="102" r:id="rId105"/>
    <sheet state="visible" name="FI.380" sheetId="103" r:id="rId106"/>
  </sheets>
  <definedNames>
    <definedName hidden="1" localSheetId="0" name="_xlnm._FilterDatabase">'Check list'!$A$3:$I$144</definedName>
  </definedNames>
  <calcPr/>
  <extLst>
    <ext uri="GoogleSheetsCustomDataVersion2">
      <go:sheetsCustomData xmlns:go="http://customooxmlschemas.google.com/" r:id="rId107" roundtripDataChecksum="tKTeMiqPxKhDr/zub4jpVHXO3fSjRxGJLESyu4fnL4A="/>
    </ext>
  </extLst>
</workbook>
</file>

<file path=xl/sharedStrings.xml><?xml version="1.0" encoding="utf-8"?>
<sst xmlns="http://schemas.openxmlformats.org/spreadsheetml/2006/main" count="1174" uniqueCount="370">
  <si>
    <t>Configuration Checklist</t>
  </si>
  <si>
    <t>Section</t>
  </si>
  <si>
    <t>Module</t>
  </si>
  <si>
    <t>Sequence</t>
  </si>
  <si>
    <t>Sheet name</t>
  </si>
  <si>
    <t>Configuration Items</t>
  </si>
  <si>
    <t>Tcode</t>
  </si>
  <si>
    <t>IMG Menu</t>
  </si>
  <si>
    <t>Status</t>
  </si>
  <si>
    <t>PIC</t>
  </si>
  <si>
    <t>Organization Structure</t>
  </si>
  <si>
    <t>FI</t>
  </si>
  <si>
    <t>Company Code</t>
  </si>
  <si>
    <t>OX02</t>
  </si>
  <si>
    <t>Enterprise Structure → Definition → Financial Accounting → Define, Copy, Delete, Check Company Code</t>
  </si>
  <si>
    <t>MM</t>
  </si>
  <si>
    <t>Define Plant</t>
  </si>
  <si>
    <t>OX10</t>
  </si>
  <si>
    <t>Enterprise Structure → Definition → Logistics – General → Define, Copy, Delete, Check Plant</t>
  </si>
  <si>
    <t>Define Storage Location</t>
  </si>
  <si>
    <t>OX09</t>
  </si>
  <si>
    <t>Enterprise Structure → Definition → Materials Management → Maintain Storage Location</t>
  </si>
  <si>
    <t>Define Storage Condition</t>
  </si>
  <si>
    <t>SD</t>
  </si>
  <si>
    <t>Define Sales Organization</t>
  </si>
  <si>
    <t>OVX5</t>
  </si>
  <si>
    <t>Enterprise Structure → Definition → Sales and Distribution → Define, Copy, Delete, Check Sales Organization</t>
  </si>
  <si>
    <t>Define Distribution Channel</t>
  </si>
  <si>
    <t>OVXI</t>
  </si>
  <si>
    <t>Enterprise Structure → Definition → Sales and Distribution → Define, Copy, Delete, Check Distribution Channel</t>
  </si>
  <si>
    <t>Define Division</t>
  </si>
  <si>
    <t>OVXB</t>
  </si>
  <si>
    <t>Enterprise Structure → Definition → Sales and Distribution → Define, Copy, Delete, Check Division</t>
  </si>
  <si>
    <t>Define Sales Office</t>
  </si>
  <si>
    <t>Enterprise Structure → Definition → Sales and Distribution →  Maintain Storage Office</t>
  </si>
  <si>
    <t>Define Sale Groups</t>
  </si>
  <si>
    <t>Enterprise Structure → Definition → Sales and Distribution →  Maintain Storage Groups</t>
  </si>
  <si>
    <t>MM/LE</t>
  </si>
  <si>
    <t>Assign Plant to Company Code</t>
  </si>
  <si>
    <t>OX18</t>
  </si>
  <si>
    <t>Enterprise Structure → Assignment → Logistics – General → Assign Plant to Company Code</t>
  </si>
  <si>
    <t>Assign Sales Organization to Company Code</t>
  </si>
  <si>
    <t>OVX3</t>
  </si>
  <si>
    <t>Enterprise Structure → Assignment → Sales and Distribution → Assign Sales Organization to Company Code</t>
  </si>
  <si>
    <t>Assign Distribution Channel to Sales Organization</t>
  </si>
  <si>
    <t>OVXK</t>
  </si>
  <si>
    <t>Enterprise Structure → Assignment → Sales and Distribution → Assign Distribution Channel to Sales Organization</t>
  </si>
  <si>
    <t>Assign Division to Sales Organization</t>
  </si>
  <si>
    <t>OVXA</t>
  </si>
  <si>
    <t>Enterprise Structure → Assignment → Sales and Distribution → Assign Division to Sales Organization</t>
  </si>
  <si>
    <t>Set up Sales Area (SO/DC/Div)</t>
  </si>
  <si>
    <t>OVXG</t>
  </si>
  <si>
    <t>Enterprise Structure → Assignment → Sales and Distribution → Set up Sales Area</t>
  </si>
  <si>
    <t>Assign Sales Office to Sales Area</t>
  </si>
  <si>
    <t>Enterprise Structure → Assignment → Sales and Distribution → Assign Sales Office to Sales Area</t>
  </si>
  <si>
    <t xml:space="preserve">Assign Sale Groups to Sales Office </t>
  </si>
  <si>
    <t xml:space="preserve">Enterprise Structure → Assignment → Sales and Distribution → Assign Sale Groups to Sales Office </t>
  </si>
  <si>
    <t>SD/MM</t>
  </si>
  <si>
    <t>Assign Sales Org + DC → Plant</t>
  </si>
  <si>
    <t>OVX6</t>
  </si>
  <si>
    <t>Enterprise Structure → Assignment → Sales and Distribution → Assign Plant to Sales Organization and Distribution Channel</t>
  </si>
  <si>
    <t>LE</t>
  </si>
  <si>
    <t>Define Shipping Point</t>
  </si>
  <si>
    <t>OVXD</t>
  </si>
  <si>
    <t>Enterprise Structure → Definition → Logistics Execution → Define, Copy, Delete, Check Shipping Point</t>
  </si>
  <si>
    <t xml:space="preserve">Assign Shipping Point → Plant </t>
  </si>
  <si>
    <t>OVXC</t>
  </si>
  <si>
    <t>Enterprise Structure → Assignment → Logistics Execution → Assign Shipping Point to Plant</t>
  </si>
  <si>
    <t>Define Loading Point</t>
  </si>
  <si>
    <t>Transsportation Planning Point</t>
  </si>
  <si>
    <t>Define Customer Account group</t>
  </si>
  <si>
    <t>OBD2</t>
  </si>
  <si>
    <t>Define PB Grouping</t>
  </si>
  <si>
    <t>BUC2</t>
  </si>
  <si>
    <t>Define Loading Group</t>
  </si>
  <si>
    <t>SM30</t>
  </si>
  <si>
    <t>CA (BP)</t>
  </si>
  <si>
    <t>Define Number Ranges for BP</t>
  </si>
  <si>
    <t>BUCF</t>
  </si>
  <si>
    <t>Cross-Application Components → SAP Business Partner → Business Partner → Basic Settings → Number Ranges and Groupings</t>
  </si>
  <si>
    <t>BP Groupings &amp; assign number ranges</t>
  </si>
  <si>
    <t>SPRO</t>
  </si>
  <si>
    <t>Activate BP Role for SD Customer: FLCU01</t>
  </si>
  <si>
    <t>Cross-Application Components → SAP Business Partner → Business Partner → Basic Settings → Business Partner Roles</t>
  </si>
  <si>
    <t>CVI</t>
  </si>
  <si>
    <t>Assign BP Grouping ↔ Customer Account Group (CVI mapping)</t>
  </si>
  <si>
    <t>Cross-Application Components → Master Data Synchronization → Customer/Vendor Integration → Business Partner Settings → Customer Integration</t>
  </si>
  <si>
    <t xml:space="preserve">Assign Account Groups - Function Assignment </t>
  </si>
  <si>
    <t xml:space="preserve">VOPAN </t>
  </si>
  <si>
    <t>Partner Functions procedure (SP/SH/BP/PY…)</t>
  </si>
  <si>
    <t>VOPA</t>
  </si>
  <si>
    <t>Sales and Distribution → Basic Functions → Partner Determination → Set Up Partner Determination for Customer Master</t>
  </si>
  <si>
    <t>Assign Partner Determination Procedure to Sales Doc Type</t>
  </si>
  <si>
    <t>Sales and Distribution → Sales → Sales Documents → Sales Document Header → Assign Partner Determination Procedure</t>
  </si>
  <si>
    <t>Define Condition Table</t>
  </si>
  <si>
    <t>V/03</t>
  </si>
  <si>
    <t>Define Acces Sequences</t>
  </si>
  <si>
    <t>V/07</t>
  </si>
  <si>
    <t>Define Output Type</t>
  </si>
  <si>
    <t>Define Condition Type</t>
  </si>
  <si>
    <t>V/06</t>
  </si>
  <si>
    <t>PRVT,KVT7</t>
  </si>
  <si>
    <t>Set Pricing Procedure</t>
  </si>
  <si>
    <t>V/08</t>
  </si>
  <si>
    <t>Define Customer Pricing Procedure</t>
  </si>
  <si>
    <t>OVKP</t>
  </si>
  <si>
    <t>Sales and Distribution → Basic Functions → Pricing → Pricing Control → Define Customer Pricing Procedure</t>
  </si>
  <si>
    <t>Define Document Pricing Procedure</t>
  </si>
  <si>
    <t>OVKK</t>
  </si>
  <si>
    <t>Define Output Dertermination Procedure</t>
  </si>
  <si>
    <t>Assign Output Dertermination Procedure</t>
  </si>
  <si>
    <t>Set Pricing Procedure Determination</t>
  </si>
  <si>
    <t>Define Pricing Groups for Customers (vd: Bulk buyer)</t>
  </si>
  <si>
    <t>OVSL</t>
  </si>
  <si>
    <t>Sales and Distribution → Master Data → Business Partners → Customers → Sales → Pricing → Define Pricing Groups for Customers</t>
  </si>
  <si>
    <t>(NEW) Define Account Assignment Groups for Customers</t>
  </si>
  <si>
    <t>OVK8</t>
  </si>
  <si>
    <t>Sales and Distribution → Basic Functions → Account Assignment/Costing → Revenue Account Determination → Define Account Assignment Groups for Customers</t>
  </si>
  <si>
    <t>Define Sales District</t>
  </si>
  <si>
    <t>OVR0</t>
  </si>
  <si>
    <t>Sales and Distribution → Master Data → Business Partners → Customers → Sales → Define Sales Districts</t>
  </si>
  <si>
    <t>Sales and Distribution → Master Data → Business Partners → Customers → Sales → Define Customer Groups / Statistics Groups</t>
  </si>
  <si>
    <t>Define Shipping Conditions</t>
  </si>
  <si>
    <t>OVSF</t>
  </si>
  <si>
    <t>Sales and Distribution → Shipping → Basic Shipping Functions → Define Shipping Conditions</t>
  </si>
  <si>
    <t>Shipping Point Determination</t>
  </si>
  <si>
    <t>OVL2</t>
  </si>
  <si>
    <t>Picking Condition Determination</t>
  </si>
  <si>
    <t>OVL3</t>
  </si>
  <si>
    <t>Define Delivery Priorities</t>
  </si>
  <si>
    <t>OVSD</t>
  </si>
  <si>
    <t>Sales and Distribution → Shipping → Basic Shipping Functions → Define Delivery Priorities</t>
  </si>
  <si>
    <t>Define Transportation Zones</t>
  </si>
  <si>
    <t>OVR1</t>
  </si>
  <si>
    <t>Sales and Distribution → Master Data → Business Partners → Customers → General → Define Transportation Zones</t>
  </si>
  <si>
    <t>Define Tax Determination by Country</t>
  </si>
  <si>
    <t>OVK1</t>
  </si>
  <si>
    <t>Sales and Distribution → Basic Functions → Taxes → Define Tax Determination Rules</t>
  </si>
  <si>
    <t>Define Regional Codes</t>
  </si>
  <si>
    <t>Assign Delering Plants for Tax Determnation</t>
  </si>
  <si>
    <t>OVK3</t>
  </si>
  <si>
    <t>Sales and Distribution → Basic Functions → Taxes → Define Tax Classification for Customers</t>
  </si>
  <si>
    <t>Text Determination for Customer/Sales Docs</t>
  </si>
  <si>
    <t>Sales and Distribution → Basic Functions → Text Control → Define Text Determination</t>
  </si>
  <si>
    <t>Incompletion Procedure</t>
  </si>
  <si>
    <t>Sales and Distribution → Basic Functions → Incompletion Procedures</t>
  </si>
  <si>
    <t>Define Number Range for Sales Documents</t>
  </si>
  <si>
    <t>SPRO → IMG → Sales and Distribution → Sales → Sales Documents → Sales Document Header → Define Number Range for Sales Documents</t>
  </si>
  <si>
    <t>Sales Document Type</t>
  </si>
  <si>
    <t>VOV8</t>
  </si>
  <si>
    <t>Sales and Distribution → Sales → Sales Documents → Sales Document Header → Define Sales Document Types</t>
  </si>
  <si>
    <t>Item Category</t>
  </si>
  <si>
    <t>VOV7</t>
  </si>
  <si>
    <t>Sales and Distribution → Sales → Sales Documents → Sales Document Item → Define Item Categories</t>
  </si>
  <si>
    <t>Assign Item Category</t>
  </si>
  <si>
    <t>VOV4</t>
  </si>
  <si>
    <t>Sales and Distribution → Sales → Sales Documents → Sales Document Item → Assign Item Categories</t>
  </si>
  <si>
    <t>Schedule Line Category</t>
  </si>
  <si>
    <t>VOV6</t>
  </si>
  <si>
    <t>Sales and Distribution → Sales → Sales Documents → Schedule Lines → Define Schedule Line Categories</t>
  </si>
  <si>
    <t>Assign Schedule Line</t>
  </si>
  <si>
    <t>VOV5</t>
  </si>
  <si>
    <t>Sales and Distribution → Sales → Sales Documents → Schedule Lines → Assign Schedule Line Categories</t>
  </si>
  <si>
    <t>Copy Control (Quotation → SO)</t>
  </si>
  <si>
    <t>VTAA</t>
  </si>
  <si>
    <t>Sales and Distribution → Sales → Sales Documents → Maintain Copying Control for Sales Documents</t>
  </si>
  <si>
    <t>Credit Management</t>
  </si>
  <si>
    <t>OVA8</t>
  </si>
  <si>
    <t>Sales and Distribution → Basic Functions → Credit Management → Define Automatic Credit Control</t>
  </si>
  <si>
    <t>Financial Accounting</t>
  </si>
  <si>
    <t>Define Fiscal Year Variant</t>
  </si>
  <si>
    <t>OB29</t>
  </si>
  <si>
    <t>SPRO → IMG → Financial Accounting → Financial Accounting Global Settings → Fiscal Year → Maintain Fiscal Year Variant</t>
  </si>
  <si>
    <t>Assign Fiscal Year Variant to Company Code</t>
  </si>
  <si>
    <t>OB37</t>
  </si>
  <si>
    <t>SPRO → IMG → Financial Accounting → Financial Accounting Global Settings → Fiscal Year → Assign Company Code to Fiscal Year Variant</t>
  </si>
  <si>
    <t>Define Posting Period Variant</t>
  </si>
  <si>
    <t>OBBO</t>
  </si>
  <si>
    <t>SPRO → IMG → Financial Accounting → Financial Accounting Global Settings → Document → Posting Periods → Define Variants for Open Posting Periods</t>
  </si>
  <si>
    <t>Assign Posting Period Variant to Company Code</t>
  </si>
  <si>
    <t>OBBP</t>
  </si>
  <si>
    <t>SPRO → IMG → Financial Accounting → Financial Accounting Global Settings → Document → Posting Periods → Assign Variants to Company Code</t>
  </si>
  <si>
    <t>Open and Close Posting Periods</t>
  </si>
  <si>
    <t>OB52</t>
  </si>
  <si>
    <t>SPRO → IMG → Financial Accounting → Financial Accounting Global Settings → Document → Posting Periods → Open and Close Posting Periods</t>
  </si>
  <si>
    <t>Define Field Status Variant</t>
  </si>
  <si>
    <t>OBC4</t>
  </si>
  <si>
    <t>SPRO → IMG → Financial Accounting → Financial Accounting Global Settings → Document → Line Item → Controls → Define Field Status Variants</t>
  </si>
  <si>
    <t>Assign Field Status Variant to Company Code</t>
  </si>
  <si>
    <t>OBC5</t>
  </si>
  <si>
    <t>SPRO → IMG → Financial Accounting → Financial Accounting Global Settings → Document → Line Item → Controls → Assign Company Code to Field Status Variant</t>
  </si>
  <si>
    <t>Define Document Types</t>
  </si>
  <si>
    <t>OBA7</t>
  </si>
  <si>
    <t>SPRO → IMG → Financial Accounting → Financial Accounting Global Settings → Document → Document Header → Define Document Types</t>
  </si>
  <si>
    <t>Define Document Number Ranges</t>
  </si>
  <si>
    <t>FBN1</t>
  </si>
  <si>
    <t>SPRO → IMG → Financial Accounting → Financial Accounting Global Settings → Document → Document Number Ranges → Define Document Number Ranges</t>
  </si>
  <si>
    <t>Edit Chart of Accounts List</t>
  </si>
  <si>
    <t>OB13</t>
  </si>
  <si>
    <t>SPRO → IMG → Financial Accounting → General Ledger Accounting → G/L Accounts → Master Data → Preparations → Edit Chart of Accounts List</t>
  </si>
  <si>
    <t>Assign Company Code to Chart of Accounts</t>
  </si>
  <si>
    <t>OB62</t>
  </si>
  <si>
    <t>SPRO → IMG → Financial Accounting → General Ledger Accounting → G/L Accounts → Master Data → Preparations → Assign Company Code to Chart of Accounts</t>
  </si>
  <si>
    <t>Define Account Group</t>
  </si>
  <si>
    <t>OBD4</t>
  </si>
  <si>
    <t>SPRO → IMG → Financial Accounting → General Ledger Accounting → G/L Accounts → Master Data → Preparations → Define Account Group</t>
  </si>
  <si>
    <t>Define Retained Earnings Account</t>
  </si>
  <si>
    <t>OB53</t>
  </si>
  <si>
    <t>SPRO → IMG → Financial Accounting → General Ledger Accounting → Business Transactions → Closing → Carry Forward → Define Retained Earnings Account</t>
  </si>
  <si>
    <t>Define Account Groups with Screen Layout (Customers)</t>
  </si>
  <si>
    <t>SPRO → IMG → Financial Accounting → Accounts Receivable and Accounts Payable → Customer Accounts → Master Data → Preparations → Define Account Groups with Screen Layout (Customers)</t>
  </si>
  <si>
    <t>Create Number Ranges for Customer Accounts</t>
  </si>
  <si>
    <t>XDN1</t>
  </si>
  <si>
    <t>SPRO → IMG → Financial Accounting → Accounts Receivable and Accounts Payable → Customer Accounts → Master Data → Preparations → Create Number Ranges for Customer Accounts</t>
  </si>
  <si>
    <t>Assign Number Ranges to Customer Account Groups</t>
  </si>
  <si>
    <t>OBAR</t>
  </si>
  <si>
    <t>SPRO → IMG → Financial Accounting → Accounts Receivable and Accounts Payable → Customer Accounts → Master Data → Preparations → Assign Number Ranges to Customer Account Groups</t>
  </si>
  <si>
    <t>Define Tolerance Groups for Employees</t>
  </si>
  <si>
    <t>OBA4</t>
  </si>
  <si>
    <t>SPRO → IMG → Financial Accounting → Financial Accounting Global Settings → Document → Tolerances → Define Tolerance Groups for Employees</t>
  </si>
  <si>
    <t>Define Calculation Procedures</t>
  </si>
  <si>
    <t>OBYZ</t>
  </si>
  <si>
    <t>SPRO → IMG → Financial Accounting → Financial Accounting Global Settings → Tax on Sales/Purchases → Basic Settings → Check Calculation Procedure</t>
  </si>
  <si>
    <t>Assign Country to Calculation Procedure</t>
  </si>
  <si>
    <t>OBBG</t>
  </si>
  <si>
    <t>SPRO → IMG → Financial Accounting → Financial Accounting Global Settings → Tax on Sales/Purchases → Basic Settings → Assign Country to Calculation Procedure</t>
  </si>
  <si>
    <t>Define Tax Codes for Sales and Purchases</t>
  </si>
  <si>
    <t>FTXP</t>
  </si>
  <si>
    <t>SPRO → IMG → Financial Accounting → Financial Accounting Global Settings → Tax on Sales/Purchases → Calculation → Define Tax Codes for Sales and Purchases</t>
  </si>
  <si>
    <t>Define House Banks</t>
  </si>
  <si>
    <t>FI12</t>
  </si>
  <si>
    <t>SPRO → IMG → Financial Accounting → Bank Accounting → Bank Accounts → Define House Banks</t>
  </si>
  <si>
    <t>CA</t>
  </si>
  <si>
    <t>SPRO → IMG → Cross-Application Components → SAP Business Partner → Business Partner → Basic Settings → Number Ranges and Groupings → Define Number Ranges</t>
  </si>
  <si>
    <t>Define BP Groupings and Assign Number Ranges</t>
  </si>
  <si>
    <t>BUCG</t>
  </si>
  <si>
    <t>SPRO → IMG → Cross-Application Components → SAP Business Partner → Business Partner → Basic Settings → Number Ranges and Groupings → Define Groupings and Assign Number Ranges</t>
  </si>
  <si>
    <t>Define Number Ranges for Customer</t>
  </si>
  <si>
    <t>Assign Number Ranges to Customer Account Groups (repeat)</t>
  </si>
  <si>
    <t>Define Reconciliation Accounts</t>
  </si>
  <si>
    <t>FS00</t>
  </si>
  <si>
    <t>SPRO → IMG → Financial Accounting → Accounts Receivable and Accounts Payable → Customer Accounts → Master Data → Preparations → Define Reconciliation Accounts for Customer Accounts</t>
  </si>
  <si>
    <t>Define Terms of Payment</t>
  </si>
  <si>
    <t>OBB8</t>
  </si>
  <si>
    <t>SPRO → IMG → Financial Accounting → Accounts Receivable and Accounts Payable → Business Transactions → Incoming Payments → Define Terms of Payment</t>
  </si>
  <si>
    <t>Define Tolerance Groups for Customers</t>
  </si>
  <si>
    <t>OBA3</t>
  </si>
  <si>
    <t>SPRO → IMG → Financial Accounting → Accounts Receivable and Accounts Payable → Business Transactions → Incoming Payments → Define Tolerance Groups for Customers</t>
  </si>
  <si>
    <t>Define Line Item Display (variant)</t>
  </si>
  <si>
    <t>—</t>
  </si>
  <si>
    <t>Usually maintained as report variant in FBL5N (customer line items) / or SPRO if available</t>
  </si>
  <si>
    <t>Define Dunning Procedure</t>
  </si>
  <si>
    <t>FBMP</t>
  </si>
  <si>
    <t>SPRO → IMG → Financial Accounting → Accounts Receivable and Accounts Payable → Business Transactions → Dunning → Dunning Procedure → Define Dunning Procedures</t>
  </si>
  <si>
    <t>Account Determination (Revenue Account Determination)</t>
  </si>
  <si>
    <t>VKOA</t>
  </si>
  <si>
    <t>SPRO → IMG → Sales and Distribution → Basic Functions → Account Assignment/Costing → Revenue Account Determination → Assign G/L Accounts (VKOA)</t>
  </si>
  <si>
    <t>MM.200</t>
  </si>
  <si>
    <t>Enterprise Structure → Definition → Logistics General → Define Plant</t>
  </si>
  <si>
    <t>Done</t>
  </si>
  <si>
    <t>MM.205</t>
  </si>
  <si>
    <t>MM.210</t>
  </si>
  <si>
    <t>Enterprise Structure → Assignment → Logistics General → Assign Plant to Company Code</t>
  </si>
  <si>
    <t>Material Master</t>
  </si>
  <si>
    <t>MM.215</t>
  </si>
  <si>
    <t>Define Material Types</t>
  </si>
  <si>
    <t>OMS2</t>
  </si>
  <si>
    <t>Logistics General → Material Master → Basic Settings → Material Types</t>
  </si>
  <si>
    <t>MM.220</t>
  </si>
  <si>
    <t>Define Number Ranges for Materials</t>
  </si>
  <si>
    <t>MMNR</t>
  </si>
  <si>
    <t>Logistics General → Material Master → Basic Settings → Number Ranges</t>
  </si>
  <si>
    <t>Inventory Management</t>
  </si>
  <si>
    <t>MM.230</t>
  </si>
  <si>
    <t>Define Movement Types</t>
  </si>
  <si>
    <t>OMJJ</t>
  </si>
  <si>
    <t>Materials Management → Inventory Management → Movement Types</t>
  </si>
  <si>
    <t>MM.235</t>
  </si>
  <si>
    <t>Define Goods Issue Movement Type (601)</t>
  </si>
  <si>
    <t>Inventory Valuation</t>
  </si>
  <si>
    <t>MM.240</t>
  </si>
  <si>
    <t>Automatic Account Determination</t>
  </si>
  <si>
    <t>OBYC</t>
  </si>
  <si>
    <t>Materials Management → Valuation and Account Assignment → Account Determination</t>
  </si>
  <si>
    <t>Integration SD-MM</t>
  </si>
  <si>
    <t>MM.245</t>
  </si>
  <si>
    <t>Assign Plant to Sales Organization and Distribution Channel</t>
  </si>
  <si>
    <t>Enterprise Structure → Assignment → Sales and Distribution</t>
  </si>
  <si>
    <t>MM.250</t>
  </si>
  <si>
    <t>Define Shipping Points</t>
  </si>
  <si>
    <t>Enterprise Structure → Definition → Logistics Execution → Define Shipping Points</t>
  </si>
  <si>
    <t>MM.255</t>
  </si>
  <si>
    <t>Assign Shipping Point to Plant</t>
  </si>
  <si>
    <t>Enterprise Structure → Assignment → Logistics Execution</t>
  </si>
  <si>
    <t>Enterprise Structure →+A2:G19 Definition → Logistics – General → Define Plant</t>
  </si>
  <si>
    <t>Assign Storage Location to Plant</t>
  </si>
  <si>
    <t>Enterprise Structure → Assignment → Materials Management → Assign Storage Location to Plant</t>
  </si>
  <si>
    <t>MM.225</t>
  </si>
  <si>
    <t>Define Number Ranges for Material</t>
  </si>
  <si>
    <t>Define Units of Measure</t>
  </si>
  <si>
    <t>CUNI</t>
  </si>
  <si>
    <t>SAP NetWeaver → General Settings → Check Units of Measurement</t>
  </si>
  <si>
    <t>Define Stock Determination Rules</t>
  </si>
  <si>
    <t>OMBW</t>
  </si>
  <si>
    <t>Materials Management → Inventory Management → Stock Determination</t>
  </si>
  <si>
    <t>Define Storage Location Determination</t>
  </si>
  <si>
    <t>Logistics Execution → Shipping → Picking → Storage Location Determination</t>
  </si>
  <si>
    <t>Define Availability Check (ATP)</t>
  </si>
  <si>
    <t>OVZ2</t>
  </si>
  <si>
    <t>Sales and Distribution → Basic Functions → Availability Check</t>
  </si>
  <si>
    <t>MM.260</t>
  </si>
  <si>
    <t>Assign Checking Rule</t>
  </si>
  <si>
    <t>OVZ9</t>
  </si>
  <si>
    <t>MM.265</t>
  </si>
  <si>
    <t>Define Requirements Class</t>
  </si>
  <si>
    <t>OVZG</t>
  </si>
  <si>
    <t>Sales and Distribution → Basic Functions → Availability Check → Requirements Class</t>
  </si>
  <si>
    <t>MM.270</t>
  </si>
  <si>
    <t>Define Requirements Type</t>
  </si>
  <si>
    <t>OVZH</t>
  </si>
  <si>
    <t>Sales and Distribution → Basic Functions → Availability Check → Requirements Type</t>
  </si>
  <si>
    <t>MM.275</t>
  </si>
  <si>
    <t>Assign Requirements Type to Item Category</t>
  </si>
  <si>
    <t>SD → Sales → Sales Documents → Item Categories</t>
  </si>
  <si>
    <t>MM.280</t>
  </si>
  <si>
    <t>Define Valuation Level</t>
  </si>
  <si>
    <t>OMWL</t>
  </si>
  <si>
    <t>Enterprise Structure → Definition → Logistics General → Define Valuation Level</t>
  </si>
  <si>
    <t>MM.285</t>
  </si>
  <si>
    <t>Define Valuation Classes</t>
  </si>
  <si>
    <t>OMSK</t>
  </si>
  <si>
    <t>Materials Management → Valuation → Account Determination → Valuation Classes</t>
  </si>
  <si>
    <t>MM.290</t>
  </si>
  <si>
    <t>Materials Management → Valuation → Account Determination → Configure Automatic Postings</t>
  </si>
  <si>
    <t>MM.300</t>
  </si>
  <si>
    <t>MM.305</t>
  </si>
  <si>
    <t>Define Picking Locations</t>
  </si>
  <si>
    <t>Logistics Execution → Shipping → Picking</t>
  </si>
  <si>
    <t>MM.310</t>
  </si>
  <si>
    <t>MM.315</t>
  </si>
  <si>
    <t>MM.320</t>
  </si>
  <si>
    <t>Enterprise Structure → Definition → Logistics Execution</t>
  </si>
  <si>
    <t>MM.330</t>
  </si>
  <si>
    <t>Define Physical Inventory Procedures</t>
  </si>
  <si>
    <t>Materials Management → Inventory Management → Physical Inventory</t>
  </si>
  <si>
    <t>Create Material Master</t>
  </si>
  <si>
    <t>MM01</t>
  </si>
  <si>
    <t>Logistics → Materials Management → Material Master → Material → Create</t>
  </si>
  <si>
    <t>Change Material Master</t>
  </si>
  <si>
    <t>MM02</t>
  </si>
  <si>
    <t>Logistics → Materials Management → Material Master → Material → Change</t>
  </si>
  <si>
    <t>Display Material Master</t>
  </si>
  <si>
    <t>MM03</t>
  </si>
  <si>
    <t xml:space="preserve"> Logistics → Materials Management → Material Master → Material → Display</t>
  </si>
  <si>
    <t>MM.</t>
  </si>
  <si>
    <t>MM.335</t>
  </si>
  <si>
    <t>Assign Requirement Type</t>
  </si>
  <si>
    <t>OVZI</t>
  </si>
  <si>
    <t>MM.440</t>
  </si>
  <si>
    <t>Assign Schedule Line Category</t>
  </si>
  <si>
    <t>back</t>
  </si>
  <si>
    <t>Transaction Code</t>
  </si>
  <si>
    <t>Purpose</t>
  </si>
  <si>
    <t>MM/LE.30</t>
  </si>
  <si>
    <t>SD.68</t>
  </si>
  <si>
    <t>SD.69</t>
  </si>
  <si>
    <t>CA (BP).85</t>
  </si>
  <si>
    <t>CVI.90</t>
  </si>
  <si>
    <t>CVI.91</t>
  </si>
  <si>
    <t>FI.250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</si>
</sst>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2.0"/>
      <color rgb="FFFFFFFF"/>
      <name val="Times New Roman"/>
    </font>
    <font>
      <sz val="12.0"/>
      <color rgb="FFFFFFFF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sz val="12.0"/>
      <color rgb="FF1F1F1F"/>
      <name val="Times New Roman"/>
    </font>
    <font>
      <sz val="11.0"/>
      <color rgb="FF000000"/>
      <name val="&quot;Aptos Narrow&quot;"/>
    </font>
    <font>
      <sz val="9.0"/>
      <color rgb="FF000000"/>
      <name val="Arial"/>
    </font>
    <font>
      <sz val="11.0"/>
      <color rgb="FF000000"/>
      <name val="Arial"/>
    </font>
    <font>
      <sz val="13.0"/>
      <color rgb="FF000000"/>
      <name val="Arial"/>
    </font>
    <font>
      <u/>
      <sz val="10.0"/>
      <color rgb="FF0000FF"/>
      <name val="Arial"/>
    </font>
    <font>
      <b/>
      <sz val="11.0"/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" fillId="2" fontId="4" numFmtId="0" xfId="0" applyAlignment="1" applyBorder="1" applyFill="1" applyFont="1">
      <alignment vertical="top"/>
    </xf>
    <xf borderId="1" fillId="2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6" numFmtId="0" xfId="0" applyAlignment="1" applyBorder="1" applyFill="1" applyFont="1">
      <alignment horizontal="left" shrinkToFit="0" vertical="center" wrapText="1"/>
    </xf>
    <xf borderId="1" fillId="0" fontId="7" numFmtId="0" xfId="0" applyBorder="1" applyFont="1"/>
    <xf borderId="1" fillId="4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1" fillId="5" fontId="6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horizontal="left" readingOrder="0" vertical="center"/>
    </xf>
    <xf borderId="1" fillId="3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6" fontId="6" numFmtId="0" xfId="0" applyAlignment="1" applyBorder="1" applyFill="1" applyFont="1">
      <alignment horizontal="left" vertical="center"/>
    </xf>
    <xf borderId="1" fillId="6" fontId="6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3" fontId="6" numFmtId="0" xfId="0" applyAlignment="1" applyBorder="1" applyFont="1">
      <alignment readingOrder="0"/>
    </xf>
    <xf borderId="1" fillId="0" fontId="10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horizontal="left" vertical="top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3" fontId="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11" numFmtId="0" xfId="0" applyAlignment="1" applyFont="1">
      <alignment readingOrder="0"/>
    </xf>
    <xf borderId="0" fillId="7" fontId="11" numFmtId="0" xfId="0" applyAlignment="1" applyFill="1" applyFont="1">
      <alignment readingOrder="0"/>
    </xf>
    <xf borderId="0" fillId="4" fontId="11" numFmtId="0" xfId="0" applyAlignment="1" applyFont="1">
      <alignment readingOrder="0"/>
    </xf>
    <xf borderId="0" fillId="4" fontId="9" numFmtId="0" xfId="0" applyAlignment="1" applyFont="1">
      <alignment readingOrder="0"/>
    </xf>
    <xf borderId="0" fillId="5" fontId="9" numFmtId="0" xfId="0" applyAlignment="1" applyFont="1">
      <alignment readingOrder="0"/>
    </xf>
    <xf borderId="0" fillId="5" fontId="11" numFmtId="0" xfId="0" applyAlignment="1" applyFont="1">
      <alignment readingOrder="0"/>
    </xf>
    <xf borderId="0" fillId="0" fontId="12" numFmtId="0" xfId="0" applyAlignment="1" applyFont="1">
      <alignment horizontal="left" readingOrder="0" shrinkToFit="0" wrapText="1"/>
    </xf>
    <xf borderId="1" fillId="0" fontId="11" numFmtId="0" xfId="0" applyAlignment="1" applyBorder="1" applyFont="1">
      <alignment readingOrder="0" vertical="top"/>
    </xf>
    <xf borderId="1" fillId="0" fontId="11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0" fillId="0" fontId="12" numFmtId="0" xfId="0" applyAlignment="1" applyFont="1">
      <alignment readingOrder="0"/>
    </xf>
    <xf borderId="1" fillId="3" fontId="1" numFmtId="0" xfId="0" applyAlignment="1" applyBorder="1" applyFont="1">
      <alignment readingOrder="0" vertical="top"/>
    </xf>
    <xf borderId="0" fillId="0" fontId="13" numFmtId="0" xfId="0" applyFont="1"/>
    <xf borderId="1" fillId="0" fontId="14" numFmtId="0" xfId="0" applyAlignment="1" applyBorder="1" applyFont="1">
      <alignment vertical="top"/>
    </xf>
    <xf borderId="2" fillId="0" fontId="15" numFmtId="0" xfId="0" applyAlignment="1" applyBorder="1" applyFont="1">
      <alignment readingOrder="0" shrinkToFit="0" vertical="top" wrapText="1"/>
    </xf>
    <xf borderId="2" fillId="0" fontId="15" numFmtId="0" xfId="0" applyAlignment="1" applyBorder="1" applyFont="1">
      <alignment shrinkToFit="0" vertical="top" wrapText="1"/>
    </xf>
    <xf borderId="3" fillId="0" fontId="14" numFmtId="0" xfId="0" applyAlignment="1" applyBorder="1" applyFont="1">
      <alignment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customschemas.google.com/relationships/workbookmetadata" Target="metadata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Relationship Id="rId3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Relationship Id="rId3" Type="http://schemas.openxmlformats.org/officeDocument/2006/relationships/image" Target="../media/image18.png"/><Relationship Id="rId4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7.png"/><Relationship Id="rId3" Type="http://schemas.openxmlformats.org/officeDocument/2006/relationships/image" Target="../media/image2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6.png"/><Relationship Id="rId3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54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88.png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image" Target="../media/image86.png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image" Target="../media/image87.png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5.png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2.png"/><Relationship Id="rId2" Type="http://schemas.openxmlformats.org/officeDocument/2006/relationships/image" Target="../media/image74.png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image" Target="../media/image92.png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1.png"/><Relationship Id="rId3" Type="http://schemas.openxmlformats.org/officeDocument/2006/relationships/image" Target="../media/image82.png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image" Target="../media/image93.png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image" Target="../media/image91.png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9.png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image" Target="../media/image94.png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image" Target="../media/image89.png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image" Target="../media/image97.png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image" Target="../media/image90.png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1.png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image" Target="../media/image98.png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7.png"/><Relationship Id="rId2" Type="http://schemas.openxmlformats.org/officeDocument/2006/relationships/image" Target="../media/image100.png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image" Target="../media/image84.png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image" Target="../media/image99.png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0.png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8.png"/><Relationship Id="rId2" Type="http://schemas.openxmlformats.org/officeDocument/2006/relationships/image" Target="../media/image105.png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3.png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image" Target="../media/image95.png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0.png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image" Target="../media/image96.png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4.png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9.png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6.png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1.png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2.png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4.png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6.png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8.png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3.png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5.png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266700</xdr:colOff>
      <xdr:row>0</xdr:row>
      <xdr:rowOff>0</xdr:rowOff>
    </xdr:from>
    <xdr:ext cx="4876800" cy="67722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257175</xdr:colOff>
      <xdr:row>0</xdr:row>
      <xdr:rowOff>0</xdr:rowOff>
    </xdr:from>
    <xdr:ext cx="4876800" cy="4610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561975</xdr:colOff>
      <xdr:row>1</xdr:row>
      <xdr:rowOff>133350</xdr:rowOff>
    </xdr:from>
    <xdr:ext cx="4876800" cy="52578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1</xdr:row>
      <xdr:rowOff>19050</xdr:rowOff>
    </xdr:from>
    <xdr:ext cx="4876800" cy="43148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523875</xdr:colOff>
      <xdr:row>0</xdr:row>
      <xdr:rowOff>0</xdr:rowOff>
    </xdr:from>
    <xdr:ext cx="4876800" cy="6772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85725</xdr:colOff>
      <xdr:row>1</xdr:row>
      <xdr:rowOff>85725</xdr:rowOff>
    </xdr:from>
    <xdr:ext cx="4876800" cy="59721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561975</xdr:colOff>
      <xdr:row>0</xdr:row>
      <xdr:rowOff>0</xdr:rowOff>
    </xdr:from>
    <xdr:ext cx="8067675" cy="528637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104775</xdr:colOff>
      <xdr:row>1</xdr:row>
      <xdr:rowOff>171450</xdr:rowOff>
    </xdr:from>
    <xdr:ext cx="6772275" cy="47815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4876800" cy="55054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714375</xdr:colOff>
      <xdr:row>0</xdr:row>
      <xdr:rowOff>0</xdr:rowOff>
    </xdr:from>
    <xdr:ext cx="7496175" cy="465772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533400</xdr:colOff>
      <xdr:row>3</xdr:row>
      <xdr:rowOff>47625</xdr:rowOff>
    </xdr:from>
    <xdr:ext cx="6553200" cy="6048375"/>
    <xdr:pic>
      <xdr:nvPicPr>
        <xdr:cNvPr id="0" name="image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828675</xdr:colOff>
      <xdr:row>2</xdr:row>
      <xdr:rowOff>200025</xdr:rowOff>
    </xdr:from>
    <xdr:ext cx="8658225" cy="5619750"/>
    <xdr:pic>
      <xdr:nvPicPr>
        <xdr:cNvPr id="0" name="image10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523875</xdr:colOff>
      <xdr:row>1</xdr:row>
      <xdr:rowOff>133350</xdr:rowOff>
    </xdr:from>
    <xdr:ext cx="7572375" cy="5638800"/>
    <xdr:pic>
      <xdr:nvPicPr>
        <xdr:cNvPr id="0" name="image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552450</xdr:colOff>
      <xdr:row>0</xdr:row>
      <xdr:rowOff>28575</xdr:rowOff>
    </xdr:from>
    <xdr:ext cx="9486900" cy="3171825"/>
    <xdr:pic>
      <xdr:nvPicPr>
        <xdr:cNvPr id="0" name="image15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104775</xdr:colOff>
      <xdr:row>0</xdr:row>
      <xdr:rowOff>114300</xdr:rowOff>
    </xdr:from>
    <xdr:ext cx="9572625" cy="3352800"/>
    <xdr:pic>
      <xdr:nvPicPr>
        <xdr:cNvPr id="0" name="image19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5534025</xdr:colOff>
      <xdr:row>20</xdr:row>
      <xdr:rowOff>85725</xdr:rowOff>
    </xdr:from>
    <xdr:ext cx="8334375" cy="3924300"/>
    <xdr:pic>
      <xdr:nvPicPr>
        <xdr:cNvPr id="0" name="image13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13725525" cy="4191000"/>
    <xdr:pic>
      <xdr:nvPicPr>
        <xdr:cNvPr id="0" name="image21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180975</xdr:colOff>
      <xdr:row>0</xdr:row>
      <xdr:rowOff>971550</xdr:rowOff>
    </xdr:from>
    <xdr:ext cx="4876800" cy="374332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771525</xdr:colOff>
      <xdr:row>12</xdr:row>
      <xdr:rowOff>19050</xdr:rowOff>
    </xdr:from>
    <xdr:ext cx="4876800" cy="360045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771525</xdr:colOff>
      <xdr:row>0</xdr:row>
      <xdr:rowOff>0</xdr:rowOff>
    </xdr:from>
    <xdr:ext cx="4876800" cy="4876800"/>
    <xdr:pic>
      <xdr:nvPicPr>
        <xdr:cNvPr id="0" name="image1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542925</xdr:colOff>
      <xdr:row>19</xdr:row>
      <xdr:rowOff>161925</xdr:rowOff>
    </xdr:from>
    <xdr:ext cx="4876800" cy="3943350"/>
    <xdr:pic>
      <xdr:nvPicPr>
        <xdr:cNvPr id="0" name="image1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466725</xdr:colOff>
      <xdr:row>3</xdr:row>
      <xdr:rowOff>123825</xdr:rowOff>
    </xdr:from>
    <xdr:ext cx="7743825" cy="56388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247650</xdr:colOff>
      <xdr:row>4</xdr:row>
      <xdr:rowOff>28575</xdr:rowOff>
    </xdr:from>
    <xdr:ext cx="4876800" cy="4676775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933450</xdr:colOff>
      <xdr:row>8</xdr:row>
      <xdr:rowOff>142875</xdr:rowOff>
    </xdr:from>
    <xdr:ext cx="4876800" cy="421005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42</xdr:row>
      <xdr:rowOff>0</xdr:rowOff>
    </xdr:from>
    <xdr:ext cx="5876925" cy="2733675"/>
    <xdr:sp>
      <xdr:nvSpPr>
        <xdr:cNvPr descr="data:image/png;base64,iVBORw0KGgoAAAANSUhEUgAABkAAAALuCAYAAAD2VdoqAAAQAElEQVR4Aey9BaBdxdU9vmbOufI07u4hCUGCpEjxUqRoixQoUlraUihQCkWDu7sHt2BBi3uBEKJAiLsnL0+vnXNm/muf+254SRNKvn6/79/Subn7zpw9e/bsWbPPSbJ27oteVGvslLlr7GTK1Hm19sv5dfarBfV28pwaO3l+rZ0ksoBtC5lCu6m0n8h2HO0/XVBnx8+ri/18M6/efjV7Nf2ssVMW19kJ89fYqQsa7FdzGu2kGQ124pwG++m8FXbckuV24vLVdtzsRXbqvJX2q7nL7ddzVtmvZzXYqbMC2oX2s4WN9tNFa+x4xjCRfibNq7GT5q22E+dTuPYE6idQP3Hemlg/ie3EWFdnJ7M/mbbjF6yxny9cY7+YX0+bOsoaO5F7mbiwxk5esMp+SZsvxS/txi+ss5/Nz9hp8zL2m8lL7MK5tXba3FX24+nL7IS5dXbOgoKdMaPWziA2X8xcYifMWmpnzqqx38ykH9p9sWCl/WzRSvvp4tX2iwU1xKPGfjVntf1y7go7af5y+8VCkVV2Etf7kj6+mrXYTvpmpp1O/aS5i+3UxWvs+Dm1dtKCHG2ydvL8RmJTZ6fOX0NZFcc7ccFy+/ncRcR2jZ2ysN5OX9ZkJ0xfYqdMX8FYG+2k6fX0scp+sZh2i5bZz7jOuBk5zmm04xestnJmk4jdlLn1jK/OCk6T5hETwXT+SjuRMokyZW6NnTp3dRz/lHmrqOd6xOCr2fX269m1dgrnjOceP1+4ysq+pxBHEfE/mdhOJQ7SxufGeROZL+NmreBZrrLjl6y24xbX2M+XrLETFtXZyVxr0qxldvL8VXbSQmK1YI2N807ObH4D+3VW/E6cX2MnxnGubm7X2K+YdzPm1NsvZ6y2U7jXCcR2POP+nDk4ZUGjHff1Kjvxm9V21sKMnTJrFc97lf1ixmI7nrEIDpMY92SezdR5y+NzmspYvibuU+Zn7cS5OfvxtNW0rWWMtXbmoib79TdrOH+N/Zj4fb4kY8cxd6cyF76au8xOYT5NZLwTOXfyvCz3s4ZntsxOZF5M4H1S3MMaO2meyCreGyvtBI6NX7iSObqaUmPHMzdjW+79s4W19nPeO5PmZuwk5uJE4jOR+50yp9F+NaPOfjW90X4zJ2Ju5Own36yw46fV2Knzmuwkzo3tZ67hvbTGfsNYv2ZeTZyxwn46bYn9inFPoM24uU28LwL72dyC/WyFtW/OXmUnz1pjJ89cbb9iXsm5TCWmRZxq7dez6il1dgpjGcfYPlu8lPh/ZafPnWOnfrPSTuR9O3mx5f2d5z3fZKfNXmm/mb3Cfsn7esL8NfYT5sWnzJkp3NP0eTnq6+znM5fZr5Y2MI4V9vM5y4lXLfdQZ79kbFP5LJki9/PC1faLRSuI1Wor+TlxwVLaLWUOrrBfzeEeice0RQHxrLfvfr3Qfs6cmrC4kbkU2nEz6u3keY32K45/+k1NvM6UpcvtlKUr7WTe7xNnZ+zE2Tk7kTbyvBrH+/jvs1fbcYsa7N+ZG3L9BfNp/MwVduLcGjuBeEwhniJTiekU6ibP59iCZVx/qZ00i3te1Gg//WaJlXnj6ONTyX3eA5/OqLXjZtYyngY7fmaNlTyYOHeFnbRgiZ08fzH3UmOnMpfH83n62SKJYaWdwDOZydgmfLXITpm/zM6oqY/vb9nLpPlNdiJtJzO3psxfY6fy/hCZzFbObALv8wnEr/h8XGOnMJbJvD9kTNZeX8RuIv1M4HNCZDzbkkygTxlzssY6DBwGLgdcDrgccDngcsDlwH9wDrg/y/DPu+783D3scsDlgMsBlwMuB/67ckAbC8BaWGNg2RppwetYzZY60bcUQ11RjFhxvjQWchVEIWQsCAPkcjlEUQTpB9Ygk89BKcDXgCkUEObz8PwklPYQWcV51NPO2ogdxmMiWAkw1vE6bhkwdYar2eZrsbeMycbXhnOK8wztbKy3EBtT6jfrZVx0IrKO5XyDEJkgByQ02zzy3EeiLAmd9NFYyCBnQ+Rp56dT8FNJZKMAEfcU0TcXgfjhZrgXS+E2BBrQgK1i6CLswlAVELB0eRWU5xNxj3gVkCdG4BoSiziw9BvRLrSabjX9K3hgS1wt8Vm6ZBFat22NAiIYTX3K4zSFQiGkFW2VRlV5CilPQ8m+IfhYWO5BxFBHDecYiqUAxmhQTVGQOC09MXTGaAB+8oPz2WNstlmKGCrqxUYhDEKEYYhUOk0fVqLjPhX3mEG2qQlRvgCEtOXm4rW4RkTf4sdYQz+2WYp9BdpyXNZGc2t5EQmgnkIilUCSZ8Rtcl6IBPuWeZQqT0Ix4RpkTUZBOJAqT8P3Pc4WD+KNa/EK4otz/KSHxsYGaM8gnfLZWmhtkc1loRMeKirKeaIGHuP0mLdJ5kIYMnqC9S0evOa4ifHhGnHLdYz0DbHlgpZ9bj7OmbilLm4tDO9DFdGA1xBhV+zEHz1DexaKMQVhHtl8E1q1roz3VCjkYYmpx3sqlUoi4fsIgoCY0F5paO1zb40oEP+I958yIbhdNNbWoDyZglIqtm0kXgHPL2IcsqZIxDMw3FNxj4Z2gFFJBBHgcx0T5blWBE3c8lEBAbcTQhF1xAJipamLeO+bsIBEIoGqqirkGEehQCdce+16vA8NMZP7ig2MlZm8aSAt4rUBA6MIKL1ns41cyaBt62oeY4RA9kdsDO+TiHgYxp1IJqCUgmBb4JrswWPCaE2/3GdA7HxeK2uR57Mr6aXgKx+WY8lUAj6fCZ7PWTaA5T1q6FPii+Tcec/AevC5Ro5+tOfzfrX078d5mUz4KCtLQjN8pRQSBN3CxjYB74OI2IQWvFbcFjsGsPTr0Y8mtslEAh6A2tU1APMhxbOy1kDEMGcllqLQK+OXs7JsRWjFKbZZDFuR0vW3rdiK0ACWa8jzoiRo9iXjPxyx3JYTd54uB1wOuBxwOeBywOWAywGXAy4HXA64HHA54HLgh50D7nz/289XGxJdpgW5RUaIJJylGHY3nCBCroVC3lEsSThFMeAv+smS/BPyUymSeNST64OfTEKI6rLKclpFsFEOPseSwgaS+MsFlnSnppDbo4VcWdKn65BvjNOSiJT1LNcRYYAQkb6lv1hoQyUjizhkKNyDzOUccMw292Nbri3qYp929MHAoFIamiR5hiRuSII1YCxNYQYmqSiaRY8QWRL8ZHChK5IIfTB2zidhqSmKwm2AEcT6kIsIzvHakYHhOhFJy0RZORpyAZryLKKQ8ATJ3fKyNIsHeZK4IbcRxrYyFJEADkmwGkqKxGzK80EuNiZXG3KNjDBCxgQwmsGQMAWJW4QWIYncfCYLQzLbrt2/if0KeWuIlMQWt1DUF4WrM3YgHmO8pbmGRRcjfmKd7JlSPGoYa2OJWAyAItNL341NEltIXyYeqyyvQEWyDB43pWinZU3Fwgh9GvEpvujHxkIj4sSEgeW4JZlt4/UjmLg1KLBA1ZDPcN+WRHwBuVyGtiEJ7CZkiEuBpHzBFBCxYJBgoSKgnzxzNOJ8OQND/1yW/gxCdgyJ7UKB+ZkElArh6YinEsFSrzygicWxbCGLJA84YkHEZ+xS7NF+AkwtiqVwrxyXa0iOsWO5jon3ZOmrJGBfAcwXS1G0o4JvQ4kAYsHloRizjeeCvkUM8ozB8tS1x/hoVF+/BqHJwdOKcWsYzsnns8hks8izAGKgSLqnkEykwK0jTQK9gsWhMGyCCRuR9gGwmJeS3OHCSY6npHhFzEOYOJeNlbgsLH3H8USamCdZ6PJQCPLUZwHTxOPKg6DxzBUKzAMRyTVlqA7B/UTI5xtZLMkgk8lwNQWPcVmw2MA4I2pkLZF4HWIDriVxG2LE5eP9mRjTiNEFUMQhDJqQz9ahkKmHT0zKWGRI+AqgvwzvASlqGE4W8fnskZGI5xkRy4j3esJTCHn2ivtMekkEuZBFB42k73N/ORSiLItNDcSiAMt8MPQbKfBa8PYA47NgGiLDAk8iKcUODxHvu4j4W1rlWUC1PLPAFPERfDXXMdaHSETQIvq0ctbEyjB3cnzONGWIKe9ty6JOmedxb7xrGL9hnLEtEZC+KbUyX4TX8Xjct1yDFuwbrlESy/46wnEreMciQRRlrR8Zd8LzJ2oOB4eDywGXAy4HXA78J+aAi9nlrcsBlwMuB1wOuBxwOeBywOXAf1kOaCG2hBCMxRrEJHAzSRjxOibWeC3/MrskootIAAoRChKkiEJYspMRCcmQBJ9P4hEk1sB5CRJ2WZLwORKkOumjKdPAGkOEFMm5MJODp3wSpR4KJPgLJHxD+jAkrEHCT+YrFgzEt6GviOO8RGQsLNc0XDsWXpf0YlfUGRgeplyX4rSMUfqGvtiNx2NfBjD0IfZKRSQwm9CQJ9FJxpb8LQok1cGCjpCdTSTPLclHxYEmkqoB95khwSmxiQ9uBnHMDCgifiEliuNQjFlxIcu1DEIGQN4Tgkso8XDfdAvF9Ukb045FCxKlhjgb2kb0E5JEjeirEBjkcwVkM42oqEwjx5bcKbgFZLM5GJLFMBpRaJHwPVj6sDZiG8FwrUh8UaSNOMmwz2HGZBHRfyhnw9ZwLB6Xvcg8iYMi8RjqZB7VXI/h0tbyQuZwISiSt/E192MpEc+U3ollHhFjTNI+xWIOqVzuWUH7QgLTT0SJ/ZhirOxHXDPiHogaBA8r8VJn6YMpwYyzaCDRn83loakoI5mueS6JRAKG8/2yVGxTz/MKedaW5C7NYLhpQz+yx8gaRLSVvTeSRE8mABvmoGQmiyi5bCMsCyICrVYWlWLAAoMKCjzDCAF9RiL0E9qAvumJfcMJbCBxWK5VWs/Q1kgs3K+VxIoMLEXGrY1guTclSUWdZWt4zSbWS9y+FONUAdAB0ikPiYRGkjoh/CMWhSIh3rlAxLP0U0lwOVjeY0E+QlkyLemCTGMtEiqAr/LQLJ5EvE8DkvcFipfw0ZTNxPMMN2AkdsYVMQct/RIssMt9peAnyuB7GqkE6DePpibeO8YiYA7IPR0wl5iKtLfQ7CRZpNEsWHjasGDFfJCNcaaFB8NWziGStSiybzbgANeykL3L+qKPmv2GXEvsPR6+rwyqWM1J8qxMoQlg3oR8lsgzyefzR2sPsr/Gpgbkc03wOYfw0CwH+Vaa5l61LCbPF56tFB3yzBspmsHTkGeY5bqCSUTbkH3Zn2EMhrhIQU6wk2/CyRkI1uBzSgorhveAYnyG8eSYOw30WyAe2i/jvafBLsSn+LH0J/u2fM5YT6M8neQZBdDMh4hFkYCxhVzfyLmI0FjmRZwXx8ZYpB+xNdRJG0nLORHtw1hCRBwXMWzje5r+qURRAN66sRRz0CC2E1snDguXAy4HXA64HHA54HLA5YDLAZcDLgdcDrgc+A/JAfd3Wff3eZcD/905oEsJIKReRILMkNCz8gAjUVYaW7+NOC7km6WNImGmeA0SasaEJEM9RCQPLUnYpFII8wFZNAshBQtRAekywCUoUAAAEABJREFUH+Xyr81JAHqcZ0jKhvBJMysKeTeyqoY9awsk3gzAmCzXkLXYBaegGKOF5ZqxWEsdTWlu2ZdYLA1FhMgz0mesliQhmvsR7QwdmrWtoT+DXEMjEh5DJjnrkaz0GU+KJCSBQibTBE3yNsGiArhH+ZfdSmmEzX64BBT7ioSuxBFREXLNGCsS3XQFXnKdiBRriEI+g+rqSgAWWmv4viZ5XEciW8OQRLcUaQ1JXCtCfCP6z5EAzeYL3BqxJaZlJHwNCe/KinIkvSQJ7nIYEt2B/BgsxpqNsiiEBa4L+jWIGJdpKcREsJC4Qaxj4TpUc46FjAmWlnNEDAdkvqWNFfwoVnQUaXkJIWl5/DGW+XwTystTJHHTjM9H2k/CI0aKhSMhnYUoljVtXAhQTAIFQyeG64XEJiQLG9mIJhS2sj4BJBlMUPk2yoNm0cP3UvBYVEmQRPdYANJQ3HeIgGvpVDk017VCsnPMMnbBMmLMso6Ra64n63hJ5mOQA5iDmrh72qCquozHZxExlpDFvLChDu0ry1GRTqGiqhpGMVMMY6c/xXMyFEufnBCfuaE+XodrGOqNXDMuw75l38atBdg3FMt9KuaYkhxnX3SGNmGMS8Scy7MIVo8ozCIoZFCW8hCQ0Fe0TXKfWidQVlaOVDqFPHPEAERS89NDWDDIZzKM3UeCRRRf5VBdlkCauW0Zd2VlBTI5FuAUoBM+TLymQQTDvoHlGmBcinqtkzxrHgJz1fMMDEn+qlZVKAjpbwGJV/LNEkfFOZp7tlGA8jLN04mQSvpIpcrAlEY+iCDf0DGCEUUwMdyz5XkZFpKMEf/NQt8RdRHHpaglP9LLshOyEGZ5dgnGY4IMkkkNLsSYDRJcK+RzSYj+dDKJNK8VK5Y+z7RVVRnv3RAJYuCzwJXmM6B1ZSrWebzWvo/6xiYYPq/AdQ1jkoJFaE0zLiEMsdP066eSMNYSIsOzyYOHhIQCeERIeGAsAc/CQmmNkE5Cxs2tESsizLgtcQJxomP6AYt78m2mJnixD59nylzUHscszbgOJ1uKEZF4DNcgLuKC7kH3MLyWmCzHrZXzEjHUfyvxWLMPDsByzrfyrZ0RGyeEyGHicsHlgMuB/8gccM8v93uYywGXAy4HXA64HHA54HLA5YDLAZcD/1U5oK0QdZQopuQs5Fr6hjrpi7Tsy7WI/KUXJDkVyTQtLUk7Q/LOsLUk2ZIk6IpENAASafJNhxxJ+IDkca6+BoYEqybhTS6UBF8eodI0sxRZvQBL8lnRFyKyfiT06AJC5hmymYYkpKFba8GoyS+yDa0iPUuh0q4VxfEIijGC5GTsjz5lXPYkPmmKkigyhmmS6SmJX4VQYQZhYz0qVQJ+wfLaIkFjS6K5jJ4r/QQy9Vno5tgVHSrGG4vcSIj4y5KkVOAQeAGInvFYhMg0rIEiAIWmHJTxkGnMw5BczeQKEHvDPYGkOuswHLdx0QBc1yaSLBFFSJBRNSTJrxh1EQ7bbx8csMv2uOqii7Bw1hxUllUhQbtsmIMnFaeEbo7DMgxFLCnEUNAWPEQLG+FbCYlLyDgshWrZN3GxtCmK4XjzmClujbNBLQosxgQkmsNCFkGmAZqEdJ4Fg1xjA7hBaJ4haz2QHz8UZhuhaF+WTBFbn0UNTRsFy32Lv4geRQKS0JHs3ViARRodWugQxXDhxUQyAuqIX9OaBpi8QWNtI0ygkOfZ5QsRbTSLWCGCvEUUGViS8pYYW56ZIaEdMa+YAvA8DwXGnGLxaNL4z3H80UfhkH33xoE/3Quv/u1lEuce5s6Yhj/8+lfY7ye74tAD9sNbb70FrT36tIxSIqUwVPBcQd8cII62KMTdEANZG9xnLJbGItybYGTX5mkpTsNzA+crikEQZeDpACZsAnjG82ZOw43XXIFDf7YPDjvgJzhkn91w+RWXYtHSJQBJ/UJQwJo1tUgwZ0PmV5TPw/JeLOQb0FS/gng1ISWR53NoYnGkUb79wTizuVy8nrUR24jbCCmGgRgoxurznl+1Ygluu+V67LPHzjhon71w/VXXoKKiNayhA+5DoQBtJMcL8be/Vi1bjKsvvwQ/3XMXHET8nnjscdpXgxUBRHyWSD7Ks0TWFCdyLRhZOjRyZswBS9wscTVRgibMGyQQsthakUph7vRvcNLxv8Ih++2Fww45AB9++BHSFWUsLjbCEuMyFsNsyL3w3rGMq6F2FRpraqBl/zz3gIXJTFMNGuqXc885cLMwXDOZqOCeU8RbRNb1wNPhuTARuUdj85BvljQ0cR0mEmFHRKw118nV1/EeDhEWciyKsLirFPMxhOfRD3FU1jAjCowgD0VMdfPziimF6jYVqFmzGmeffRb2Zx4etOdOuOCSi3kbRPF+uCW2oNgWohmz4rVI81iMmWzHADyXWHiuoAjWhjHE+7Hg0wncV0tp6dv1JY+cuDxwOeBywOWAywGXAy4HXA64HHA58J+SAy5Ol6suB1wOuBz4b84BXdq8MYaEmVlLQJImi69L+rUtSbKQtmTWyJtFJDQV6WcFQ8JbUe+Rwntl7PMY2r8rhg7ojC0HdcT2Azriy8kTUVvLwgcJ/5QPTBj3dwwf2gfbDmiFfYa1g+8nOdOCzBxjKJDcy5EIJHdLLbgmSFQrkpwFktXkLsUMErsQpoZjRsg9pWNS0ZLck3/lbYxFRGPFaxFLIhKk9SITiDuE1IckXEMSkEaE9omIIZC0jDL1eP2lZzFi+DAM5162HdgFOw3thm3YjhjcM9Zt2a8TdthsICaM/wJcGoZEvhbik2KNgeU6RpGkJHnPpUhwaihyj+CaimMdW1fj6osvwY7D+2FE/4448cQzULsmS5K6kgS3phlJTBL6ikSvDi0USWzLNfKMNVIKBRaRgnwWTz74ABbPmYbZ30xAn1490LaqGmE2h4i22VwGBZK8BeIORkA33Lfl/hUMYzQMzJBUpjFjC+AxLh0V2JLUZV8phYg2glPEuIUktWRcjfSJl2Us4ieKW/qFhaxlPUB+Elo7Es+Ny5Zg5MB+2G5gT2zZvwuGcq+bDeqKLTbvjW2G98HJv/k1xj79NOpq6mAtCWHu1/I8EXHPxMuGhrHxYCxA9xTNRrH1uAeLiPEq7iFgweXxhx/EiC170W83nH3mGViyZAES8i/tgwARc7QinUY6xVzj3jkZsobHDLYUxAUQjVyhACl+NDXWYf6cWfji7x9g2uTJWPDNlxi+5RZoZOFqwbxZeO3NV/HNtCnIBSEGbzYEhvllibMioWyIneQUmJvWMFRixei5pEXEvmAYMQZpLecp4if/Lw5IfIvE8+nHMn8C+oqYOCEdFXgWMifpK6STChHJ+o/eeQv77rILHh19L6Z9OQ7Tpn6COTO+QLv2HdC6XVs0NDQg4plpX8MwPkO8KsvLEJGM1/T95t9eweZ9+2CLgV2x5fCe+MOf/4hlK1cwB0NIcU/iM8TXkJiPON+y7zEOTT86aELt8kV44pFHidUMLGIhZqvtfsyiSo45BErAAlgWPvJ8XmSYgQEWzJ+Hex+8G/NmzcDCJXXo1bsfC1MZ5Fhssdy/rGOZXxH9g7hI3xIrQ9yU8mElPyKFGFvmJxHlfZ9D6+oK2EIeX06aiPfffQ+zZn6DHj17oXPXbnHxJ4JFjoWfJuLhs8jFigmiXCPuu+d2bD18ADYf2BtbD+6H7Yf2w4+GDcDIYQOx1ZDe1PXAb3/zOyxZsBSGRTZuHRFzM5IOfVqWI02YheazJc38SrGYZ5hreRZC0p5F/epVuPW665j7PTFiQC9cd/VVqF21GrI3D4ZFFeLMgq+N+Mxj6UFaEAfQf8TiVpZnvHzVMrzwwrP4hjk4a+YU7LrbLhA8NM9VsLHEBrxnFHPY8H6J5EaX+4U4GcPMoz4iprKmkmciRQu2bGN86cfQMBbmWSRCn6EI+4atpc2GxJTmuZZnYpy4PPj3zwF3Ru6MXA64HHA54HLA5YDLAZcDLgdcDrgccDngcuAHngMtOSwNTyMUoo3kWMQ2T5K9QJJQSK2ABLpIJC1J2gJJuQLtQkoQGORIsvvaA3lVhCQvPRJl2YY6EvFfkXEDPFUJrdvE/TUrVsLzFAsdCqtXrcQX48bFevk46pybEZKMVVyffCYsicQ8yWzD9TR9ilgSjpb0aYHrFkhmk/1EFOTjf02tGUOuEMBL+IwpA3Ce5SGCnmQvlj4MCcmQ5KiiLggCkMtDvhCiID92h0Sg7El+jE6YJxnJuSFJx2WLF0l4lErKht8HHHE0+vbpCxCfiMS5RzMTFmLCXsEwxgLDsIi4RiR7IJEohQtNDBuIw2MkrYGi/18ceBDatO2K1WsyIKdOrlIIawVNwjfK5JEgsWnlbLjvJEHX3MuqZUvx1/MuxHmXXINzLrsF2+8wEhWVZcg01KPMTyDleQhYKLE8Q5CizbO4k8vlIa8C4w0pEXEhkLA8e0WcEGQRC/dRwlzygRsh0cz9cF8h8VZKwZLgF7I1II4F4hlwX3n6iXiGhr7ydTXIkACW9eBXsdGUlm+Nzz58BRf+5Te46cbrUUNy2mofhngZnkWCmGm2KhdA0z+rKxyzCOEhz7UDFgm0zQFRBjZswjdff7HW+W677ojOndqhqbEGCRVyPMv8aEA+1wBL4l/OISAeUcHAUCyrNgHzKyRWjYwj4h5bVVYT30tw7iXX4oxLrkG3Th1RYFHpm2+mrV1n4KDN0LFjB8ZVYB5nefYhtLVcq4kZS9/MjYCx+14CAXOrQFxCthH1DASWrWVO8/ZgvuQREfeQZ6Lk/8lgsTBk4YFHB07hmh7HQ65BPLiHaVMn4ZLzR1EPtK5qhzPOuABnX3AD/nzB9dhhp53gJ5IghNAeM5OFi0ymAfIjveT//0iyiDJz+nQ8+dhj8Xzfq47b9q1bIST+EUV7PC/uRfZjGGcY5KCIuWIOeIzLCxtRs3IhautXML3K4/nbbLsDLAl4n/O9fA5hQw1SOkRI3HP5RixdthgoxKbYetthGDSoPwz3nGJOWyY+I0U+24RCJgPDgktBvo3CtQt5C9gkMbYo8NkDxhHwzAOevWKBpUD/IQuC8+bMLTrnZ7+BQ9G9R29GaxHxuQDmjKGbkOchz4Us8VgwfzYt5c29SrMB2WOXnVDFopEHTmZhppBnfMQi5FlaFhEi5oqi74j3QZQvQPFZxvoU99zE+68Jjz1y91qv+/10P7SprqY+y300xrmJQobveqQS3BvzK+I9romvZQEk4Fo5+jzn/Etw8RU34ffnXIXBQ4YSowzAzUTETEnLvI14P4PnJc8/T5KG96PgqZiJcr/LOQaZJkTZPDQTIyC2is9HT2lEtJX7VyTP+PNMuFh4jhH78gxwYuAwcBi4HHA54HLA5YDLAZcDLgf+83LAnZk7M5cDLgdcDrgccDnw35UDwnOVzlxbEnqGhJkIqb2YpJPWUheLjFPiPkk2IdY0iW9fa8Q/YomFjxylLJ2CxzkL58zGtKlTINU3QFQAABAASURBVC8h1jTnSv/LSZNRnkiQsAtJSDfi6fseoVoIcWCnnbaHZwoxISiEtKcV0uVJ0ncRefgs0skEybkAQuBVt25NKg/k60k0k9asLEvDkLgzXCeboS3jUCTfxYciqZdKpTgewJJILedYwAJCKpGC4pjyfCTSac6kPxLQZSQ4wX2FJGOXLl2Mr7+eyhjl3YTjTzobdz3wAq6/7QHccOdduOW++3D1HffikMOORDXJTNB/ggRuwtOk5i2sEJgkbZPEypAkTaXSAAlSKb4kNEh6Rpg+bZI4p+TQsetI9OvfB2XlCZRX+PD8COmUQvyv/AtNaF2dQtIL0ErGfZ8EZgYpEtjdu3XHMcefgIN/+SscfOQx6N6/N6xnkGAs2boGtEqVo4L7THseLElNn/H5xDdDcjlJXFOUBK8jEu70ytgjVBAz+YZKKulD4vV9n/FoGBLomrZJFprk/5YQQl9rH+RGoZVHUSzchFC08TRx4IBmMeTFp8cgfpEs7zJoa1x9+4O444HHcMJvfke1/PN0mVuFsU/ehs++GC8wgWw1Cx4BkkGI1n4S1dxDkgUgn8mZ8BPweIaNxLdg8vBVHuXJEEsWz8Ks2cXiW5fOPdGvby9UV6TRqiqNshSgVAFlaQvPKyCVBFpVVqC6rAwRyXDF4oenE9BcJ+I6FRXlSLFgsdceP8Gvjv0NjjjmRBxw0GHM0wjLWRj74L0PUHr9+Mc78bwLMDxzn8pIcoz7rypPMe9CaO1RiK4BFDQSySQz17DwyJwPckgmPAQsuOVzTdDKwtNgHqSYLxHzPst+AuAMy/xRRiEiyc4PZJvqMXnCBKxczeIDLY49/jc44YTf4+dHHIcjj/0duvXogzxtle/FP5qJVRkkEoZ7V1wnQO2aGowd+xKmTp4Nj/uWtcGX9jx4vJbzzTVmkWDUIQuUsmZFeRpKGWgwTrYNdSvx/jtvcBbfJoO9jjoNPufnmhrATcFjsaBVmmAzvyorklixagkmTp5A4+J7u5E/ivcfkeiXnCtL+cRdM7cT8fmUpxM8M4mAayofhWzEbTC3lELCEx9ZeH6eGBX7c2fPwJxZc+QCVZ23Ro9+w2GYowXmiuKZJIm9AjHkmVs+N6ZP/yr+pohMaNehC/74p7Nw+z0P4fqb7sV1N9+P2x58GlffdT+2+9H2aM080kEjEn4BrVqnGLeFZlGlzEuiVVVr+CrJ81bQSrMN+LzTqGL8Uyd+W5TbfOtd0L5NBxZTqgB5LnAPvtxXfH5UV6b5rIqQTqfpC0jw6ZzyLHyW+7YesQ0OO+pYHHb0iTj8mF+jVXUVkkwUybkk96V4r/nMD8vzLvdTSPMeNbz3Iorv8b5kETTJVrPYUVVWQd8acuNWlJdzH0nAWiileKrsMgcB9nltKByRYdjm57/hWi0F7vWfhoCL1yHgEHAIOAQcAg4Bh4BDwCHgEHAIOAQcAg6BHz4C//U7LPFXOv6XvSTFLKmvkjJuSYiBIoWRqLm1bEVMZKD5y5Loy5FgI++GiAWEiIWQ+bNm4fPPPiF9BooBTQDavv/h35EnKWrCEPPmzUeRss2g+zb7o2unDkiwAJIgISkk3rJly/H6317D2GefwlNPPIQnHrkfLz03BiuWL0dQyCKXbcRH772DZ594BE8/+iCefPQBgOR+wvdQs2ol3n79FTwy+l48+sA9WLBgAZIkzCW+8eM+xROPPoRnHnsIY59+AjVrallUiSBBKgYqZH+kQqTIlq9YsQqvv/0Jii+LH+++F3600y7Y6ce7Yfsdd8JuP90bW2w3EpuP2BoFkteffPge5EcQPfbY/Xjn7b+hvnY1/s4Yxz71BJ5++AGMfeE5CI5VVdWoX7MGr734Ih5/7OGiexKcJqrHx++9ytjuwdgxD2HFirkkZifisYfuwtNPjsaYpx/BqjWLie2HeOrh+/HhG69h2fwFeGnsWDzy8EN4aPR9+PDT97EmW4v6zBookqoppfD5hx/j2UcfxRMcf+GJh/Hi049hyhefo5zEbCqhIUR1RHK7giT15PGfE/Nn8PQTj+HZMU9izBOP4O0338CiRYvQUN+APEnsCRPH44nHHsTTlLHPjsGypcugSTALYW64mxQLPal0GoVcHj7Xr121Gg898yySpNHBHDvmmOOxzY67YPjWI3Dsscfi6iuu5FgE7XmcDXz++afIZrMxgZxiIQUsJiyYPo2YPM14HsVTxEzO+znmRo6kdiLpo7FuBd5761XmyiOYNeMbJEgMhybARx8wR558FE8+eC9mTPuSBYNavPvO3/DqS8/huacew/OUp7iP58c8ho/ff5/5tTIu4Pi+DynqzZk9G48S28cffRij771XUgw2l8WyRQsx+etJjNenANuOGAGfRbekNmiqX0Nf7+GJhx9kzE9izFMP4tmnHsGUSVOwYtkqRCSRc4UswjDPuQZRlEdTUx3Ky5JxAcUjST1//ly8+Pyz9PEAnnp0NB5/6F68/cbr3GcDYBTPVmHqxEm44/a7mVcv0E/xvZjn9MyzT+DNN/+G2to6FlgUIqvhsZghOGkEsCZHyYCUOF566UXu77F4ckQsizEBEQluuad9OVd2TCHgGZEwjwJ8/NH7eIL30JgnHsWYJ5/AhIkTMfaZF+nDowA/228/xheSgFdoaliDzz75GC88y7088hheeuEFfPLJR3jtjTdpqyjAHnvsAc1cTXK6JoZLF87Hi888zXub58Z7e8xjD2Hsc08y/2riuNLML9YFWCDRWLl8Md558xW88BRjefwRvPnaK/jow/fx/vsfxb779umLfgOHM+sUlKJ3PiMCFgg8LQUVKVJEmD9/HmbMmB3bDx0yBLvvvid25j2+2+4/xa6774utdtwZP9pjT/Qd0AeZulV8tozFow/djacfH40vxn2E+ppVeP/11/HoAzwr5uYkFqS4IKTIuHDBHIx55kk8zWdNvADvgVw2g1fGvsD7+n68y+fUyuULMXH8p8TycebkU3jxuRdYrMrhc96LD/P59f6br6GJzxLJv0ceehD33XUbFi2YC/m/VwIWMVtXlKOpvo7Pw3chz8uXnnsKD99/J57kM2L6V1MZh43xDQpNSChD21qMH/cZXuDz9Ani++xTjzO/HsAbr7+G1atXM3RLnMHaiC0Kn/mGvz98Kxbye0BLMcwXJ4Z4OXF54HLA5YDLAZcDLgf+fXPAnY07G5cDLgdcDrgccDngcsDlwH9bDpT4K13qrAUgJrxsTOYEJL6EDF07JkSX6FioCEkm5lj8ML6HfBiQNAtRt2YN5rAAUiT7gKqqSoCEbnlVRyyb/ilqWMBAZPEyideiTYRDD9iH5CoTMNOIlI3wygvP4+pLL8YFp56GSy/8C2689iJcfvG5uHrUGbh81LlYPHcO2rVuhU8/+ADXX3ERrr7kXLzz/scoZBuhSHrXrFyGc874E2659hLces2FLCQsI8kcktxbSRL7Htx03WW47pJzEOk0ysoqoJp/+Ykk6htq4SUVljPOWdNnF0Pk59BtR6L/oF7IZupj8s9PVqCmMQePRYMm6mpWr8Drr47FLTdchssvOxvPjBmDe+64HVdcMgrXXHgebrvyYlx21oV4aezziIjVkoULMeqcc/DyK+8jmeYC0Fi1/GvcdcvFuPKC03DNBWehqjzEa6+MwbWXX4hrr7oIz748FnfefTcuGnUebrr8PFQlFKZ//RXOO+dcXMV1nn3tb0AqAVaSoLwQ47/4BJdcdA4uu+gCXHPp+bjxSsZy8Vm44ZKzY90Hb72GINcEsu5oJIF63VVX4LKLL4r9X3zR+bjysktwxUXn4YLTjyP5/gqLQmlEPH8hTi+/+Bz6PBfLlq9EOl3GYkEW2Wwe8h9m51n4yDVlSbYm4qLYxEmTZIOktnXcdujaE4XIA1MIVRVVGDpkM/Ts3p0Fgfp4PN9Yi7KEx4KCxdIlC3HnXTfj4kvOw3mjzsKVxOHaq0bh2kvPwRVn/xaj77wNIderXbkKd95yFQsgT8OQHbc8y5UrlmL0PXfiigvPwfWXjkLbVm1ZBPkGZ570G1z817Nx+fnn4eJzz8YVl/6V+P4VZ57yR7z1+qtoamxk4SBEJpPF6Pvvx2VXjMJlxGzc1LnwvAR0PsCrL74QxwoWro789R+RTiQYb4TJ4z/D1VdcgjNP/TPxuQCXnH8mrrr0bOboGfjD0b/HzFlzUFZeDqYcAuaqsQHSZQnks00xUb161QrceP21uJrYX3LWGbjx8ktw3aUUnu/5p52BRx64HwXGlVQexrB4c899j2Lm3AX02R5AOzzz3KO4aNSfsaqmBvJjjCLea/lCCPlGC29DRFEWyuYoWcyaOQ1XXXkF5wFtO/fG5kO2Rqt0ZXwdhREsCy2G85PcsxSy6tas5t4uwyWjzmdOXoIrLz4/zpc77r4fOe1xXgToQejSsR2qyn3U1i3H1VdfTLkCoy66FFdffi3OP/t8CIlfy3sUpNrBO3+zQYOQZC7XrFiCZx5/CFcx5y48+0+49oqLiN0FuHTU2bjs/NO57lko5OvQxOJeFGbxBbG+8eorcNFpp+HaC3nfXHgZzjvrHDz77HM8lZDxAL0GDUe7zl0QBIyNmohJl2O+GO7N576WLVuK6d98zZHie8jQzdGrTz8kEilEoUJldXus5L1RgEHIIuHyRQtYzHwQ1197GS678GwWJR/HjVdfjr/+4de45rILcdUl5+D6627Ahyx8ep7FzNnTcA5z7LPPP4XWKS5SjpnTJuLeO6/l/D9jyuTP6bcJL774LK656nJcdsGFeP3dT3DNlVfjoosvxk3XXI42zI83X36Jz7pLcQNzf87C5VChgc00oTyp8Q4LY6POPRNXXc6YRp2JKy89GzdcfT6uv/wsXMNcnPH1ZN4jTZBn43LeT9dcdSnOP/evuJz30PXXXMx7/Gxcd9l5OP/UX2P+3NlMTcWztyxAGoDnzxuXreLvB5ZinBiHwTp/HnB4uHvC5YDLAZcDLgdcDrgccDngcsDlgMsBlwP/vjngzsadjcuBOAf0+mSGkISxjoWQUnGkZWuoh9IQYjUXBOQwE1jT2AA/lcLSpUvwynMvkEQDKtNp/OnMPyHIr0GmoY7kH7CUxP/8efPwIol/TqQuic2Hb4aytIdczXIcd/DBJDrPwEdvv4kBmw/B1tvvhL69B9IOUKoMUz56Ca+/8gqy9FdFYhDNryoWLTq2bYPalctx4zVXxlrtV8Vthw4dkEomMXH85/jwo7dj3YDt98T+Bx2IVCqNplyOeyHFSXLU8zw0Na3BKhK077/yHssS5HRJNn/1+afYecsBGLllL4zcoi+2H9wHuwweQJIZaGyowYplC/H6Cy/Qd5HkX7J4LgtBX6HC9+mAahZMgJWYMXMGVq5cgdo1tSwCUE9z8tMoa9UZmw3dEVtuvSuGDt0GJ57yG2TW1OCRJ++nUfE9d85SjJ/wDSoq22Lw1j9Cm/ZtsWTJkuIgP3fYZhsMHDCAuCfyuSg5AAAQAElEQVTx5usv4+TfHo0XXnqKNsuw1dbbY+stt0ZVqhzpZBVWz/sK8i/Fly6ch+WLF+J3Jx6Hxx4ZjWVLV2KLLbfB1tuMxJYjtkeXHv3puQyduvVkq/DFF+Px8SefsA+06T0cQ4ZtjsrKSmjto5zEfiqVYmoogARzvimP+jUNJHdfju0j5HHQ8Weia+/BtG2LVLICORZNhGxv37EjbUi48rNtZTVsLosJX3yGU047GXfddws+mfAZhm81HFtuOwKduzMWrx0tq/DsvY/i6/Hjka/L4uuviIUGrEqC/D36DhyOLUbsgr79t8apf7kKjbU5nHr8qVDpVthsiy2x1XYjMHjIIGiWLoAqALW45eEnsIpFCMUt1NauxosvPcdRFiwAHP6Ln8e2qxYtwquvv04/Mgf42YEHo7qyHPfdcRtOPO4IvMlCWK8eHbH9djthqy23xdDNt+RsjU6DB6F9+45oyhaQzbMIwTUKQY5Ec4H6asyaNR3HHsdzeOBufPH3D9F/syHYbuR26NKZxQ2S9Ukvwph7rsT8mbMQ5kO8MPZtJOi5Il2BbKYO3ft2x+bb7IZtdjkEg4dtgarqVjyXBMlsBd9PIU9MEyTly9IKuXwDDj/8CM4uvkeNuhT7HngI1uRqYkWahcEk5xgWDuTbH/n6Juz945EYO+YpLOM93L5TR2y7/fYYtNlQTJk6DRFS8bzjfn0QunZohy8nf4IDdt2KBbxnMH/BXHTimY3Y/kfoN3gI5s6ew3iqYvuzzr8Sa1bVYCGLmn8963TcdPkF+OSDtzCo/2bYflva9xkY24H7/+jNl/D2e2NRVhFi5syJOOn4w/C3l5+PxwcMG44tth6BDp26Y96i5ShjbsnAFjtsiyyLPgGLtdl8ns8Qgm6BTFMGhUIB8+YtwMtjxyCdUsRK4647bsCI4f2wWb9O2Hbr7hjcK4Grrr4MuShkYmlM++prfDFlAvOAiQZg7jfTULt4ITp17sYreZdjAfeebazHmrpafNn8I/QqKpOA0ujYqQOGbbEzhg3fDZttvgO2HfkjrFm9HM+PeRpgMQhIY860mZg5Yw7aVlVj5I67oUPrVhj/0cccL7579OyDvj16oi2Lr7ffeB1OPukYvP/O3xDm6rHdtiMxbOiWNPQoFfhm8gd4793XYcIcvvlqIn72kx/jFe43k2/EVtvuiGFbboetRu4Er63E3xbgsy6KDAyfhfz9kblj42ILqBNp+ftAy378+wUnuJbYORziP1i4XHC54HLA5cC/Yw64mFxeuhxwOeBywOWAywGXAy4HXA64HPjvyoESf8UCiEXpwoI8Hwscci0JIW1JDPUGtDUU9vmG8j0EysBPsg1JKM6djaVrltMK6DNoIAm+bdGuR196Lf4L7DmzZ+P1V//Ga3kXsMM+R6FDh46IchnIjwz6esE0DrTDESeehJvvux8PPPwYrrryOupIDaZIIrLXuqocngmxeO4sXhXfI7fZCibI4sWxz2DyuI/hU+0n5BOoKCvDV19+ifvvv5fa4vvsv5xJErQRnufFRGhEgjRfCJBKJZDitIbaNfj46y9QiTIYW4y9OPPbz0NPPAvV5dXIN7JgsmRB84ABdBfcePOteObpZ3Hxhedj2JDBQKGJ49UsKPRGkkWX3Xb+Ec4/+3SA5giBgw48Gjfc8jjuHz0Wjz31PP5w4h8x4dNJCFdxGsrRue+OOG/Ujbjn0Zdwx8PP4OEnHkN5q2p8MeFzMaC0wWAS/tXpcvz9vXdx+RWXUwfssP2uuOveezD6kScx+r7R+MWhhyBXaIjHqivKEBWyeP/t1zFv5vRYt+eeu+Paa27E6IeewEOPPYtrbrkHvz79AgzebHOEYYgci0WHHnQQjvvNH/DrY45Enz59QL6PxLJGPYtgQioHQQhfe9BWYRXJ7elz5sS+5WP41tujbYfOyLAIgEghSZJ98ZKl+FR+bBBpZbHZduhw1LMANebJR1hEmiQqnHbe2bjzoftw76MP4eTT/wREq2N9206tUZkow5Yk/G+7+aYYz4jFhW2572tuegC33fMkHnzsZRx15K+hojRO+P3vcNf9j+DOBx/Hg48+jHvvuQ277bQzfWUpFejeupJkeJLxKxZgJlAHHk+GhPUe6N2nHxQze8Knn8Z6m2tA/x32RofOnUnqz8adJM89nYrHfn38iXh49KN4+JHHcO9Dj+CKm+/H7397AsorK5lv+djG472TZk7n8k3IELsrL70Uq5fNj8cOO+43uOnOu/DAA/fiklHnAVGAMDDx2LJFy7hPg1dJZEfUNMm3eBDggitvxh2PvYDLrr8VXbr1QDaXh8fCn5yH1goeJQrz8qPZ8AiLXWh+Hf3rP6FvvyGIQrn7i8rGxkbU19fDVwqZpkYce8xxxQF+7rTrrrjy6qvxwIMP4sprivemsWUcAXbbdRc01a/CMfvvGV/Lxx4/OxDX33oX7nvkCZx51jmiYi7FDbZjESXPnLro0lGY+umHsfKUU8/A7bfdgScfG4NLL7os1hH4uG3bNoFvZozDcUf+Ir6WjyN/fSquu+Vu3HHX/fjNb34vKgSFXNwO3qI/jC7AWGLH7WmtISLPtvq6RsiPuatvjOGE6OJJ630M3247aE9j1epVcTFRhg1v3H0O/Dluuf1O3ieP4/TT/gQ/4XEoi/IeQ6GTabRpU4XjTzgKBx66F5oaGQMLMb/5w+m4/b4nmX9jcP/DT2LPPffAu++8jtKr/5Y74dIb78bdT7yE+x5/ns+sByCFxHksnIpNp/47xHnYyOLo0w+PxmMP3yNqHHrIL3D7rbfjycefxp13ik5iKWLQqqoCi+bPxlWXjopt5ePwI3+J62++Dffx+Xof47j8sivw50svZAGpCyyLHfJfgCg+5xELZ7CgydSH5UPfiXU4uDxwOeBywOWAywGXAy4HXA64HHA54HLgPyUHXJwuV10OuBz4L84BrN27JmMfk5/kvRBGFkp5iEh8sQv5ETixnvyhtFEEjimEJEuV0lCepU0jqsosGmqW4usvvyZbVnzv//NjUN22PX7645FUFCjA7Glfk6D/iH1NAbbfbiu0rajAjCmTScY9iCq/Cm1at8FmQ4Zg7sw5mPTFeCxbvhSd2nUloZuJ5wwe0AOKxY48SdpYwY/+JOJnffM17rrucvTo0hmbDR6AQraWI0DSarz1tzewoLlg8qdzLkHv3n2huZkw18iChAfra2gSmPKv3bNrVmHG11PiufXIYuQu++P0i67D+dfdhfOvuQN/vewGnH3R1dh/7z2QCkkyZjJ4+5XXYnv5+N05Z6JTrz6oq62DR9BmfP2NqKE7dsUW22yHZCKJxQsX4eupX8Z6IIlO3XrBSyfRkKkjWVpLkAM8eG+pYJPBEcccjaFbbg2PtlFG1mxCzfIVePOt9wAoDBzSH5sN6IPlLEB9+OqriFatgrx69+mNJP1OnDQRk7+cioamYvFDxvr3H4qamiy+mf5tgWLevLl4/9238dknf8eUSVNZnOrGtY9HZ8ZndBI77LwHTjz5DPz2lDNx0C+ORDqdhmUxKpHwmUYeFAsaBppkfRaezmH27G+wdPFiWQ4Dt94DHTp2gVIKeZ5fYAsIVYSFixfE436SPtjr1asnxox5HO+8NZY+E0CrVjzPoZjBOKdM+jImrZFoTcsE2ratRudOnbBs8SKMH/c5dcV3/yHborpNJ+RJ+Ecqg0K0Bt26t8bRRx2NNlVtMG/GPHzx6edYOG8+PPmWDhQn1uCA/XZjUSuBRCGPu267k7rie69D9kM5czxqqsF9115O60Q88LOf/BTJ8jK898m78bVhIS2l0ozlk5jYnjRlIpavXIPtiNvOJLur2rBgls8iqX1EmTwYGMpJln/w4Xv4fPwnsY8Rux2Ag4/6NcpadUA2m0Gf3t1jvdFe3LbpUAXlWYwfP4E0PISXRlmv7dGqU2c0ZnNQWiPlaUT5DJrqVqIsxWVy9cg01HAtH9OnfYNXXngp9rXDDjtj75/shfYd2yAXZGKdfFSXl6NTqyoWGnP46L3XMWdOEdvtdtoDR5/wewwdvi0aGpowjTkl9rA12HaHg9GhfVv6fjZWyccO+x+GY393GvoPHorGVWsw7kO592WkHsN/fBC6demA8Z98iCkfvw+tFRKt2qBv3z5YtHQp/v7Zp1i6gsUe8KWKeLevrsT9t9xMRfG99y9Oov9TkCxLI8tC5Iyvv4oHQkT42a9ORzX1oRSIogJ8zdsqz5ZnVJ2wCJpW8xlTvDcLgcV2u+2Pi6+7FxdeeRtGXXETzr74Fpx3zd3YadstYZtqsWLRXLz/XvEbZEAVfnrAYejcuSfq1zQioF+tFNe2+NFWwzBw4GDmSISlSxbhq6nTqOfb74nWnbrCJDTyKodMoT4uRj1438MySCngqBN+h+69+iE0Ae+hemQzKzF+0heYtWQlx4GR22yGXr1aY+WymXj7zZdjXTrdirreAKsWn477FF/zOdiv30CAEYCvrizQLVy4EPl8wKvi+5uvpuKTj97HtK++xKQJkzFsi5E48JAj0a5TdxSMRsDiZcDMiqxBUSxjUpBvVsmXYaQV4SM01hkWMyMWSQxFWpEN6prHS2Ox3Xq6/1MfzWtvLI5SLKV4S9fr2Dsf+E/DY514N5S7zWe6wfNutv+nPprtnA9VzI9/Gzya42k+4w2d44Z065zjd+3lO/z+b/ko+XHPJQXBQiQ+s3/hXP4dfMR7aM6f/+nZ/lMf34VR85jz0fyM+CHh0ZxX/9LZ/hMf/w73kMQgEu+z+fxK17GueQ8b1LWwL43/T+9DmS8Sr9nCr1yLrB1rjmcdXQv7tXYtdGIrsnbs/7GPddbaUBwb0jXHVMLP+fgBPlOaz/1fOtvmPPl/6WPtfdIcb+l6nTX/SRylOaV8Ll07H815vSH8NqRrcQYlDP+nmK6DfQu/ohf5Tr/N9rFdc5wbtG+2K8W6IfsN6daxdz7iP6cLTiIbxHm9M4jt1tP972GKmLcSLktbcmJBZEhwFZUgORuwwGGk2EEiLIqD0PxLbEkUSW8N1khIkRUQRfVI6yzqVy3BE089T2/tKSTlt9gO4mfooAG8Bjzl4/3X3iaRLd/cSKO817bo3bsXoqYmPHH/A7FNQ9iANbWzMOqMP+Hko4/Ccb88FKeedhKWr17C8SKB16dnF4T5BkwjMUhOk3oglUzhpbHPxf1tttsWI3+0A/sWrfsMxSqSqQ/edSOvgc122BsjdtoN2kvC58ZNWIDyDLJhFj5JY7KOCBsacPv1t8T28rH1yF2x36HHYdd9fo6d9j4Qu+17IH6y38/Qs2s7RPVrkKtZgw8+eJemZJr5OXynXdEYAo1NGaxYspSEIpV89+jXBx27dkMQ5LGYRYGvpxRJ5fZd+mHAZoORKNeoy8k3GzJYvGg+5i1cAeW34cw26Nm/P1TaA1g0KFcGhdrVWDBrJsfkbdG7/wB069weC2d+jVefHYM0CxEy8viTD+KXRRE/vwAAEABJREFUh/8Mxx91CH513NEYM3YsIAOU6tZd0apNF56jxyueD8GcMW0yLr/yIvz2xKNwzBH74MVnnyM2ARpyWeaHZuECLCp4vI5Q35jlmSoIhjmS7ZGNkCcjqpg/CWJqwzUsrkwEaf7Y//DNN0e7Nm0RsuhkgiZAhVjAfb7x5t8gr7BQwM8P/zUiL8R99/G8WHABiWDU1eGkY36F439xBH59+BG49eorgYBFItQgUdUKla2rUF9Xgy8+KZHrwJYjdoJmYUEO2U/nEZhV+PD9V/DqS2Nw7eWX4bjD98UJvzoOvzz6RLzxnpxdBUOoxpBhA9GmIomGhQtRt3wxdeUUHz0G90MqVcDS+dMxD4BPAhxoj2HDNmeOF9CqY2tqwfvBIul5ePG1F/G7U07CMUcdjquuuRFTWQSrL2Tjgo9FyAJehJQi7oUIKxYvYVwvxfPlY5c99kF5u+5oKADGhHEuiB70C5ShXedWXLMJH7zzAUqvQw85CEiWIRsYaP7yGUmKRRJt8zBRIwzvqzTTc+H8efjbK39jbhUJdSHNF8ybiffefo33Zakgx1USKVQlkqhfvQxffPF+aRlsud1O6NZ3GALFgkOmgKvOOb95rA123WMPFlHyLP583KzzMXzbXdCqU29kmvIo1NVj9Oi7GZ2Oxw//5c+RyTbgtksviK89PlCCujU4/bRTcNzxv8RRx/wcf/7LqfEYmoszSf5G8uEbn8KLf/hXD+yx76HI6wTPGiwKzMUjTz5O/+l4zr4HHcbbhTgTCx8RPFb8IxYqfARMizxWLp2L0Q/Kc8eP7ff/xa+w90FHYI99DsI+BxyKnffYF3vsfzDaVaTh5WqxcvEszJzxNW3TqOgxCH0HbYFC3rJIUcC8OfNRkJ9lx9Fu3XuhU/sOLDjVY/KEKZg1YxG1wE57/Bjte/RFhuuHOsezzWDBbHkWyrAnHxgwZHPeY3wWF5pgwzo0Ni7HkjgPZbgc/fv3RDum2uefv4VPJ3xOHDzkcnW44cZrccQvf4FfHnUYTvrtcSw8ylmGMglt2nVAt649kanjPUdN0kvgg/fewnlnnYbjjzwYv/nDeSx4jkNDFsiHHp9XCgGxCng/h8awT5HWAAHxD/j7gbSh9EvSrFtHv55uQ/Yb0n2XDxlbK83+/yUfzfFvzMf6a8n1OrbN8/9B3xyb6NdKC53zwRz7/xGPdfD/H8bxT3208Cs5sCH7DenWsW3hQ2xFZDyW5rEN6WR8rb7ZrqRbq5fcbR7bkK5kL23pnpe+2IpIPxbno/hcFDxbyIYwErzW6ptxW0fXYv4/6FvYy1gsLXRr/Tof8Xn8J+KxTsz/w7P9pz7W87sh+w3pJN/W6p2PdXPs/wEegvdaafa/Fn+5x5t1YrNWvyGd2LaQtbai25D9hnRi20I25kNiicX5iPMjxkJw+3fCQ+KhrHOGvC7Fuo6+Oe4N6cR+rb7ZTnQia/Xit3lsQ7p1bJvtSroN2W9IV7KX1v05hX+uJuZrcfp/gGmMM9eI22b/a9cTfbNOxtfqN6QT2xay1lZ0G7LfkE5sW8jGfEgssTgf7rlUypfmXNhYzqzVN9tJ/ohORPqxNI9tSCfja/XNdiXdWr3E0jy2IV3JXlr3bPvuZ1uMkeApsgmYalgF8l2xkB8rttQh/hfECthAK1rLConnaeSF/I4CLJg3F0AjZTUG7XI0WrVuA6012rRqRR3o15JcayRBKQRoBrtsvy06tO+EeXNnY9myIkk4cMgWuOLmezDmtY/x8DN/wyuvvolnX/gbRj/zJu5/9nU8+MxLKK+oiH9MUZJeDaVdVQfIv3x+9603SUoOws6774HWbdtyBBjSqxtee+WluA90xv4HH47qDt2QjzRj0Sx+eLAk92xQQESSP814v/h0XLwLRXoRfA0fvjUyjXlkMhGy2QjW+kiSbFZWA5HF5IkTaSXvPNputx/at2+NsnSChZxafPJxiQwG9thjN5SXKXL6OSxcuADfLKqVSRgyZAh69uzOB1MWFVVJ+CmNj/9eJPOliLDdPgehghhabZBl4UezXbliJd57V4j72AW2HbkjgkIeEyeOjxW5MI9jjvgVnh/7Ep4c+xoeee4tPPHsq3jmhVdIEr+EB554FTvstBM6d+6I35z4WwzafGtEBDNPiR1ACgKtcMeN52DunBlIE2yfJHKapLihoVZJJPwywAp+zAYmkLUhpwZghQNlKsIqFjdmT59OXfHdZ+AAtGlbiTC7BlV+BD/K4aXnn8UXJIkBPzY68uifYeKkd+I+WXtsP3IfktQv4vGn3sDjz7yKR555Ho889wIef/kN3PfMa7jg4ksQKYWFy5ZhKkloMLuANhg0ZBhCEuo5FlUaM00YO/YF/OX0U3Hd1Rfh889m4tQzL8fYF1/CSSf+imuFlAjb7fMTlFVWw1PAB2uxzWCb/Q7muVRDc48ff1QsBgQsvux3wM9RVV6NMmIyYqutcNm1V8d+GsImts3vpI/P3n4eH330MQtGTbBUM1wkUklip4hhEktZoFuxfClHQIJ8KDp37Ihy30N5KkGCPYfXX38jHmOlDXsdfQI6dmyFmlWL8RZzy4sLAWDBZwQ8P0HICpDzsSxChczrhK94HPWoSHlorK/F+x98hDHPvEB/Gr5O4+8ff4Tzzj4d5/z5ZLzx2kvQXjnkZZVHQj/C9Jmz8dXX00SFrn2Hot/gYUhXVCEwCpO/moYGsErD0d68b7v37os5c+ZiHvOFKmy9054YttkQpFm4qSxPY/Lk4reqDAxaDdkR7bp0wyT6XtRQL+boQ9vLb7oNT/ztPYxmvj754nt49pWP8Nxrf8djr36Ip9/6iMWYybFthAAHHnYQOnXqDLAgaHjWE774AvIyyKFt/73QrWdvXloEvLcJDvKhhZdMIeIpNLA4Oe6LCRyXt5wKMHjY5qhtakR9JsOzyiKRTqGpvh42YH4EESZ9MVGMKTlsM2IrFsSS0DzMZTy/r7/6inqgbechGDZ8BJSykB/tNXu2PBPjId7jPVFZUQaP+zdBHh5Lzy+/KGch43ns/6szUF5Zxfswgu9paK0wc9ZsTIh/PBzQvf8I9Ow7CKtX12D6jOJ9FdHX7/90Lu/t1zHmxXfxDHEa/fTf8Ojz7+CR59/CEy+9g979B6N7r77466WXy0Io8Fkdd+KPVjA1M/DMM2MwZ+48FmWo5J4ALR1K81t0tthvbogiYhHt99GJjcj3tf8+diWbf8Wv87Fp51jCq9RuCPvvGtuQ/YZ0/698bKrfTbX/f7UX8VuSUkylVvSlfqndmE70IiW7UrspOrEVKc0ttZuiE1uR0txSuyk6sRUpzS21m6ITW5HS3FL7r+icD/dM+a4c+K6x75t3/xs+ZK2SlPyVWtGX+qV2YzrRi5TsSu2m6MRWpDS31G6KTmxFSnNL7aboxFakNLfUbopObEVKc0vtv6JzPtwz5bty4LvGvm/e/bv4kHhLUoqp1Iq+1C+1G9OJXqRkV2o3RSe2IqW5pXZTdGIrUppbajdFJ7YipbmldlN0YitSmltq/xWd8+GeS9+VA9819n3z7t/Fh8RbklJMpVb0pX6p3ZhO9CIlu1K7KTqxFSnNLbWbohNbkdLcUrspOrEVKc0ttZuiE1uR0txS+6/oNuZDfIqUxjV5XfYV5du3JbW1sZ/1zgoAoihCzJaRDI8KFgWShM8981yzA4tDD9wPqXQaiYSPth3bx3pD6lFWMSQvgU4Ysc326Ni5C6bPmoH5c6fHlFtFeRXatumAtm07oFevfigrK0OHjh3Qf8AAdKFt586dUVlZiUIYYDm9VvrlLArk8dCjj2Hl0gXY/+BD0LVn75jM4zAa69bg8Ucfli5+fuIx2OZHu0AlK1BgESMQ8p7EuwlDqCiEF+WhwxzuueWq2N4y3t1+8gu0b9sKSc/QMozpZlOI6LcRqWQa9fV1ePKRR2lf/BE9vz7yYKR8g0KhAU2ZRjz79jtQSHEc2HHktvBtAcuXL8KkSSUyFdhqy62RZoUh4vqJhEKukMF77xeJdpm43TbboWOnLggZWxhlENkAtQ0N+ICFGi9dKSbYYsutkM2xoPDqG/G1fGit0b17d/SkdO3SBb369GdxpjMGDB6MocOGoKw8yTMsENu+uPPWW/DZp5/irjvuwp67/5TTQ/gVbdkCQaGO5H8O8v+FkJeH5yVQyIXQ8mOJiKOJNGxkoVgAUfKNDZODCrJYMHMO3v24WJDpvtnWaN+1E/xkiMqUReuUwoN33YlHHn4ICV3NdULccM/j6NW3Kz56bwyv5W3Qvk0nktzd0K9ff8bfC7379EXv/gNpNwCdu/VEq7ZtSFo3sGBUKjQZ7HvYsTwDjTTJ7pTv4+P3PsTNV1wjDrH9jnvhiecewOFHHM4ca4/Va+piPdCA4STA27XvgFy2gHHNpLMM7jhyJHp0646IOf72W2+JKpaRO2yHdq1ao4pEuQoNcdsT77/9Cd5+7V1cfOFFxLo1mGwAM8fTHiyLBha8A9gnXMgHAW+hEDU1q7F48XzaAYP790bH1tXwghzKqVmyZBkLP2+wV0YB9txtd4BjX034PL6OeC/123Y/tGrfEV5CwyfxzrRGUxghUUYPNortfZ7N0kWLcP2V16D4MiwQ5YrdFp9W6fjK83wkUyk0NDVh1uwZsa4Xi3Q9undFwlPwSM5/WfrxVwC2/9F2JNl7Y+mK5dxLsZjTt2cXdG1bCS/MIst74X0WW2gavw/46V5o1aYd5sxbEF/LR+s27dGn70D06NkX7Tt1Rd9+A9GRed+2XQdUVremrjO+nl6MRew7tG+LVpUptGJxxTDvHrr5dpRev//dsSxYZniPJpnjFiHxkG9escdnR44FjgaMvu8RmnuUCNvveySfNQkE+UYWHxT3p5nPFiHzOMU8WrG8BmOfHwvETwDgZz/bH0qF0F6EeQtm45Pxf+cY0KlzR0iOGj5PVq+qweJFC2O957fH5sOGoXP79rxXAuZSwHwAnn3uBaSbfW7PPAOfu9rTUCxgBUySRYtX4qtpc+mjLTp2bIOu3XtjTX0jvppeLEoBHqpZaG7DvG1N6dq9J5+p3dBb7pfe/RhPV6TLK5HJ5/GTn+yDN94bh1defxt33Xk3dvnxbvRbR2mP8vI0n9dJrmth+RuCCGsra/ty7eRbbBwWDguXAy4HXA64HHA54HLgPygH3J/pmv98687M3bcuB1wOuBxwOeBy4L83BzQZMP6hyFAsCdliuzYhjII1pOVa/KHBsC9zDElFRArpRDlWLFuDjz+bCB2Ted2x2eBBMYmYp015RRW223ZLyEunE2xy2H63nTFg0DAkEimkWeQwjILLYOL4j/Dg6EexaOFiZBuboH0fCxfNwyUXj8I9d9+BVTU1WElZurz4I3wKnJQpFBA2rqJf4NDDfwmfhGWBRQpRfDlZCg1ZjNhpX+zzs8OQZIElS8I+8pMwmoQnSUYTREhxfZ+FhflzZ2F+PZD0ZTaLFqDiOoAAABAASURBVDuPIHlai/o1i2DydYhydWioWQGQcPVYFFm8bCHmrVpcNEZPbDl0CH0FyDWtwfjx42K9RR4Dt90fnTu1JaHagIb6lXjx1ZdIXRYXUbQq5DIoZJtI2taR8JxO0nk2tUBZ+23RpVsvRMQxIQR3UqGp0ITPx8u+wHga0X/EXuhAAtwYYPCA/vE88CQeevxBvPnmm2hsaCSpn8OCeQvxxcQvMXLLAXj73bfx9tsv46BfHIAP3n2LRY4CifgG9OrdHz169aGPPMKmudj3iJOw3VbDsGDGVOy73SDsOrwHdt+qG2bMmk3yNwUrBRBjIQUxy0RRNk9s8sSrJl6PjuJ33wF90L1nJwSZNZj19QQce+ShuPveO+OxgHFfdOMT6D1wC555gB5de8f68nRrvPLag7j3vpsRhI2oZbFi4aKV+PDDCTjhhFPwwouvIl3pYenyBXhqzDMsUsXTWMRqQLZmOfJ1y1C7dD5qliwsDvCzqiLFYlcOq5YtwgtjX8Izzwqp3ZoH3os490RleTWmT5+5lmjXFX1ZQOoFxT1OnjwV8v8r0A1adRqK1iSeV69cjuH9huL5p57GsiXLkQsK8Fj4a89iXRWLeMhnUNl5GLZmsa+yshK5XAERD6ogBUStEZHwzrBw1VhXLEZ89O67mDL+UxTqVmPcRx/g8MOOkeUolfjN+bdA/m+HtAc89dgD1BXfP9l3P1S2botEwuP9G6LAQk2eN1RDNgetFFqXl2ER8/qcv55dnMDPw35/Ed7/cjneHj8Tn385gwWfL/DHP/4RljhzGDbIMN+bEOYa5ZK5Csyc9iWmTRqHNcsX4oM3XsbrLz0fjwEVaN+jNwKutWRpsfjB2wkT//4Bpnz+MTJ1q/DCM09j7EtP0b6cAvTu2RPtqiqQ9lV8Xc77fBzt77z1RnwzdRLXbYgLmp98+DZuvOYyPDb6ftSuWomlS1fE9jLri3EfY/G8mVjEAsRtt92GFSGYkxXx+IDNhrGAU44cnyHlqSSSyqAsYVmAzMFHAfPnTEMuykJDxfbHHn4gElEDVL4WQePq+Ed/NdQsg68VDB8yC+YtRlgQ0yp+DEL//n353EpiOc//y2lTqSu+B2+2JTp06MDiEvDl19Px/rvFwkg5i431tat4Xyyn75VIJnw+H4rFwRwCdOm1FQtmHZBi0UlyLdOUweqaxthH0XMNhm2xPdp37I5s3iCRrC6qEeLFMU9g3iwWkFlcXbNiCXGbjzGPP4STfn0UprBQdtct1+L8v/4FH37wDpQNKAYpPnO9ZJo+NGUBtt1pN7RhMTEyEe9pQ7HrCXW0/M9/ux04BBwCDgGHgEPAIeAQcAg4BBwCDgGHgEPAIfDDR8Dt0CGwLgLasqDBN6nY4oBcF3tFcrDYb/FpAU2yk5+A9eB75fjo4yLZb0jm7Xv4IdCJBKA1MvkCbCKJzbceETsohCZu+/YfgNZt2yIgETx42FBsse2PYj3ZY3z67lgc+/Pd8NPdtsSuO4/EUYcdijefewjDhg1Dpy7d4LHAESk/tlcsZEAn4/5ld4yGpT5DwnJ5TW2ss3GcwA477YL2HTqS1FOMGQgYh9UeiftiPEntI2Ssf//7J/G8SCuGksBlF/wVR/xsDxy294+w/05DcOCum+Pw/UayiLGG5DVwzqizUHwFOOn0k+B7KRYbsvC47iP3P8whstX8PPTnh8CDJomaZ7EhTw04P4Fkoh1uuv487LfrUBy454Ekc5dg6tRvsGqF/MtsYJedt0G3bj1hbMRYQ8ZvUUdy9J77nox9yMfPDzmYmKSRSFdg9z32FhXFEP40zv3rWfjJrj/CfruPwBGH7IE/n3IsBm+xEwYNHoxXX30V9Qtn4+wz/oi9f7I79tl3L8qeGD1aChOtcdDRf8BJJ5+MPAszX06ZSJ/yrgQ6bYsePXqhkQS7VZqEvqUQVkuhiWUhZOGylRj3WZHgLWvTCR+8+CyO2mNn7DtyBH533NEsJBR/ZNAOe/wco264C0O2GEECP00/aey15+H0AmRytUiSpH3+2Yex08jh2G/PHfDLA/fEuScfjemfvowddtwJDZk6pMqLGGsereaZvvzc/Thkvy2x94+HYsK4T9BQWxv7SyQ8vEXi/ohf/BQH7r8rrr/2CkBJHtVih123QZ9+/ZFnMe3radOxYHHxmwn777sr2rXrEJ/p+PHyrYtivvz4x9ujS/dumDljBqAV7r/rbhz0s32x9093wa67/Qgn/+EkzJ0xE90Hb4Ez/3IGNt98i5hq9zwNnzmbz+dRYCFEsd+jbx/06NcT8vJ9jRuuuQA/3X0bnPHHE0QFpLvi+L+ej5E77obW1a2xikWAr2bOLY6hOzrynihLlTOhLIQ8z7MIU2C+QHuQHwEme3r3rXdRs3RVPGfznQ/C7vscgIZQoSmXR01dPZYtX47GpoZ4XD4kf00oZLmVSxaG0li1fDEuPfd0HLzXDhh19qlYvGh+vKfOm2+Fbn36o3X79mjfqVNsX8bP2fNm46JzTsMBe+6IG6+6iJoqSgEjdjsUnTp3h5V7f2B/dO/YEZkwREL7+PDN13Di4Qfg4D2253mPxFmn/xZjn3kIW2w+FNUsIHXq1pU+AE+Vs1j6AU7+1f44+ic747VHHgF0EiZqwk8OPTnuJ/mc8LwE5Js7UT6AIS42YhWDxctP/l4sTHjECEjgD8cegZ+O3Ar777wtDthjJA7eZyccuvfhCHhOuXyIa26We8Ln2jW4+Kq/QikF+cbVytUr8Na771OfpPA5s8vuxJxrWcX7VcW6ZDKJhoYGXDnqVOy382Y4+uQ/oa62Fi+/Kt/siU1w4KEHoXWrtjDEIYpCmMigpqYBr735ctGAn9uM3BF5FmvbE7sdd9mTGnn7mMaC4u9+fST22HFrYvYjHHf4/rj5qgswcrtt0KZ1KxbmFrOY9hZO/8OvsdduO2Lfn+6F44/7Fd556zVAdcYJp43Cvvvth5QUp1kokhNX8gF5KX4UxfI3Cb75DIIT4uOwcHngcsDlgMsBlwP/MTngft9yf3ZxOeBywOWAywGXAy4HXA64HPgvzwFNhovvZhTY419nmBSKwh7/ZG/BX9I2C7UsIETw/AQKBYMw9HDT2h+tA2yz/fZIlVUgF0Ywng9FcrZ9525Fz2GR/O/Suw/gKxSikMRpR/zqxN/hgEMPA6Ic7ULKt+++w36E4/90IfoOHIIICnWZPGqbxA7IF2oBU48Dj/0jtth6WzQWIjTmQsi/JhcPNgrQb/OdsOc++8NL+CQWSS4GAQsRBXoyvI6gtYb2PDQ0ZvDqy6/INMiP9YpyQdxf/+OY356NdHlrzFu4GMvmL1873H+zISivqARILM+ePQ/La2UsiseHDtuSOBn4JGTbdeiMvfc5iPosCsFqtsX3sScdhUSqCnPnFMl30cq3MTp26ogkC0pCoiZSFfh62kz6Kn4DRmyGbbUtQnjEM4ktttkeZ557CXr1Gw5jihiJTVH6Yse9jsYJJ50M5Wn07tO7qF7v88d7H4nTL74UR/3mZFjtYc2aOrz08qvNVo341WE/Q3XramTzWRhyoyHzg0jG+QIWxCxlRW0TPpxS/Jfx2TWCQ/P0uPGx5/6H45wr78FRvzsd25HMLasoQ3k6iXw+jQGbjcT5l16NHXbbGYXCP+5hix2OxB/Pu4OEcTt4zK90eQWOOPoo5htTwUTxCvJxyC+Ox/Att8HAIUPlEkHw7dhu+xyCnn0HAzaMx7qyoNO1ew8WATIYP0H+LwneDxyRglv79h1RyBUwZ85saorvXv37o3P37qhq1QqDhxb9F0dKnx1xxEl/xJ//eiGLb7uTSA+gWBhSJLaFSPYTKfh+Kv5Py3v3G4BTTz8b0K14ro0lB3H7kwOOwUXXXI+f7H8g2rSqhmJR4s03347H5OMnh+2Pzt160H8OthDA8A5JV6SZRz6yuQwUz++LiVNwx+13iTkliZ8ffQILFV2QZVEAfhoByXqjk6hZU8/x4rvAdULeIT379sd++x/Ce+7bc9jpJweg14BhsaGg1LtvX3RiMUiKmUM23xzb7bAjmuLR4schvzwRPfpuxgspsIToQ+w6dO7Csw3YH4A/n38RfvGLIxCYkDbrvoeP2BmnnX1x/OOwlEpi75/+LDYIbYZtgdIVBxx1Alu+jVwDw4ZvHf/ILCkyKeXB8H7UOkFsDQCNVStr8NRTz3ICEBh5HgVxf/2PMy86BW1ZpJ05Yy4LhbM4XIyvFzFJlJWhpn4NFi5ahNUsBAHFtQcNG06fNNU+uvbqg81Z2C2wqAYre6ee798deQhq65rw0WtjeVV8d+3eG61at2b+59CqqgJhYDB71hxkVpVw95ivfSEFkOrW7bD7XvvjN39kzvDOL3po8VnZE4cc/VuM3GEXlFdW8rlQ1mLw2+7PjzsJ19x9A/Y75EjAU5BCmTUWciNLjlrmhS1eUsWO4hAU73Yn1uHg8sDlgMsBlwMuB1wOuBxwOeBywOWAywGXA//WOeD+3ub+7u5ywOVAyxzQYRhCKYJCtovvmChWqngdRRFiIbEcRZZ9CkmykIYFYxAaD0Hk4cb7n8RtD4zBzfc/S8J5cygWFAqRQUQi0CbLMGTEjrhx9NO4efQzuPmh5zFs661QIGGZZUEkIIs+aOhWOPxXJ+LWB5/GTQ8+g5tGP095AbeMHouzzr0Ie+93MDqwiFKIFDn2NNp17cm1xnDNZ9g+g4MOPRx5joXKR1XbTlzrWa41hj6exp/PPQ9JkuQBSV1lQvgkiT0VwkZ5soEkxS0QhBaahZozRl2JW7mHmx94lms/TXmKwvaB53DzAy/i5vtexZ57/xw60QqJdHvcxH3fPPox3PjgGHTu2YsEtAetU6hu04l+HsOtDzzDsddQ0botQsZnbALtOnXFMSf+HreNfg53PPAE7hBcHniJpOaBKC9rhwMPPga33/8Mbr33Rezw4x8jsgUYYqVJ5rJ2g249B3Hd5+j3WVxPLMur26KBBH0QabRq1xG77LkPLrj0Svp9Frc/9BRufWgMbnnoJdz6yN044Xd/xDAWBTSJ718c+Svc9vBTjONJxvk05TncOvpVHPPbk/GjXfeCSqYRck3fL8efTj0bN48egxt4xnv8dG/kogJUQvEMczAqQqQUQhKmEWMITYJk7WDccd/jjGEMbieWdxLTu+5/GvcQr7sfehpHnfA7jNh1b7Tv2RtNQYGkcQFN2Uaul0RTlMAOLIr89pQ/445HHmKMD+PWhx/HzcyLWx6+Fb8/7ffYZa/d+RttRKJYoayiA/Y//ATc9OCTlDG4iVjeeP9r2O8Xx6NNl14koXfCHY8+y/ljuIexuOnhV1jcOQXnXH5ts+557LXfz1DgfQAWDH557Im484GnKc9i5133hGIOKy+BXx5zPG5/8Clcx/i3/NGOLApk0KffQPz1nPNxF8/5DsotDzzPGF7ATY/eGxPL/QcPQ55+De8jw32GQY4x8zyZcxHxYv2e+vGwAAAQAElEQVSQGGoMH7Et7nroPmI1BrffNxa33f88+2Nx5LGncGwHJBMa2gbIZzLYZtudcNd9Y5jjz+CQXx6J9u3aQrGQaOnfKp4DcwW0JdePyGpUtumCW5lncn43PfI8+g0YCMv7Wb5tkMnlEfKOQKoK+x52As93LK4d/TJ23vcwFHQZ2ncfgJ8f/3vczHO/mffuTQ+/iGN+dxr+cslV1D2Fm4jHUcf+ChUsYOW4frdeffG7084mHk/hDp77rQ++hIOZZ+eyoCX31U0PvIC99tmXdZcylgwSCLjG4BE7kLD/NW7hPXQj7/sbHnwRN4x+iWczFiefdR5+zIJLZdvOyIYaQ7fYDnc/Mibe/133PYO7H74Dhx1xDG2fYTwv8Dn0KjbfaltorXm/hSyyMEe4vwKSiHQ58lEKSLfDTfc9FWN86/0v4hbe17eMfha3jH4KN8f34vP08yK23HYksoU8Osqz5t7ncNu9L3FPb6CqTXvkwwiWedFnwGa8zx/H7bxfb+S9o1jUCo1BIbTo3qs//vTns3l/PYbbmE+y/5uZHyNH7sTCRDWxewY3EdObHxiLvvQT8XlpWSQLuKbneRg8ZHPc8sBjlDG49cFXoL0kgsgioO8OnbozZw/GrbyvbyJmReH++by85a67ceARx6NbvyEoa9MZv/rtKbjloRe53nNc71nucQyvx+Cgw44iViNgeCflWWhk6jAveMU4DPdgm1vDXIkYV8QcdhLx90AnLg9cDrgc+I/LAffscr+HuRxwOeBywOWAywGXAy4HXA64HHA58F+dA1rILoCFBRJh4EuIODawLHLEwoKHFWm+NtJXQIGJY5SPiIR3v822RJ9Bm6Pf4M1RXlVFMpxEmiUJaT0Sjym0bt8VfQdvgb6DtkKfgcPRqk1rwAOsAgLa5Uh6t2pHm4FD0G/QZrQdTNshJAaHoVvPASS5qxAYoEB/xkshXdUW/TejP67XdzP669AJkfaRC4Gy6jboQ30fxtN38HB06d0PTfkgPmQbFuCx8CH/KbSNieKQxQWLfGBhk+XoNWAo+jDGfoPoeyBl0HDGIcK9Me7+g7dE2w5dSRomka6QGLZirFvSZnOuW01yEohYFGpHm35cu89g8Tc4LhBYYpVnfLnIR7vOPThnKPGiDBqM/oy1XftuKC9vh179hvJ6C44NQ/uOHREUsowxhO8nQb6ahaDe6Mu992FsfQYNQyQEL/3K/gtGQ6cr0b33APofTiyHNctQ9O43CO3lX96z5qNJ6Ldq3Q59+g/mfofGtn24514Dh9KmB5SfRsTDMfCQSLbCAI71G7g5MR9OArgN8vJNHc+QPA9hlKVw3zybiAUeQ6lu0xF9hwyn781j3/2J5YABW6If2179NkNbErgBgLw1JMID5ksAw51YTyNQGpbrd+zWh/OHc/5W6Mczkbzp3b8funTvAD8RQWnOiBTjLEN5u+7oNXgryvBYejPX2nbtjaxNQpW1Rff+3P/gLTlG4T7adu2Frn0Goi8LFH02G4pOXbvx7ALuNYVefQegz2abx/i3Y9EtNEAyVUb8xH4o+vBM23TojID57yVT6NqzN+TbSX15hn3or/egoejZfzOUszBViMC8tYDmm3vV2kJZkthBiFwQMXaP95Emnl5cNOrD2MRPX+Zab/Zbd+xBGx8mzMUFEI/Y9Ow9mHFvGePboUsX3rkhfPoECWtohSDIA1Kg4rkUeK92ZS70Jh59mC+9mAPpVAowATQR9xOJ+L6xiQp06cNc2GxL7m9LdOo1gAWQNHKa927XPui12VboOXhL9BzAnGRRqStte9O2F++zbj16gssCFgi1h44sgvSR/Izth6C6bUd079Mffbl+P2LXoUtnhkoMkEBj6CGHJMr5fOjFHJM4e7OVWHszFzv16AeVqmSeJFkA8RFZnzgNYj4MpQxBz34D0Lpte/aHxv4Fu1a8DlkQUswvyxwOKfJcCJFGwSSRqGjHPN4avYiJrCXSh3j35br9GGNfEY5Vtm6PXCHks6o9+g8h3ryfe/F+8dNpBPTpJ9Po2KUH+hODvnL2PPesFLusheSM3EOde3DfsW/Gx733GzQEla3aoLKyNfoOHIa+XLMP7+GqNu2K+aQMcpkm+NpH5649mIPDubdhfC4NZJ6EsCzsyH0peVVW1YbnMQSCW1GGozfj6M4zriTmOeKb473YivdaD2IpNr0Zax/mqBRcqlq1a/4WEJOTWBkpdDCnLXMGItyHPP8NW8Pclb4T++3vi8TF4eHwcDngcsDlgMsBlwMuB1wOuBxwOfDvmgMuLpebLgdcDrgccDnwbQ6Q/dIkdRQpMHZJp5bAgRId1XErY+y3eJMD5JXofRJ+PslFj0SlIo2tyIV6MJxnSKCHyiNhSIk0ClYjMLKegSXZZ0gIR4rzVQIBCTsh8OVfUIck40KScAUSeAGJdXJNsPQlYkj4B5TQgusqhCSZI6O4Hv1yrQg61hc4L08JLMfI0Cp6EKJYih8eVwMjtTD8pSCFnLxOIkOCtUC/EkdB5hqP8SoKENgIAYnjiC2X42zqIo/rM37ZE9EA17Yk3UNKgXstGCAy/OCY4f4ilSRJnCDpr+kLxKMosteI9obrR1yzwJgDko4hRREnpbhJ6kA8IpK4BVOMKaRrS5wtiXFDCYlRAAUZF/K7EBn2LclVw/VCxhJxr4wpxs/jWOncNPucx72HVtFGRM7WQ8jzCRiTSBhRb2nE/ViJibFZxWvOscTecP0ISUgcBdrlLbiuj5xNUUiomzIUuIeQ87karfOMNgCnExeNvEIsOe4ly31mwgoWp6oolcQ5FZ9rRO9WBYAKWRQAbPNeAqPi8ZDrhsQtZGvEO30ViGvAM5K9CWZRHJdGId4XiIulHwXD8wsYTIH7zNFfYBCfM1ORGFrk5Zp5bDkmtiGxz4Mxc16e81jT4H4V49DkkH368xBp+lYRIILSq4itYU4Y4hVJ/vP8C5QcY843tyH9wioWOGQ1OTuNHM8jJ/nFGKw1xDAiDhE4DfIihOxGFIuIZ1JgHueJeYE+I2IC4scIOR7SXPHeTyBkXhaIT8CNhvRpaGfpKCJ2IdcJuO9QhPqIAxHxif1xzLDYoA19ca7hWjmeWyOLohn2C4I7Iww4p2DBM+QHc1LxWlNA/CJKwHUC8U8xEeM2Jj6TuNgqUdJWEQvDsy5wH1n6zrItSMxsA55JyFhCa4l7CAXZfwCqwBXBJTgbUJxnGVvAgQIlD8vzMlxLschUlIj7CIkBw4AlfhHnBLwo3qMGIRD7NYzZxPnj0QcQcCGGARA3+TDEPOA55YmBSMGq2MawNYw55FyJQfTik8EBjFvznmIHxqg4jwJrEfKZA3ABDhjuxHDtkD5K5yXxliQyBvH50dYymMiC8xm3NVyfMdBvQNwEIcPnIs1guaaCpTWaRTYhgvhl2eW05n3DtQ4PlwP/aTng4nU563LA5YDLAZcDLgdcDrgccDngcsDlgMsBlwP/xTmgLQk2kPySf/lb7MecFyyJtGJvQ58WIGkGeZGIMyTlhMgUkszCkESLZISi6dmDJZFoSdyCdlTyraEsYmEDKzPIUgrRJn2xM7QVT5atXIMvQ5uIYmlvSKxG8ZjiSPM7dsDrFq3MkUsuwvUMhbayuLaw2qdoGM0YdQKR70MIa6MiGGUpQgtqWPZBctIqUqY6T31AXUShDWOgV0Joea04phFxv4ZkrZVYKbCai4J6RdGQ2C3HTTzXg5GQYTlmEdK+KBqyrkg8GZaND1nLcu+WJCgVvJbPZhE/XCuK/WqOebC8tsQLvAKLBmIp15bku0hE8t3QPmKIspaILKUsLTlXfIlYxmWa1+RI/JZvM8R28ZXsn07Yj7j/kOdtxS/nhZSC1igQ75Bj4tonqeuzFCQtGJ+hPqKzSBkSuNwniXRjUggpkfRjvBIAYwL9FlvEL20ViwAQL2wLHA3ZD6kwbCOAe1f8VNyYRkQb6hiT5X44FZZ9GQetRRdSHzKeWM/1FMXQK0iGa/bFDxinYBbFtvTKNooJZfGkYWlvpYv1X4KRDLClP8hZUsS/ZWs5z3BI8s8yD5XESxeWthJTQFwLXEtJHFxAzkDOjOiLFeRa4rPci/g23Ifh/uTaKnDcxPvX1qD4KsYKWK4csNgiUmBbgGdDejEUG4vmHM1zU4xJ1gFj4GEhFo4ZK12FkGclMco+LNc29CwxgK2iiB+PfsQXuC54PmCr+SzS9OPRv6aXWHitee1xDMTXsFAZeQmEXpLiQ66N3L8AYzRQijHzPi3muqHScr+yl4j7AUVBXpZ2YCFUyTrxGoCymkJ76gTDeH8ALPG2nGYoVhlei9KDWMIyBp6boV7W1DFmMkc8eIw8SbuirZVpFHkbcDz2BxhiZHmtIFqKpYWVOR41mgJYFSs5oGG5nuUcTofmqKZGx61pvl6vlf3FeBvOV7T2YwH3S0X8VhbNe8c6LyOLrKNxFw4Bh4BDwCHgEHAIOAQcAg6Bf38EXIQOAYeAQ8Ah4BBwCDgESghoKXqIiEJaEWOEKBON5scGGDASsyDhpig04LvZjqaio1OSjlTHbypJ7sVd0m6gKKtItnkURbUwb7IeSWleQWxjYk6DZojtYWkLGQGE4iP5Z9mTt7TFNQ1HLNe1sZ2SQYptFlHamMjUJCVFPLYqFkObkGtE3I/l3qwWkpPCa6MsjOaIZtFDF2B1DtBZWBKoRtFGQVxT2IGF5XyjLEQU96HJAmsJAmJrENHMMlJQQhKZIVvDsYika6QKCGOJIHs3jNfQs1xoWBj6hryUfBRFkAfHROTshCe2VrHwQY2say37hsYRPYVcLWIrDmSmRyN65jqcUvTPNRQMiWJLO8t5Fkb2wx6N+al4FgqyL8X9cSi2UyRZFUlWQHajEAkxTKeWJLNloSNUAfcWIoL4VLH/ZGSQJGuuaQfay5AyCjASF4WeoQwssaYS7JBrTxaFhQDLcc11uQP6E4I74P5CaFuAJo6KayuEtIqoi+CZEL4J4AlJbS0sBAPNcfEEyF7APRmSz1Hc0jPjsYzPUieS4Byf1+TiOd/G+wnpobgvxC9lQV+KAr4iiqEtG9pBhL5Bf4qtEl+01xRAPkQMQM++yiHBvWtiY5HgbjwUaGioU4xDcT74MsxXyVFGyzUVNZoiLZvSWxX9Wtpa+pCreIjrK4rHs/OJm29z8G2eIoWQgFgFxM5QorjvETuPtlqEZ013HAOUsQzfwqiiKPCa2IP7AHWW8RqKtFyevYjzwmbhiOUIxaO9Z2SM63K+ll1zLVkTHA8BSHGlwMJOQAn5LDDUybpSgFAo8K4qEOUAlrmj6MNHjvuhnvM14/QkZyTPmZOKIr4TzMVYT3twTQVLr81v2lqK0VxdNgxZkWM8Q3AlxC/DXsi1w3hvipga9izvLWllFLRA82ud07HNSvpVFDHjdPZ4xf3Fx8y9gDGJX8tBmaKtJX4ihq0I1yZW+h9Exkp2slYpP4pRKCs6w2Utj0pElHCyZQAAEABJREFUruPV2CnasOPe/7kIuMgdAg4Bh4BDwCHgEHAIOAQcAg4Bh4BDwCHgEPjhI+B2uBEEhAkTXpFiYynZkVsrdTfQkiwTEpZE4lp6LO4IeWZJxkUkS6VPJck6UBQdks4jyWY4rlAk0BWvI4AkpJCXEMqPbJ8isSj/0h4x6RchJvpgIURdUWQep1kKFTGhKv5FaCfXHvta/AHUAEaIxHg1j/SmRsB1QsYlPyIm/pExLPpEJA6bPXMtgcYHGAuM/ItpRU8GHADAll4VfSiToMqngMKAQBxJlvIC8tJcQwTUg/MsiymQPv1aktqGlKlRFsYLYXWeQuKWNqV4wZgRvyw/SaTr4tqxD2oUz0DwUfSpaCJFEMg6vC62tBcbErtC9mrZI+0U47KMHySR2YVVlkJbEtCKIj4150FR1yyCgKJxSWRfRQGUspB54N5tTPqyUMFW1oRugpKiUVxA4h7AFwtDHgsdXtwqqNgvfRj2ibeKfIB9y9OCygJx4YnYKEBwszbNQkiKOZugeNTJeYko0CUMozFKIWIMlkS0Ic7SgnpFkRayf4BXHDFgnimKhuU8yznWKvACyrBh3xoFT8RaCO6We40096Mt6AS04ny7jihOtrEUfdnYUHG+oh2KAlBbnKcQsW+4esCIcxwPaOtxPwmE2kfE3AD9xUQ+Y+EsRMpCyHmGAk/ijPclWIhfWcPEPkEvFvKpZFvsFd8SfrEnoxaK/gD6pNIKfoIHBYwI4FxGZyVvmMMQMQqKmPAgOI3zWSRRVuIPGX/IGRHkZThHIrEy3yrG7cd7Ku6Le+RaRsZEmvsmbn1G7rGoBkSMK6CzQiyKWW2pt+AifEfQKs82H7dWcQ/KwBAYy/htHL+PiHFIITIiRLHE1wkYrhWJUG+5jkLxRe+8MvQr+4i4V8SiraJOgeaAigDmqube5b7h0rThCM/CyNoKoDltwDkiNm6pxdqXTALXsaLRtBcpWYhSRMZEpxBpTWsR1dwSJ8ZvvkOsRGtLwbCN3Ylf2xxPrPj2gyb22yvXcwg4BBwCDgGHgEPAIfAfgoAL0yHgEHAIOAQcAg4Bh4BDwCFQREALYV4SUUlfWqBIewknt45QT06M5B5ImJFOI/Ep5KcSPftCx9EpiU8ZAwlZsC/Ca0TxnNgfQB+q+dqwNSi+SBryKl7fGiglc9iKbxGuI/7FVtaUvrSxcFxxQJEOFBGSWMVrUsl3RCKySEZyDZKEoCgSgkoprmNjejTeNUlLCLErwnFAARy1tJNxaZXYUKeVz/1pKKsga0IZ2ooVoNgo2G/1shfGCOrAl6VvyxjkWpHKFRJVMV5wXMkeLOiDfuO12FIHsWMrmBf3bgDOifuxb8PZFPb5Zp9OaG8pEg8d0r75zf0wOF5Y2hkOia2lSoTX1ILzhEgG+2KlaK1ooRg72KL5JfFI/OD+i7PlGxwyi+cnpDTFyrdoOF6cojlIG+KmLZgnllMtdRSj2FIM+ySULfKAylFCcIDSPBckfEWIoSGJbeI+iXTGZmOdZKOHSMZIFkfURdLnuVnacAX64tuu7XGXXIHLCplvOEQkizr213nHYIomNo5tEOssUSkJx+UQmt2LFhwFX4ozRNjlUs0GiHhpKYbRRZSQ1kL5a4SMO6SZnAF4JsXzpgeeoeG6hmOKM9CcK2h+Kd5D4FpcpKRhW5zHDt/i0dIjWIzQMMTIci0Ti4+QPiUaQ8wMx4qth7Ut15Mtin9ZSxnGzDV1/C0Ow/gplsvImzHaOF4FE/sXPwnu2oeJ/XuIqA+5TsSzjHhvhSpBnaYoWOqVohOK0gpsqFNgiLDyS1koegJzTFrLVrCJaBgpjTAWn75kHc1WxIv3LWOyXsT1DUXWkpCLYiA+Y+E6CuA6zEEQWUvhOrKejtemgjZgLLHQZm3LIZkrqqJQIbacV+qt34IrIX61HOGa1FtKpD2sI4xd9rCOtNAZgmU5TyR2G3/YtZ+WAYqIItbygyqUdKJ34hBwCDgEHAIOAYeAQ8Ah4BBwCDgEHAIOAYfAvyECLiSHgENggwhonfDhJxPQJNLEwvd5TZE+SMyViD3NfixkO7X8y/3II/EPaBWQugzhkaz2yRMKmV2y83jtGQ2PczzOF5JSCEkh04ot2TWScZqFBo0kFAlPfvBt6dfAUxE0AxEKWAoziqSqF1IXRQzNwJB4tDERKmt48KBie6s5TL2lxDqSkUqEwSlKAuBqFglYzimK9BMyn2SpUgrFzRm2FI8TiI9VSXZSkNbKtayjCoi8CIQE1lNQSkORcARF1jeaYyT+dUwKa2gaKlhAhaR4bRyvVooY+ZRELD5tPGPYjyi0IWAyz6MPj1gqZaC0Akjqg/sRsexbzwe8BEUDvqYN+xKz9mF0EqGXRKATjJcnpAEhiAEDrSw0GINifBTQt9WACLQHxb1IC1mjxZiM2/iaO6KdxMBFOd3Ci39cEH1wfaPKAaShuWMNJSYwxCr0NGPxKDLfQvFa+YDyI0oAlYjA0KFlX/QDDipND8pA0b8itsqjHVso8eExZo5r+lD0B65lGb/lNbGD4llQb2jLyADunR8wSjeT4RqGczUx1TxTER4A6AJgvJYScjxgDCFjsRQND7HQp6IfaIkDsFpEAcQFihfUK/bFRinD8RCGa0TUh9xfQAl5ZsaTeYyD+w1J/oecE2pDPyF8RYGFVgqRZxFSDBR/eVDGjwn+SPNahDZKKYCxgj5EFOMtCu1VMSaGj6J4AMdlTxEVVvGaczVFTEWs5t48BXCquI7F44WvADk37kHHoqE8D+IrvlfoF8RUKZ4rTWW+XNMduwoedyA5KOPgXq3PJwUP3lJAI0ucRBT3oaF530aUkGKQtKBGQe5rw5hDVcazLIdBeaz34k8fhn4i+omYL5b5In4863OUcWogIJYhY5Q9KkYE+jJcz3KeJQaGffEPAuFxXCk5Awr3HXFc/GlGJPdXyL1HHiDrqHgtC07jtWYcXiyWfkERPZcCXRKvBCK5T+nTMB4oxbemmbTiQwGCCc9A9quUhYYI1aAogC6/U6AZl/hmCxorLi4ifq2mN+osx0Qkpji+OA4FsXei4DBQcBgoOAwUHAYKDgOFf2cMXGwKDgMFh4GCw0DBYaDgMFBwGCg4DBQcBgoOAwWHgcJ/GwY6n2lEVMhDmQCIApigAEtBFCJBImwtv6mAmOdkmyAh5pMQ9EkYeiT4fJKWRaGNBmSOCPlcFMVSZ6BJS4pABeyHlAh0QepOsVUgnwdFGygDqBA+SWuPLXk5zgcSisK1EhTt0Z8GXyYW8SuiOFfE0kZE/Ml/tE16mOvJugH9hkiywFD0byD2wgkmqJN/xa4RQcUSFlvGIXplGQA1xZbzEAKMT1GgZA51sa3ifiyU6LhXhQASh8f5vlHk1GmnCtRFcd/jHE0i0yPr6FmPcVokGb/s09e2GUMU90+fHjEqxkM/jFOLiI9mEX8iiit4QOxPsQ/6hrScH8fLuBX3oDlPsJC2JBAbSum6tF5Jv6FWcX8Ml3sKiXGBbQTIeiSawbW9eO+W2BjIfCnASBFL+rHw7CCiCwBFEzsdx6Cgmn3H8ch+JW4UuLewWSLamFhKNoKB7EtEMFKcozgX9KnYKrnm3hWLSgyIb54Zr8W2JIp4Q2LiHGkj9o2ytAWk0XFcJt6TrAuxayHiuyjf2ohvRewRi8G6L7m2VMUZg0jRIwtoinv1bUhcTbyW5RoisZUBsVacww71EkcLgeKeFPeoYynO17HONI8VdbIfOml+23gdsSuJap4TXyMi7hFAPEoiZyU5LrhLH8xpGgDMARXbh/EcHfc5n/7kbEQ8y2ueh6bIOuA+pI2F9op6TXvxnSAOSRPyHo5iPHzqZUzF62nAJig+MQFF9qFABSBnycKZR38yR0T8gWuBzzFwTHFsrU706whdtDhvcMxw/5LH2oJ4MQI+G5nmkDFFX7IfLS1jVLRHC5GYSyL7BHEqioHYiX1pfK0P8UOJr8VvSxEMZey7hPaqJGvtAFlf1sNG4ivFEdtxnmtNETOHhcPB5YDLAZcDLgdcDrgccDngcsDlgMuBf58ccGfhzsLlgMsBlwMbyAHtKaCiLIXqygpUVpShvCyJivIU+2kkWb1IJTSS60mC14mEh0Tc6u/ZekglKZyXXk9SvJaxdNJHmjbphLQ+7X0keJ1IarbrSjyH68f2tCnO91DUe0j7HspE6FvWE720JZHrovjxHNGnuE45qyxlFGm/r5SxMiS2Mq8sqSCSZmyxf8aQZgypBLjOt5L2pa+4R8Ys8cc2mtcqxiDB6wR9iCTZylkkqJN+2XrxyXWK65Ykzf76IjYS44ZExtaXkl1JX7r+Z23JvtS2tC/ppG2p31hf7EoiNqX+xlqxEfln42LzXdJy/nfZyVhLW+mLbmMi4yXZmM136UtzpW1pJ9ciJZ30W8o/08u42EvbUkTXUkpjG9LJWEu99EXXUkT3faTlnJb9fza3pa30W9rLdUla6qVf0pfaDelKY9LKuIj0SyLXIqXrUiu6kpR0pbakl7akW7+VsZZSGm+p29R+yYe0pbnSX19KYy3b9W3ctYLDwGHgcuDfNQdcXC43XQ64HHA54HLA5YDLAZcDLgdcDrgccDngckBBJ3XIYgGTgaR5BQsAZSx6lJFwL097qKpIoSouhrBlv7Ky2FawrahMoiJuU9+zTaKyPIlqStV6IjoZqyyjDYsxVeUJSL+qjG3z+pWy/jpCW15XVLClvwpKJaXkW3xWc6yaPkVK+pat2FRxvCpeI4FSv6qFn+/TFz+x0JesFffpo5WIxCBteZp7p1QUpYrFpmquW1WRQOVaKe5F9lFJfCuJr0iMcxVxruI49ywxVdNnS4nXok7alvpqiYl60ck8J0nmtBOXBy4HXA64HHA54HLA5YDLAZcDLgdcDrgccDnwA8sB/t3fnak7U5cDLgdcDrgccDmwbg7orl06oXOnDujUsT2lQ7HP647t26F929ZrpR377dq0Rty2bYW27TYkrdGWdhsSmde+bRv625i0Rft2HIulLTq0a4t20uecdu3od731xF87xiE+24kdRVoR0bXnnPaMpT3nb1zaxmvKnHZi1zynA+d14LVI++Z+qd2gjvM6iB1bWbfUl1au27dvg/bt26KDCPfVIRbqxF7mca127BelTbzvdTEk1txrW0p74iB+Nyxt0IG+2rcU4iLXou/QvFb75rZDbNe6eU6xFV1JSnalVvSlfqndmE70IiW7UrspOrEVKc0ttZuiE1uRb+d+u8+SrtS2tGupE73It7r/iY/inG99FM+qpd+WY6V+qRW7Ds3ntq6u6KekK7UdNnK2pfFSK3YlKelKrehL/VK7MZ3oRUp2pXZTdGIrUppbajdFJ7YipbmldlN0YitSmltqN0UntiKluaV2U3RiK1KaW2o3RSe2IqW5pXZTdGIrUppbajdFJ7YipbmldlN0YitSmltqN0UntiKluaV2U3RiK1KaW2o3RfqgP+wAABAASURBVCe2It/OLT4fWuq+HWuDUr/Uil1JvtX9T3wU53zro038+4H4LulK7cZ0Hf6Nn0sd+BwUKe2h1G6KTmxFSnNL7aboxFakNLfUbopObEVKc0vtpujEVqQ0t9Ruik5sRUpzS+2m6MRWpDS31G6KTmxFSnNL7aboxFakNLfUbopObEVKc0vtpujEVqQ0t9Ruik5sRUpzS+2m6MRW5Nu5xedDS923Y23cc4nPl3+GR2m81AqWJSnpSq3oS/1SuzGd6EVKdqV2U3RiK1KaW2o3RSe2IqW5pXZTdGIrUppbajdFJ7YipbmldlN0YitSmltqN0UntiKluaV2U3RiK1KaW2o3RSe2IqW5pXZTdGIrUppbajdFJ7YipbmldlN0Yivy7Vz3XFoXjzab/Oe2EpalVvyVpKQrtaIv9UvtxnSiFynZldpN0YmtSGluqd0UndiKlOaW2k3Ria1IaW6p3RSd2IqU5pbaTdGJrUhpbqndFJ3YipTmltpN0YmtSGluqd0UndiKlOaW2k3Ria1IaW6p3RSd2IqU5pbaTdGJrci3c91zaV083HPJ4fHd94TgI1K6h0rtpujEVqQ0t9T+M502QYRcUyMa6+rQWF+HbKYBmcYGNDXUI5ttQoYirUiO/aZcE/UZ5DJN60mzjja5LPtxS5vmtjQ/z+t1JJNFPpZMc5uj/yyFbS6HHH1l/2GtJtpSOJbPZJDjeJ5SavOyBvWii/ty/Q/CedkscvSRo20u7meRp53sM09/sfB6nVb06+lyMp+Sb8ogz7bAVkT0ee6tIDpKnpLLyp5kHbYci21onxO/FGnXEa4l8ZREcMwy5g2LnA2FfrOUDPckIv1svDYx4xqyx7y0IvQf91u0sta6OtnXenNL9v9hPnLELt7bhuLekI77XB+P/5mPZgzpT9aPfTb38+u3G4qDulwp9mb7/4mP/A/cR64Zm/z6LfHbsO4fz+X/Hx/r3l8Sg4jkyobjXtd+Q3YyX2RDY99XJ/NF1rVvxmyjmK4bm8wX+Vd8CAY/ZB+50n35PTHNM7/XxyO3qT641to59CfnE/ts7ufXb2m/IV2utG6z/f/ER/4H7iPXjE1+/XYjmOY3gEdu/bml6436+D73YbPND8KHey7JPfxtjm0aHjJv/RzLlfLwe+ZHnjn5L/vgWrnSuvQne4p9Nvfz67e035Au97/gI/8D95FbH8vS9UYwzW8Aj1xpzvrtRn00P3Oa7WW+iJxzvlm3tv1B+Ni0+1CwEFkXj03zIfjlsk38+yixXovpD8dHrpSH3zM/8sRgfUxzm+qDa62dQ39yPrHP5n5+/Zb2G9LlSus22/9PfOR/4D5yzdjk1283gml+A3jk1p9but6oD94rLcZkvoic8/eP4//Kx6bdy7IPkXX38n/vQ3D8V+P4d/aRK+VhizzKf1fecWx9PHLig/p1z6o5rzbiN57TYiz2+f+Dj7zE/i/G8e/sI7eJmOY3gEduk300n33zPJkvsin5kW+eW2plvsj/vo//+2eK7ENk3b18vzh0WVkavq9h+Uv+D17P09BawSrAGLNWLPuR/fa65VixH9G2JCH769pSAfEhtvY7/IiNiDElXyaeZ7m++CiJsc3jNoRt9idjYidrFIW7ah4rXhualKR5Pv3KHMv1rKU9rxEZxNfUlfrKyFgU60u6lm2xb1BsQTuxp0QWhhJRDH2YKELcj9egPdcw3AMD41vWLQpoaxm75XgxvqLeUm8Y4z8KYOIxtpxnYmE43JOJRdYSiagUXxvei2V8DJDxf2tXuraMpbi/b8c2qHM+1sFvo5gSpw3it1Gc1z8zXjsfa/NZ8lTkX8X0/x8fxXvy2/tL7jGe70ZzYV37De1Z9iGyobHvq5P5IuvaF+NaV1eMZ0M6mS+y7tim+djoPUR81vXbMo5iv4Sp87EeHsRug+fininrPFMkb753jm0E03/EuXgWG/dbvD9KuSvzRTZuX/RXst+QncwX2dDY99XJfJHva78hO5kvsqGx76uT+SLr2hcxW1dXxGVDOpkvsu7YpvmQ3HA+5PeqZpz57PiX8djIPSRYr3tWzWvG9sX+uvlfPMuSLo6L8TkfJazk3NbHqDi2cYzWt/+f+Ciu0fJc4rPZ6Dmua7+h2GS+yIbGvq9O5ot8X/sN2cl8kXXHipitqyvuaUM6mS+y7tim+ZB7xfmQ3GzGmff9v4xHnJ/Fc2iZu4L1umfVvGZsX+yX7It2zsc/w+Mfz6qIYxG/Yv9/38e6fiUGkY2vua79huxkvsiGxr6vTuaLrGtfzKF1dcV4NqST+SLrjv3f+5B75V+N47/CB59X657Vxs+2aFc8y9I9EWP8X+/j2+f//xYesZ+NPteLZ1Q6g42dy6b7WNevzBcp+l937PvqZL7I97XfkJ3MF1l3rJiH6+qKMW5IJ/NF1h37v/Ohc0GI0LDaoTwoSmQ1rxGL56dYDPGRKitHnuS65bhhZUSzSOL7PtLpNOTleR4SiQRSqTS050MpDaVUsxT9gnOtUUinypHNBhA/SvvQCQ9e0ofVHqBZiGHxhRP5VrFo6lKJJDQUfNpIK9cJL0GdbhYFrWgPj1ZFkbUUr/PZkGM+PJ0gzhaKa0J5LPB4SCaTsRgWFMrKytDU1ASf+/Coh+fBKAXNa6s1Mvk8rCfx/aMYC1jiYoldWboCYWARhjaOxSqNAusOFVWtUKAupB0kFmiA/hVjLIlmX9Ne9hJFIRKCJe095XHvPq8T9BsBvLYUQzziln3LeUaEfgsstmQLIaD9oi3Xg2bcSsNI6wRypk60w8HdCy4HXA64HHA54HLA5YDLgR9SDri9uHx2OeBywOWAywGXAy4HXA64HHA5sE4OkIUHiwEUKEQU8GWVgnzTIAgCKJLsTZkMfD/BAoLhqAI9sAUy1GulYCLqrUUUhlAW9KL+QUC9l/DRlM0iycJJiiKFhyg08VrgfCtiLLvNIn0WJwz9plmUiMIIQSGAxJbP5SBFF/ErKyJ+KX4WRfGgpZjhJxNIs7gRsqAgrVKKe/EZcxTHK9/ISLAIEwQFVFSUIc9Ch8TFUFiksXHBIZ0uY6EkxX2rtf7BHRYFcRya6ynqMpkstO9xzXKIjyCIIEWN+vpG+kgjxQKQUoq+wZemqGZhs/atuG7IWArx3IDnkCVuPotOnm6ew2l8QwofAIlsSsTCh0cbP5mKi1YFmZcr8Fx5PowNTgCHAfBfgoHbpwLcWQMOA8BhADgMAIcB4DAAHAaAwwBwGAAOA8BhADgMAIcB4DAAfgAYuD24v/+7HHA58F05oA2Jc0sxJOVBsaqZYKcOLH5AaSh4LBYYkvdpKF4DFlEQIuF5kEJEWTKNIB/EOsuChrKKhZD1hP60l0BogUT8TZEEWNuIiwTSSgFBiime1vAUV6T4WloNwwJIkC+gPJUCWBRJ+UlUlJUDJPw1/cp6sBqAAprFMgbLvp9IQgoB2vO4FjU00coCNoQxIfdVgGVxxIRSbADyBeplLk3KyiroTqNmTS0UsbD094+iEXED1hp4Pp0rA58FFflxYfLNlmQqCSlchFzL8z3k8lnkWWzxPB9K0R4tBQDXFikvq4SnfcasoJRGgoWcSL7SZi18T8EnTgmKz237HuB7Gh5F/AeFPBQAT2ueWSJuI+JmqXWi4DBwGLgccDngcsDlgMsBlwM/0Bxwf85xf951OeBywOWAywGXAy4HXA64HHA54HLA5UCLHNCsVAAk7cm8o6UoFgkSZNYVDGAiFhyk+AFoIfpj4t6SnDeoqGCRQFvO5RgJd3L17Bev2eFb+iIGQuAnfB8sacCEAWgeE/eKRxLx2kYBDMWyGCGtYWtZOChLp+EzFkvyX5bWLIw0NjaiqakRlnGKdy5U7Ms1RdEmYsFAbJuamlhU0bAsVEQsPgTyLQ8WPZKsHlTQt473WFy7srIKrKsgy4JLjpKWQovykGTRxrQAzrboG+KjiGHEeIMgD494RGEexesc0mU+dUBInZdQcZsvZGBstDZmwKL4Ysv4C1LEUECS+9YcsJFhocagjEUgwYnVJu4nAExRbFRgQQooS/pIJTjDFMDtwacvw5gIHVfQFPVfIm6ftkWOur7LB5cDLgdcDrgccDngcsDlgMsBlwMuB1wOuBz4YeaAO1d3ri4HXA64HHA5sPEcIFNuSYiTYY8/LTtFkUKDlQKCaFg4SHgeMvX1JNcTJPADWBZCUiTja2trobWGR7ZdexqGtoh9cWL8LvqTbsSxgEWADAsS2WwGORYifM+Doq+KdArlsSRRxrYilYiv0yT0oyBgMSGAUopjZZC5qVQSCcra6FksKK5bXM9noSVikSNgwSOZkJhDCAzSTyZ9VFeWx4WYfK6BhQOFFONP+R7Ky9OQH1tVXlEFaA9BGCGRTHJHaiMCJBIeUmkPng+0bVONZFJTQFFIUCeFDxFuFYVcBm3aVrFwlAJYNPk2ZvBlARYsRJcuS4HbRci9V7LIVJ4ugyV+gkXaU0jTb8oD0s2S8gGPBZUUxzSLImkWWhL0X55MsCiSgOBI7xvZw8b25vQWDgOHgcsBlwMuB1wO/AflgPt9y/1Zx+WAywGXAy4HXA64HHA54HLA5YDLAZcDLgdcDqzNAa1g4kKAtC0FJoSNAjYBiXwPYSGHG66/Fs8/8xR8FjqE9M9mG9G6dTVWr16JF8c+B9CXFEKKJL6Jr0VXEvFXVV6BslQayYRG+3atId+WuOvO23Dl5ZfgyssuxRWUqy6/FFfx+qpS/6rLceN11+LSi0fhlptvwA03XAs/QeZfvtbArVgS/aU1DPtync9nkEokqLZIpxNYvGAuTjn5ZNzIPVx/7bW48tLLcNMN1+Gm66/DNVdegVHnn481NSuxdMkSzgmQ597kmygSc4JFhVymER73pzck2uKjD97Fn08/BZddOgrnn/sXxnohLjj/r7jppmtx9ZWX4M7bb2I9JUKKlYqIRZlMph6W8Uu8sWgDGxc/CBtY1mFRSIo35RVl+OC9d3HJxRfhmquvwhX0f9XlF+OqSymXXYyridHVl12Ga9i/6dorcS2xu/PWG3HtlZfivHP+gldefBYmyMZ72mDsG9qP08X3hMOr+GxwODgcXA64HHA54HLA5YDLAZcDLgdcDrgc+HfOAReby0+XAy4HXA64HHA54HJg4zlAvt1SwKoQSi/5/zSUhlaKxQ4PHon6q6+4HKf+/nfYfOhQvPr80yjzgFSSY74i6X85ttlqBP7+7rtIag++7yMkiW61og+N4ktDqSRqazPIBxGS/BXUZhHlQixZtAIP3nUTRt99Ex6kPHD3zbj/7ltx/z034wG2D95zG+6982Y8dN/tuOumq1FfW4eE78FLeCwVKCguoCnylhqCYSdVVokgsMhms8hmmlBgASfHoshf/nwK7rv1OojPO1lMueO2W7jGHdh9911wzlln4fmnHke76gpUsfBgopDzClBKQevSCljvpRBxP2GugFxTFjdffyMef+B+3H2KIEssAAAQAElEQVTXbXjqodG465abcN/tt6J2zUocc/RReOet12CiDAtAFoqFk7XObKlX3E19fT3Ky8uQLkvhyF8ejPvvvQ1333kDHn/wXtx/z124/967cf89d+Pee67HPfdczvYK3HP7NVz3Btx60xW44brLMH/OfCAw0NZHFAoqpTVc6xBwCDgEHAI/UATcthwCDgGHgEPAIeAQcAg4BBwCDgGHgEPAIeAQ+OEj4Hb4PREgBa9hIaJYstAUD0axtQphZEnWR1i5fBmGDh6Ajm1boXPrKgwfNBApZQAbIpNvwsEH7IdObdujKlmB+bNmc15Ect+D8n0WKZKIjEIQkdjXSZRVtIFWaagCUGF8lHtpVCSTDJeKqIY+6ykNQEQJKWxVtAbIroQuNNIOqGLRRb6R4icSsEpByy/jwYs05yowMmSyAZROIZVKsZhRjhSLNUG+ASbMcryAgG0UBaAryEtZgw7tWiNTvwrLF8+H4liSBZZkKokCiwdR8/c/LJSYU2QVE18ltI+ER7vGPBSLRYajKc41CFAIMvB5nU6k0KNzF9TVrkGmqR4V6QSUVGugWKAAdwDOVYzfo2gkU2nGGMBEBQjUKsohgSyszQKI0JgJERiLbxZ9hvGzXsDM5e9izopPsWTlNDTll0KpJqR8Da0S8DXxZhGEE93bIeAQcAg4BBwCDgGHgEPAIeAQcAj8wBBw23EIOAQcAg4Bh4BDwCHgEHAIbBgBVgwAhdJLoUTwKxZBkskEysvLMX78eBLvFpMmTMCc2bPQqro1wsBCKw/t2rZFKp3CRNrU1qzGQw8+jNraeiTLK9BYiFCXD5Fj8UCT0LfyY55I4ivkEekC8n4WkdeIVuVZzHnzWcx9/VnMfvNpzH5DZAxbypvPYNZbYzHnrZcw7Y0XMPftl9E9EaBciiOFBnqOwIoBRUExZqWF9PeRTpP0V4DPIkwUhSh+g0NBsxyhkeQUDU/7iCIDeRnaKDDWbCMefmg0li5ZBK00tOdB/l8Tz9Ni1kIU+yJs5G0VIu4PKuQVfbKgoqChrEaBl5Vl1Uj7KYz7aBzeePkN1NdkWPiQ0kjRR/zjr6QgElc7DIs3QD5fAN1wfdCPFDJSxD1CgcUb7bG8wuLQuPHv4vV37sW0WR9g4pdvY9wXb6CxaTESiTzyuRq2gM8qj9bFdeBeDgGHwA8bAbc7h4BDwCHgEHAIOAQcAg4Bh4BDwCHgEHAIOAR++Ai4HToEHALfCwG9IauYKrcWhSBALp8Hu+jcuTMGDhyI/gMH4atvpuPFV1/Dm2+8heeeehpdOrTH8C2GoGbNKkApFhUUZi5YhCeeegZvfPAx5ixahkB5LBAUON4IrTIwXg75RBaB34CKdAbT7joTS+/6LZbe8RssvPtEzLv/11h076+x8K4TsOjuU7Di6ZuwdMxt+PyhG+A3rERFlEU5Cw4aEaR4YEnwWxYplEpAax9hIc9QDHK5HIIgooSoKKvg+sUt57IB96VoW7yW0k86lUQUhli+YgVeeOEFLF26hBgUkI8xMFj3JSjJLEBGDC8tix9WBTSTIghgWZ4pS6aR4BK5DPdcCOJvynz1xTQ89cgzyGVDKHCQn1L7kBngfkCPHgsvFSwiJRI+6AhRpBEUfHheivE0AjYH348QBjm0b98FSrDQETzqfJ9lLC9AYOoREKdMrg6hKcC9HAIOAYeAQ8Ah4BBwCDgEHAI/RATcnhwCDgGHgEPAIeAQcAg4BBwCDgGHwIYQEPZ9Q3oS6hqJRCL+cVZRGGHAgAHYcvhmGLTZABYFIjz30uv44vMJeOO1N9C9a1cMHjQAFa2q8OWM2UhWVmHJynrc8dbHGD97ARavaUQmsgg8i8iLSPdHkG9KWBVBRH5sVMKvRNprj5TXGkm/Fds2KNMdUOn3RFmiM8K8gZ+ohGYBoLK8Mi4I5AoGkdEw1oMUIKAUNCsJIqxuwMi3O7hUq1bVKK9IYsWaxfC0hbzKKsvEHKxbsJhg0FBfj2nTpmHRwsVoamzC+C++YKEhB8FA7CsqK8WldNcRSwdWGcT70SyqcH3Ag7IsVgCIQotCPsKK5XNQX7sYSxbPQaaxFlPHT4J8+8TCB3cWi2X8nMK3gQlZwAjyMIY+YZFKKcauuH8f5WWVKEuXIaXKuU4S2foColwC+awCUMaiD5DNREiWtYJSHsrKy7kPn2Pu/V+AgNuiQ8Ah4BBwCDgEHAIOAYeAQ8Ah4BBwCDgEHAI/fATcDh0CDgGHgEPgeyCw0QKINSThrUG6LI2Qbas27UjDAxUV5dh2+20x6vxzse2IbdG4qgGb9esDlS7HNjvuhC59B6Ap1Pho/GT8/lfHQVdV473xE7Bi2UooJACTIGnvw4s8+MaDZ1MITAroNxKZ/ruhqf9eyPTbC9l+eyDbfxc09dke9T22RKbv1ljZugfy3QfD69ADTZxnVBpBBM4vSmRCRDbgGiFSCR/pVBqel8DixYuQyTYiaxuRj7JY1VADaI2mbBMKhQBhYPDHk/+E8Z9PxjvvvINXXnoRl108CnUsihSyGciPAaupqYGS4klc4MDal4UFmgsgUgSBkUKDB3C3kBftrc3j9b+9iddefxN/e+MVPP/S49jv4F2Ja14s6EHsKVbH1/JRUVEF3/eQZ3xBmEdTJoMVK2uwYvkqNDXksGZ1PWrrm/DTPQ/Bb4+7BPvsdjwO3ud32GfPY9Cj4+YwQSVgyzk/QiEIWUgRr04cAg4Bh4BDwCHgEHAI/BARcHtyCDgEHAIOAYeAQ8Ah4BBwCDgEHAIOAYfAPyLwLeMuYyTrYzIfBop9aywKhUL8o68mTJiAmfOXYubsuZj2zQyS6xZtq1vh5z8/CGNefg3T587HyqYIB/78cDzy9IsYttV2WLpyFbxkChVpH2E2h0SQRipsxSXK4Zk0kkEZ/KAKq+sT+Mnlt2KnS2/Grpfdjj0vuR17XXwrdrnsJsr12OuS6/HTS6/DPqf/FQf86Wz0HvEjzFlRh9rGAkykSfZHbAMWFEj0s1hjbYQwDFgoaERFeRWqGGdlqzKc/JvfoC5Th7qGRij+SrBA4ieTLGx4LJiUwco3RgAkfc1RA/mPy1OpVPztCU9pjrDYwTeIDy9avGMlVJTiPCmAyJCSD0QmIAYJFmoiyK+GTAOWLF+Ajj2qoJMhjBRPOMvGxQ+Pc2QdD01NGc41SKUSGDfuY9x7zy148qkH8NRTj+Deu+/GA/ePxuj7HsXoe15EwnaFKnRFkG0NP2oD2FaAqYav5RszCRiGZyw/6N29HQIOAYeAQ8Ah4BBwCDgEHAIOAYeAQ8Ah4BD4ASDgtuAQcAg4BBwCDgGHwD9FQL7TAKHGLfl6adfOUAqGzHmhEGLrESMw9euvscd+h+LI405GLpdF966dscPIkTj8yKNx2J8vwOinx2LWosX44yHno9dmW+CGu0dj5z32wgvPv4yB3bqiKwXGQ14lkfETyHkJhBQD+RZHBaCqgXQ7INEe8CleB8T9VHuY8vaIEpV4c+KXuPOhh3HPY4/j/tEPYObXU6GCLBIqgq8MrIkQRRF9aSiPG2LJIVWWRDbXiK692uPkk07CuMmfoH+3XsU96whWhdCaUzzLIkoEcA4/EIVSBAKLHwloWHgsioge7Bfb0ifXsSxcyDc/Ira2qBe/EQIo34NVHoz2UYCPr+fMQo9ugzBs5CBUtmW8uoErZuAlLJRWLIV43AdXNB604tosjOyxy6748xln4fTTz8App56BP591Ns4860ycfsapOPev58JXVSyWJFnEqUBQ4A5CIJmq4DkV4PkKfkLTty0G5j4dAg4Bh4BDwCHwA0TAbckh4BBwCDgEHAIOAYeAQ8Ah4BBwCDgEHAIOgR8+Apu6Qy2FD6P+kdYXR34ygUQqicZMBrvvvgduvvZynH/OmRiy2RCS7QlE1iBvDG6+5BIWGPpj0aom/OGOc9C+Sw+M3H4kpk+ZhHtvGoUdR26FhAlYUAkQstCQ94Esifm80iT/PVhQIQsiyU8FsvWA9gCkKGVoDAwmT5+F8VO/xPJVK9CqdTkSLCfMnfkVPnz7ddSvWYHydAJKAVr7LAJEUDDw6C5XaIKXDlGfWYoxrz2G0K/Fzr/cHHmsAVQTQtVIyxyiKA/N2EpIJH2P16CvPMIwhNYK8au5ifvNH4pFCiUFEBYtFItGlh6BEJbjATEKFXFSBe41j6isCb8atRve/fvf0FBYBOvVIFINCG2GeOYB2qbTZUgmWMzIW1ge0Ceff4ZHnxyN559/Bk898TCef+ZJjGX/ySeexJNPPYUgHyKd4Ga5ouF6si4YQ3VVGgKjCKiHezkEHAIOAYeAQ8Ah4BBwCDgEHAIOAYfADwUBtw+HgEPAIeAQcAg4BBwCDoF/goCW8Q1w+ixWGARBEJP/AQsAvfv2xWbDNseAQYPRvmMn1NXXIWKZYVlNA/oN2RKfT/oKlR17ou9mm2PFypWYPHMGBvXthYH9BqJNZRUqSOyX2TwqogwqwwDloUEqskgaoH2rMlx73TW4+porcPXVV+Oaq4pyxVVX4uHHHsPyRavx0H2P4uWXX8cnn47DsqWLMG/ONIz/9EO88NzT+NtrLyGbbUTKT0r9AGUJEv+aZQCdR0N+FepzyzD2jXswr34sUDUXHbsZ3PHw1bjlnqtwyx1XY9a8r2BUDplsg8BRFGXBN3dYvJRPcSk66a8jLFIoFkG0VJI4oKBhrRR2FBJE+OlnHsXt912Nux69Bk88fy9ad/FR60/DC68+htdefwZllRGLNQEsiyTy/4zk8znksiG0SvEcNAYOGIzddt0LI0f+GLvv8VPsvMte2G77HbDbbrthTxamEgkfhTBL2wJ833DtAuRHb+XzeYShRT4XscAD93IIOAQcAj9gBNzWHAIOAYeAQ8Ah4BBwCDgEHAIOAYeAQ8Ah4BD44SPgdugQ2DQE9MbMtdbxj3+yxpBU9yFFkIh9Ee0lkCivRKJ1G/Qa0gOnX3odtt/tp3FBZP7cOXjp5RdxyR9PxBaD+6Nx6TIWOiIkPQWfBZCkySEdFSgREhbUWWTrm/DnM/6IP516Ev70p9/jj6f9ESefdgpOPe10HHbY4RzPYs+d98R7f3sXr7/6Bv72yht4/Y238dTTT+OVV19G6+pKZDIZ+EkfrAKgLJlgwwKCZ1HVOo37H78C5R3qkWzVCK96Cbb5cVfkUlNhW83BwjV/R2PDGiR8jfKKcgAMip+b9JaqCAs8xbmq2UOCLjQCZDFl+qfwWs9DoXIi2vVbhs59fKh0Dq06R2gIFuG5MU+zQJGB1gaFIMOiRQFl6XIYFi+ABD784FNcecVVuPG6W3HZJdfgisuuZqHoWlxx5ZW44IILYaxFWSoNJT/SCzl4rNQkPR+ZnPw8LI9jVUglyxiPezsEHAIOAYeAQ8Ah4BBwCDgEHAI/GATcRhwCDgGHgEPAIeAQcAg4BBwCDoHvREC3HBUen9z5WpX8fxrGAp6fRGRAYl8jQSK94NB41wAAEABJREFUqRBBlVVjeX0BU+Y3ol3bNmhozCCpFDJ1KzGwaxX6dW2LVKYOnctSqE6kSOZHiLSJBSyVQH5EFIsGVoG+Dcn/cqTlRz+R+E+kK+CzTafTSCd8yP/tUdGqHJVVKWgS/aGXRJoFmPKqalRVVSKZSiFVWY5sLgdrI9TVroFWGqvr6pDJ5rCk5l2UtUoj8hqwqn4+crYRle0qkKpIIM3iSV2+gdEAJtIovkz87Q/pW/mgtMSFl9++rcwxkP/zw7AAAch1adgiCYU2rSuQTEfwEgV4yQC5Qg3NCtBaoUePnsgW8tC+D/n2R0VlGSqqymDCPEB80kkP5WVJVFRWoEPHDujQoTPatu2MTp26on37jqiubseCRwr5fABP+Uiw8OH7STTxPHp064GgYGIxzd9OgXs5BH6gCLhtOQQcAg4Bh4BDwCHgEHAIOAQcAg4Bh4BDwCHww0fA7dAh4BBwCGwKAi3Z+uZ5QvlbGBOROA/ib3+EYRiPyY9UygcBEmUVaAyA1z/8CKNuuxMHH3Ek5syajZWLF8LULsHhB+6NRKEeqTAHlckgaMoiZHEhUGkUNMl630POV8izIBKyaBCp2D0/ylg+IInPXoriU+SdLvOweOlyTJ0+G7PnzMLCeXMwbfocTJ82G9O+mYu6ugxCAxRMiIrWVUiyYGCVRrt2nVBW1hbbDDsNNWvqUVHVm0WWfqivT2PWzOWoqS1g2dLVsEizTJGGkWKGbF8WbSEKdN7iev2uTLG0sSqAVVHzsGiBHIs9dQ15rF5aQN3qCLUrAyCqgI0SyDaFXL8OffpuhmyGRRSun8kSryAXfxPE8wzyhSbstdeuuOjiC/GXv5yG8y88E+ePOgt//etfcMEF5+Lyy6+ICx9aJVj8AfdgUcgXWDQpR76piQUrTR/iMw/3cgg4BBwCDgGHgEPAIeAQ+EEh4DbjEHAIOAQcAg4Bh4BDwCHgEHAIOAQcAt+BQFwAsWsNpFcUrRUqKivheR601nEhJJVKkWBXCFgPmLdwMeYuWYn21a3x0suvYeuthmDvXUfgqKOPRpd21WhdRkI+14h21dVQ/JUurwCkAII08irJAoimWBZBgERFGp+NG49PPv4En34wDp9++Bn+/vGn+PjvH+DzCZ8gUgUsWjwdp/7lJPzpjFPwmz+cjIsvGIU/n3EW/vC7U9G2UxekWZTxEwk0ZpuQDQvIFgrIZEI0NkQ48GfHwWb7YfbXGYRNXTFp4hrsuOXvMLzXYTjoJ2eid8+hiJAEWH4pimJf3oaRCx7Sl1ZE+i1EvjZDc6sUpJBjWADhJaBCzgW0Kccv9j0eQ7ofgu0HnoQu6Z+ibkUa9SsM2lYMQf9uI7DNiJ3g63L4XhrJRAqNjfVIlyeQSACebzFt+td47923ifPrePOND/D2m+/g5VdexPsfvodXX3sNb7/zHt5++z288877ePutd/Dmm28Sz89QUZ1CMuUhnfboS+GH/XK7cwg4BBwCDgGHgEPAIeAQcAg4BBwCDgGHgEPgh4+A26FDwCHgEHAIOAS+PwJa+Hv58U5Cj4sgpu0VrGWhIyhAvv2hFMn9KKLOkkj32BrU19WxmNCAKhvim+lfocI0YVC/nkghQrmfQj4TIJEsR1Mhj5C/CkEWYJvgYspY2NCS7E9Dag7pqnKccMrZOOXsS3DqXy/GqWeLjMJv/3webr9nNOqzBbRp1wEV6Uq0a9uOhZkKpFpVxlLWphLtO3RAGIR0pZFOsoiQKkeCMaS8FGStdlUdMajbTnj+hXdha7qgPOyKPX60F/beeV/ss9uB6NW5V7zrRMIDFIVXNpGElDsUP8OwgCDIU2sAUJSMlMQgsiKWBYc23E+CcQBRCPjwkNYpbDd8BPbdZ3/sOfKn2Gro9tBNHTF7ShO2Hrw7Rmz+Y3hBCiryERXoPeIeuM9MPosCnRSMxgcfT8Rp51+JK2+5A+dfeQ3OvPhKXHXL3Th71NW4/IbbceaoK3HO5dfhnMuuxRU330ObG3HtbXdCp8tYDAqQZew8Tsbu3g4Bh4BDwCHgEHAI/KAQcJtxCDgEHAIOAYeAQ8Ah4BBwCDgEHAIOAYeAQ2CjCGjFoViEzyfFj7UCFjpiJeRlrYUxBtZE0J5GtrEeQVMD+rRrhav/cCx+vO3WaFxdixSdscbBKT7gJZHnPOsr1hU4N8rCNwGSCvCMQq4xh8bGRux/0M9wx5134LpbbsI1t11PuYH9m3H7bffiN384A5XV7TBk862x9177oVvXXmAAyLIwsf2Pd8aJf/g9evTuDY8Mvy1EKLBYks1kWXpIIMxHLEJYNNXm0a/LVnjiys+hmqowdcocNNXnMeqSS3H+BRfi3AtH4fwLL8N5F12B8y6+AhdefhXue+hheFIEYfwVFeWorKjgniyFb65FdKQTi/Y8sJ6DusYsRl10Cf1dhPPPG4Vzzr8QF/D6LxecixuuuY4xJdHK64QXXn0L++x0Aqp0d+hCBbHwkVDEi8UOE3lQKgnP95AsK0NTLsS2O+yOe+5+GJdcfjluuOVm3Hjz7bj86htx1XU349obbuT1zbiJ+htuvpU2V+HGW2/BuaNG4bSzzsJOu+4KRV+GRRq4l0PAIeAQcAg4BBwCDgGHgEPAIeAQcAg4BP7DEXDhOwQcAg4Bh4BDwCHgEPi+COjva1iyU+xEYYAtttoSZ5x6Mn5+4AEY0K8fCrk80ikS9/pbl2KrWEAoFQuSyQQKhTwJfgXf82mfRhRFGDBgINq2b4/27TusKx06oE3rtkgm09R3xG677YFjjz0Bd9x2N/7y57NxwIEHY8iQoWjTpg0SiRQqK1tBsczgKY/FGgufBQzE1ylUVLRFqqwa++//Czw7eizyOeCwI4/HH075C/4/9r4DQI7iSvurqu6emQ1Ku5JQRBkBikQbEyRycMDnnLMBY7B9d76z785nn88J5/w74pyNAWMcMCiCUCAKZSQyymHzTuru/3s126uVWGEJ+2wh3jDfvKpXr169+rq6ffeeZvaNb7kcb3nrFfinV7wOL3vla/DGN78d733vv2LSxGPQ1VlCd3cJbW3tgP9uh91H2tQiTR3OPe9i/ODaH+LKd/8zXv26t+GdV7wHr3/TZXjpP70GV17xz7jg/Bdj844dSLjv3/1wEaZPP9HHCl9Mocv93sKL/M2VLhZzoihCY+MADD/qKAxpIk/kpdnz1URe9nI2bNhwDCIXNTsZG4aBAwehUqki8dcB+lIGlAFlQBlQBpQBZUAZUAaUAWVAGVAGnrMM6MaVAWVAGVAGlAFl4LnFgGTzD3nH1gD5SL61ABY+ulBfyMEZg472dsRJFSZNWCpI6DftQU2EYegLHrlczsuuri5IWxL95VIJIvdHkYWVYjGBs1zD5Vg4KWD7tl0siuRQLlXQ3VVGqVhFqVRGZ2cnkjhBPl/n+x30H+byKFdk/QADGociSUI4V4eOzgqcLaCD8ysxwBVQVzeAhZQ67NnTzrGQhQ1wzkDuLUIh3wCw2GH2KViQCFiUihWwJoRcyLm72xEGBaSJY4EjRESdrDVgYDO5Cekjh46OKv3XwxgngRFPfTc0NLBwUeE+Iz8oBRHhr729DftzlPWFT7GTvvx0WZVBdXd3wzkHwzihL2VAGVAGlAFlYC8D2lIGlAFlQBlQBpQBZUAZUAaUAWVAGVAGlIEjn4Hn9A7tM9m9SWOkVSk8dFFWPMDCR10hQuCkKJDSbQY25U11uVxmASLxif26ujqf3JfkvCTuRfaHIBCfAQsmKeJqCmsdGhoakSaG7ZBwLDLkWXzIed+G1ZkkSRBGIXL5AteqUg9UqkB7e5HFiToWSqqIggYWBSKGbWkDJCxsVOIUCf1GuQLCMO/X6OjsZgGFk2kNX0SwLPBY1NqGEjDGoVQmJ3Bcs46FDsv162BsiCAsIGIRJIkDVMpAY0MToqCevh3AggoO8OpkMcdaCyloiHQsYlSrVeRYPHLk2DkL51y/EJfGGG8r9kEQgF1RK5QBZUAZUAaUAWVAGVAGlAFlQBl4DjOgW1cGlAFlQBlQBpQBZUAZeC4xYJmF534TGKSUNUj76YAk5rQqBtQXUCiEqFRKqFZLvhBiUvGVgf4M4X2DyfwqBg0aiCorAaVSEUFgYYzx4OL9vuWnm0rlCsrlKu0c5JecnGNCH4b2KQyLBEDifQdSEGABJGUxxlIy7w+ReRYNrJG1HGcFKOTqEboCCxkBAhYppEgQx+LfcB8xHHUJiyFSfDGwqGMhJYm5Z7+PFKA0DCSDYzHCWovUcA3LGGkRxwmLLiyK0NwGIfecECkLJVWuAZRLVaT8T3z1hzAMYLkHvmlfYdwpeS4jTZL+zLkiaFNDgQWcgBxZY6gzfo60ZSJ71KUKcq9c6Dl4zp8BvQ/0WahnQM+AngE9A3oG9AzoGdAzoGdAz4CeAT0DegaO/DOg11iv8XP4DNhaAhB87U2GSqL86ZCyGJBWq0zQA3G1goBFjojFB2mnLI4YErrvfLrnMSsVi6iUS3DO+HlxpYKUhYQwjLyU9v4Ak/hhEMEaFhZoawznxpzHQkC5p4gCk6AalxGFln7LXCxmjaaENClzvU44E8MyJlmv3F1C5EJ0dbaDBrSvgMbIseAQV8sYOHAA92XoAyy6lGGdQVIVf1XqWHxgsYUTAPoEYi9jzquyABQnFbjQcaUU3cUuyoT9AK2tLbAs9sheDPfBMgnq6uphjQVo1R/qG+rBraLCYhEvEiw/CvlczZ48oB9IsYgGKJLnYneRRRbZfxm13YAyRX9rqU550TOgZ0DPgJ4BPQN6BvQM6Bl4rpwB3aeedT0Degb0DOgZ0DOgZ0DPgJ4BPQPPnTNgnbOosoghFz0IHCTpLpCfkJKx/hDlIhTyeSRMzkeck49COJ+gjxAy0R84i2xeaB1C9kMH1NfX0b8hrP/5qyAMWQRIEXAsCAL0B+ccfRkEdBAS1oLzDecHyEUhWJ0A3SOXC1lKSBBSBoFByKEwSJCPLJBWfJGmLgrYD1gviSFx5+gvFznGZyDFklxkUGEhgwYwNoV1hus42AD0H9DOMlYLR/+Oi7qAbcqQfnP5CC7gwTFVBJRhziIiUlSQLwQIWJyxNoa1CWNzcIzW0r8TH/2gXOz2a0VRCLkujuvIt1TCIMC+sOwTLmBhJ+A+rUc+jCgdQhtwLUeeAfFxOEP2+bfE4bzXwyS2w/5MKE+1Z4zyoDzoGdAzoGdAz4CeAT0Degb0DOgZ0DOgZ0DPwF9xBvT//2deTfnTe0jPwHPzDNgkSeBf8o0C32C9gG3DdhzH6A9JXEWSVHzhROaLjfx9CpFPB7EVPJ3NU8eqqMYVxiGIKau9SBLpl9mXsQqq1TKSHtskLgFsIykj9XrpV2FExzGbVgHuIRWwQJKwn6QxfZR6/FX9HmPPQYW6nnUTkdLfC+EiSWrzJIaY7VpfdEWk9B0zjlh44/ox16yyHXvfMX0/FdWqrBMzhqR3XHTCheefc5N+IIvILW8AABAASURBVD4TXtO+EF1cfeoaXk8fR6rsy8H+7SN1z7qv594512uu11zPgJ4BPQOHegbUXs+MngE9A3oG9AzoGdAzoGdAz4CeAT0DegaeK2eAdYAYoXX+2wIOhtLCUQoCY31/f2mshfUwlOiDTG9751lrOF5DYAz1+6Lmx8Ka1MMYA2P2gtNr8x3AMJ8KCzgi2AcGAY0dJ9cA9lMPJ9/s8GslXK8GYxIY1LA3XmCftmOfcBb0YwlDSJugP2cA5yX9cA35BomAYcC62toB9dZmdoBlZ384Y+nHQvTOch3zVJAeGK5Vg2H7L8PZp/oJ+vG9/7X+e/YdDP7mSPvxSd3fc1+6luV9r9BzoGdAz4CeAT0Degb0DOgZ0DOgZ0DPgJ6Bf9gZOMz+/3/lQe8FPQN6BvQM6Bn4e50B++STT2LHjh3Ytn0btm3bhu3bt/di586d2B87enQ1uYvjArHL5A7s2rmD+qeD2GcQu1q75rPWztbtT5eN7fTr7Gufjcm8HTt3QeB1O8RO1trB/W732L5jO3qxk+2evXn7fdqc5+eLjwzU9dj0ruHjEX2G7X6dWpw1nXCzi/NE7nyKz8x3Te74C+NPjbM2rz/939JXf/7/Fjo5h39z8Jo8xWeP7m8Rs/o48JlTbpQbPQN6Bg7XM6Bx6dnUM6BnQM+AngE9A3oG9AzoGdAzoGdAz4CeAT0DR/4ZkGtsGxsbMbR5KJqamjBkyJB95NChQ9E/hqF56HBiGMeHoXlY1h6KYUObiSYMHUYMbfLtYfvIZs4Z2gO2ufbQnnWGednMOTUM9b6G7rVlX3R7IWPDOT6MoK+hIkVH2XwUhjaP8GgeehRjFbuhlM30P5TxDcUwxj1s2FGUI2qgXc03x30smZS54pN9idfjKAwlB0O5zjCRfm6PbuiI2hj1w4ZxnvdVk8Obh0EwjD6G+f3Qpx//y3IY7QRDKQ8Vw4b9Zf+H6vPZbD+s96woL8/m66ix6/nVM6BnQM+AngE9A3oG9AzoGdAzcFBngP8/qtrpWdEzoGdAz4CeAT0Degaee2fADh4yCMOOasaw4c0sDrBgMXwoiwPNHs3NQ9A/mqhvRlNzM4YQzT2QvmAIk/tNRDMT9c0i90Ez54pf8cG1OHcoiy/eVuyJph54HcebBU3D0Nwvhnp9EwsL+4yzP4TFiSHNwxkjwYT3kB409cisP4Tx1ey4BtvNst5TIGM1NNF3c5Osm2EYhjI2D44N5dhQymZB03DGJ3bDalJ0Gbjvpj4cSzvDUOqHDhWe9kNTM4YyxkNFM+f1fy338891/xF2su+hw7i3vyl4xlh8a+4Xh8e+/xFc65p67fUM6BnQM6BnQM+AngE9A3oG9AzoGdAzoGdAz4CeAT0DegaO/DOg11iv8RDYNIlR+/sVhlIAWAgSyNheVNmvAkkfxFUYIhVQbwgkSc0m5nzqE/pP4pjqGCl1idhQ1vxWa7bUWc4zgjSB6QObppxLX/RTm0M//bQRp4xPxmhL/0mS0rcggYwhBlIC1FPLNQDDIcO+oYLLIKUiYQwp49kX9OnXFMlJYsMYU84F230hurR3TGKSOcbHkCaGpmkNKf0IZC3yk9I/emCoA/eAHr2MpdR5/mQTMk8gf7ekr5Q2YQj0GSMxSDnP+2C8NSlcCeS6SowipZ8h04nMdCLFTnQipS+Qdl9dFUlahayTSWnX0J89LwzjApFK7CIFWbuPTKnva1fjbO85AnmqQXymMLyw/SGhz31A7hOiFmPfvUi8gkwnUvoZZJ+iE/l0OhnL7ERKP4PMFZ3Ip9PJWGYnUvoZZK7oRD6dTsYyO5HSzyBzRSfy6XQyltmJlH4GmSs6kU+nk7HMTqT0M8hc0Yl8Op2MZXYipZ9B5opO5NPpZCyzEyn9DDJXdCKfTidj+9uJTiBz9x87WJ3MFxysfX92Ml/Q39jB6mR+tgeR0s+gPlL/3FA+Uj57Uz6fU+WD/9sn90l2b2RnQ2SmEyl9gbQze+lnyHQiM53I/uz704mtzJUxafeF6PYfO1hd5udg7fuz299H1hfZn31/OrHN9iBS+hn6s+9PJ/YyNxuTfoZMJ/LpdDKmPva975WPw5qPw+Y5LfdOX8i9lp2dTH+wukO178/v/j6yvsj+7PvTiW22B5HSz9CffX86sZe52Zj0M2Q6kU+nkzH1ofehnAM5K9lZkH6GTCcy04nsz74/ndjK3GxM+hkyncin08nY4eBD4szikJj6or+xg9Vlfg7Wvj+7/X1kfZH92fenE9tsfyKln6E/+/50Yi9zszHpZ8h0Ip9OJ2PqQ59Lcg7krGRnQfoZMp3ITCeyP/v+dGIrc7Mx6WfIdCKfTidjf0sf4q8vZP3Mf6Y/WN2h2vfn9//CR+ZTZH9r9qcT24wHkdLP0J99fzqxl7nZmPQzZDqR++psZC3iSpn5cg7EFeaOyyyApPx/4KtMHic1sHrA1D0yBExwhEzQh/w/ovtCihgeTC4bJty9PduWyXiuQr8xkXgY6vdBwnWJIC6hLwx1lsn0fWz3n9unb9m2qLKyU2W8gpSS+2AMBmyn4F75IcULxgjaC2QNywSO63etCnnoC/Fb5j5KPZB2hW0ircgCHn1jtlwn6zMA+kuJBL38CZ9EQE5rtjHjJrJ5jN/zyJhNWuZcgtxIGz1S2hl6db1j9EUfRuZ7SU7Et29nYz06sRH0jnFcbAW9usyWcn8d+45VpUTOExEGFim5NV4P7otzev1LuwZfSKvykLJwtk8702VSxvu2kwr994X44HWgHXhW9yIl9TVYFkb8GrQJWJ/KhQ4ME1XeC4ZzJNbsehk5/73xkgvfr8VcsxNdT/+AHNFGffDc9vDkOSQnPBNGePHIxkRmY9ImMjsv2fc800bmeV1PW/SCTOdlZi+SdkhwwGsrczP4ufvb/yUfMt4HB+1D5uy31iHH8X/pI4tNJHGosXl7zuvlg22vY8y9OrafTifXWtBr/wx87H/ufL9n3V6/PX2JpV+drEv0jrEttoJenfrw99iznQ85b3JdBc90LzI3wz/MR5/zKLEcdBwyj+fb20u7D7xuv7GD1UkMgl57+pG+oFf3F9YSW7k+vfb/KB+yLvHXxOGfQ+rDPzPkuiofPf93cs89sD8fcu6FJ0HvueuxPaCO50vmZfZilyHTednjx7c5x8tMx/7f1EeP30OOQ+Yxlr6x/Z/44BqH6tfbc56PTSThdYy5V8f20+n8GOf12rPtdZzXq2P76XRynQS99s/Ax/7nzvd71u3129OXWPrVybpE7xjbYivo1akP/+x7tvMh502uq+CZ7kXmZvi7+pAzyLPp15R2H3jdfmMHqzvkvci6+631FB8cf4pO5vWgv9i8Pef1jrHtdZzTq2P76XT++nJerz3bT2ffa9fH79/Ch38Oce1e/2wfQhy1e03mEOqjlpc5XDn156Xn/PReq56+XPN+dbyuMi8bk7bYCjKdlz1+fJtzvMx07Ms8r5N2j/4Z++gz/5B8yDyu7+OQdh943X5jB6uTGAQHa9+fncwX9I4xFukLenV/IV6x7cuzP4c9cw7ah6xL9Nqz7f3ST6+O7f10VhK4tW98pEzgC0CZsIAgUvpEyjYTxpI0FhgWEiydCgxlBul7iL3Y9EjDNvPhQK9Mamtwrrf3kuvI+H6w7NfQ35yn6gx9Gc4xXM0wZuM3nPIGxwEgYwnHegAcMLZaHGlt3Pumcc/bsO/3J2v7NROO0Df7ljGx4zkVWQPHUnBdgja1mFP+Pz2pt7PU2VRiYb+nDfoxHqm3M9SDEFuR0hdIe3+d5bxef+m+fq346KtDz3imy2Rfu6fROcMoWESoVisInQO7LCxUEJcr3G+CgAxK0SGAgZcGLD5wnzyNjrCESEHWzuT+OusMrHVw1lJaOGPR23fStn7McNyPGQtLOGsRBoGPz1oGwL153ti2PKy9XFHf2872nMn+xg5Wpz6w77lDrX+w/PVr97fwwXMovgXZNcrkoejEVpDNzeSh6MRWkM3N5KHoxFaQzc3koejEVpDNzeSh6MRWkM3N5KHo0HN9s7mZPBQf2Zz9pfqo3X8ZL8pHjY/szP01fMjcDBm/mRR91s7kgXSiF2R2mTwUndgKsrmZPBSd2AqyuZk8FJ3YCrK5mTwUndgKsrmZPBSd2AqyuZk8FF12RrK5mTwUH9mc/eX/jY/a2T6YtTIbjWNfzv7RfGRn7q+JQ+ZmyK5zJkWftTN5IJ3oBZldJg9FJ7aCbG4mD0UntoJsbiYPRSe2gmxuJg9FJ7aCbG4mD0UntoJsbiYPRZedkWxuJg/FRzZnf6k+Dq/nQXZ9/tHXJTtzf00cMjdDtq9Mij5rZ/JAOtELMrtMHopObAXZ3Eweik5sBdncTB6KTmwF2dxMHopObAXZ3Eweii67vtncTP69fWTr7i8PJY7952Z99XF4PduyM/fXXJe/iQ/NDe2bszuc+HiGuSGei4N8G9oJKPRNBoSLDOw+g7fMfgbTDvspcZJA6kG5XM7HWqlUYC0LD0TCsZjFEbHZBzHnJFXEh4o45pwYVfqtIUWVvqrJXlmJU9qkqIiOgVWTBAnbKauOCSGFGomxWq0ipr+UD1ofuH4oA8qAMqAMKAPKgDKgDCgDyoAyoAwoA8rAs5gBDV0ZUAaUAWXguc6APXQCJG0vOPSZR+4Mg1S+5gDhRbB3pywqw8MwrU7sHYG3xhH4MtyZtQ7GWEhRAQlQX1eHKIog376wLIRY+aYF4XogfT+PPHImDgaWtrIGjIOg1rYwxtT6jMFaC+scrLQd275vYayBlTZhDK8fCyPgKwjkeymcz7a+lQFlQBlQBpSBI4oB3YwyoAwoA8qAMqAMKAPKgDKgDCgDyoAy8BxjwD7H9uu3+/QfzNY/vcEBRiVpXoN89jXyBRCWQVgC2asWpVQG9mqOnBYJSHsLCiHk6yDVStUXJgwLDzLkx2sNP84p3D9J8d/MIFMcE5unA2hrUl6vREA3Cb30zIPo2SbtHKj5g+9zDXknMRLOS6jzkm1jDKQAwkD0rQwoA8qAMqAMKAPKgDKgDCgDyoAycAQwoFtQBpQBZUAZUAaUgec2A/LnDrDfFxMOwIjUSixT9pY5ZSaaD2D1bFD7v+nAJLj1u0mwVx5M9LL3GhfgTEEKQ0/Ms/dMN5SZhbTZRcpGDQn5JpCK+oiE1B7iqhQdAPmWhWxSfmKqpaUFXV2dqFbLiKtVyioqlB6VCuI4qRUlWIzIihJ/UXJOymJGmlQAQVxFmlSBuIIkLlOUqC7VZHlvv1qirlRGynUTImUchgWV0DoYYyRkhTKgDCgDRxoDuh9lQBlQBpQBZUAZUAaUAWVAGVAGlAFlQBk48hnQHfZhgPlpB2Z8+a4lfeVf3KPPK2EyWnSSrvdI017bPmbPqqZ1LE9wu8YYvxfZX98NSF/2LbqsbS3niOIAMIa+OCb2vqDEZLpojDGQwgeHAAP/SuWTPIo4EuGc9YWPMgsOxe6i/+mrQqFJwxU9AAAQAElEQVSAPXv24JZbbsENN9yA3/3ud/j973+Pm393E/74B8qbb8bNN92Em276LX5HKeM3Ud5MO4HYiu7GG2/w8264/nr88Y9/rNnT3+9vvBF/pO0fbr4Jv2f/Jtr9ib7/JH36/NPvfovf/fY6/OGmG3Dzb2/gvBvxe6573XXX4UbOvZnr38B53/ve9yBxG9NzsY7EC6R7UgaUAWVAGVAGlAFlQBlQBp4zDOhGlQFlQBlQBpQBZUAZUAaeywxYax3k7zKACXtJ+ieUzkkC28A5R1iAGXvWQWhiUK5UEQQhno0vKUzItz8kty31DClWxNxYQjhjIbAccM7CWoNEvl3AQkWxWEQYyp7JRVbF6EOA/IyS5RwXBDWuOC+JY4hfWcObclFjrZ+dcr1evR986oeMHwhPtT68NCnPkDEGuShP3nKoVhJUKjG6u7sxZvQYzJ0zB+eddx7OJ8475xxcfOGFOGfuHJxzztk479xzcd555+KC88/j+Lk499xzcP4F5+PCCy/wugsvuADn0u7CC8+vjXPeeefMZfscXHj+ubiA9ueyL7oLLzgPZ889y/s+j3Muop8XXnIRLrn4QlzI9sUXX4y5c+dyDc6j3+c//3kYMLARwvvhxahGowz8jRhQN8qAMqAMKAPKgDKgDCgDyoAyoAwoA8qAMnDkM6A7VAaUgV4GrPw0UblcQalUQsQkfy4KfQJY9JYJ+zCK4KiPcqFP6AcuRLlcpYNn4b+QlwoIUa1W/M8vFZmQD7jHHPcI6kulIos7AYxzCMhDmIsAFkKiXAHdxZLUgfrAsF0D8/3o6i75gkngAiTVKvK5PDlKUWUhxAYO1lnPqyTXDUecsfw8Qt+yQb81aRDyJkRVV1eHpqYmDCUa6uvRNKQJjQ0N7A8hmjB8aDNGDB+GpsGDqa/HwAGNaBo00GNYM+cR9YUCxowaiYZ6+qLd8GFDMXxYE4YMHugxtHkIRo4YjsEsZgxrHozBgxoxbNgQ2jRjCNtNtGseMgRiP3LkCBx11HA0M56BAwciH+UkTIJVP37qWxlQBpQBZUAZUAaUAWXg2c2ARq8MKAPKgDKgDCgDyoAyoAwoA89dBmwURagyYS8/UWSNYbvCnL+BZWGgo6MDxWIZRRZIUuaDHYsfSC0Mx/CsfaXI5XMs4pRQoAxZnIhZEAHLGRGLHq1tbSiVy+hiwSNOE1jnkBoD4wKk3PNe1IofKQxCFofqG+pgbcDiRwzxaQ1YUIoQsnhkjEEliVFhMUS+JRIEgS+G0N0R+rbcl4AkkB92et+kAnLW8rkAIbnPFXIIKOvqCsj76xFwRgoZb6wvoEH0uZBcOgTOIhc6Pw+8NlK8amio51gIZy3k+uXoIwoDCP+OfkXX2FgPucbVagmOPuK44mVAo7p8RL/O98MgQLVSYawpcUS+dVPKgDKgDCgDyoAyoAwoA8qAMqAMKAPKgDJw5DOgO1QGlAFlQBnoYcAiThAFARPAzv9EkeilABAycT9o0EAm9S0K+Tza2zswYECIEhPEzjkxe9YijVM445gwjyDfAkGSIOG+JDk/ZPAgOCbJ87kciz9F1NXlUJZvhvTu2QCwxN53tRqjvaMTpXKJyfmQyXbQbxlVFo7kZ5+qLDBJSj1h0l6+aSKlE+vLKXt9HFktw+0IKLI3CTCEfAOms7MTMa9BSt6r5CwlL2UpOlEfOIOEhSKZ7WyA9rZ2qXWgu6uITnJsWB6pKxRgjZzLyBeyUlbnHM+wMRwl5OwaFkS8H8q0h+scr2lM31IUyUUhWnmm4yRFEFgegdifhzzPehbyvtKwu+91p0LfyoAyoAwoA8qAMnDYM6ABKgPKgDKgDCgDyoAyoAwoA8qAMqAMPFcZsPJ3KhyT+5KkzzOxXF9fz2Rw4pPBrS0t2LVrJ7Zs2QLmmPHgg0+gUMijwoT+s5mwmPFLklyS4SJlz5JEl28gtLW3Y/fu3di6dStKxSI2bXwYuVyeifby02zZIAgDX/zo6ury36JJkwo+/F//iT/+8Q/oZpI/iiJYJuMrlTIqLLb4bykwmf80Tv/2Q383j6x0HGAt5wL/k1TGGES5CFKUkPMn/Mg3NWRaGEY8gylRxeDBA+Gc8XYDBjTAGEN+q/48drEoIgWLgMU6pAYpi3lIWKigjXMh/ee8vfBeqGvw11Ais4xB1hnc2MBCTAxQ6axBV3cXQq5tDH2IwT7oT7ePgXaUAWVAGVAGlAFlQBlQBpQBZUAZUAaUgcODAY1CGVAGlAFlQBlQBjwDVooAkoCWXjcTwPIv8aUQsGzZUlzz6WvwHx/8N/zg2m/jm1//Ei6//J1YvHgxnHFi3ot9U8MpmIruHdvbECuBaFL5IAxtQaRg/hqiNai9pF1rgePoeWWjPV0/0kdn6Ccb8t5qnZrFXo9V+QmkwEC+kSH7LRW7IYn09evX4/99/Wu47B3vwPe/+x1851vfxPuuvhq//tWvfPFirx/xJZDcuUUYOFgOlljcGNI0AHV1dUy2x2hkgl04LdI/fFKdc1hJMmmC7JWCE4nUK6TtG/1+HIxNvxP/zkqJM0Nt6axHmSSIKzGEjpY9u3Hvvfdi5cr7sX79OqxbtwH33HMf1q5dy6LbVhaKYhY7EpRKFWzc+CDWrFlH2wfQ2tqCRx55BEkSc956bNiwASsfWI09bR2oJikeYFt0GzZsxKaHHubch7Bp0yYWOOQnsEJs3rwFq1avwoP0+fDDD0O+8ZTCIJJCygEvQcqtCCj0rQwoA8qAMvCsYkCDVQaUAWVAGVAGlAFlQBlQBpQBZUAZUAaUgSOfgf52aJnZh3z7wf80k03hghQPPbwBb7v8bThq9HB86nOfxb//13/hPz/0YXz6k59GnbVw9CR/x8LlQgQ5hzwLD3nnEDKBHJgqXXXAhA42yKMQRQiDHKqphXNshxbGdXMdOkEIF1dR5xJUWEQI8nnkTY6paANLv1JeiIxD3gaIONfaCLkgpH+uwViZS0dg6+AQoK4QIQkqMBEQp45rWASRQZAy2V4tI2dBKyDP+eArcRZlC6SUzlrs3r4dH/vwR9DR0Ymvfv3/4QP/+V/4IPGlL38ZQ4cMoNMSAsaZD+mDzvK5EGFk4WyCtFJh3Bb5QoiySX0s+cBiYF09qkkFVoot3GeBazeGBQTWIbUWMfvVFOBuYIKItgyMuzE2ZMN5GPZBJMYhJRLDoHF4vxKGx8sNMNTU7y5hM4GzBoGz/lsXCflYufJefOVzn8DjD6/Fpz/+X/jX978P6x9+BDf87ndYsGghCoUcix2tuO222/CHm/+EVQ+swv333Y9f/PyXmDhxPDZv2YKFi+bjLW95LW666Tfo7uqC0HPX3XfjDW98C77G67h12w7MW7gAkyZNwi9++QvESRXbd2zFF7/wJbzgBWdjG4shUsCSuKIoYORJ7X5gCzyJ4Cv1SJFCdsaOvpUBZUAZUAaUAWVAGVAGlAFlQBk4vBnQ6JQBZUAZUAaUAWVAGVAGyICFMSjHZTYTJpxDVOMifvqzH+H4Y6fgZa/4JwxpGoxyucTkcjeOmTQRZ5z+AoRMZG/fug2/ue7X+Pa3v4EffO87WL9mDaxlAjnpwrw/34Q//PGP+NnPf4bvf/fb+OH3v4dduySRPQ/f/ub/w49+dC02PfQQ7VlEYCL8t9f/GrcuXoQ/3jYP3/nGN2h/Lbbt2g7DqLZt3uznfOfb3/LfyBBZrRaZyC5j08ObcOP1v8VNN/6OMXwXP/rh97Bm3Rq4IMLdd9+Dn//sh7BMeOdYjKhjMv2Rhx/Gj3/0Q7S0tnHtgEUILmCBwDrceccduO76X+Ht73gnRo8ei3KxhGJnF4YNbcYll1zE5H2Mro42/O6mG3Et9/z9734TS5cuQchCTcoCS5Ck2Lr1SfzgB9fiG9/8Gr73vW9j2Z1L/B6CIOAawPxbbsEPr/0uZA8PPvwQYtlgGJF/FoDiFCB/KZGwemBY9BCklFL4gAlQkxap94rD8iWxsYSA2BnPb8oClDUprEnAy8DiR4Xc88zxTNXXFXDxCy/Gi156KS46/2xc8qIX4WUvuxRnzpmDQl2d39+tt/4Ze/bswRWXX4FXvOLleM1rXosLL77YjzUOasSb3vwmvPWt78D551+AESOG8VzEeP3rX4/TeE4vf9e78ILnPw9nnnkWzr/4Ivz2dzdiw4b1mDVzNs47/1y/1jlnz0HI4l25yjNe7KJf7sBQeI6N5zplP+UeRMqIQhlQBp5tDGi8yoAyoAwoA8qAMqAMKAPKgDKgDCgDyoAycOQzoDtUBp7KgE3TMhPSKZKk4gsdra0dvqBw+hlzMbR5JOIqk9fWIggtcpGBcykeeXQTvvLlL+Gee1fgJS96IYY3N+FfP/ghrGIRJI4TLJq3AG942UuRWIPZJ5+Ce+9egff/81V48sknceEF52NgFOJ7P/gpdu7ahTAM8LPvXYs3veltePLxrTiHiey2XS340If+i8WYGLm6PI4aMQoXnHsBLr7gYmx5cjM+95nPQooKO1kkefObXoKF8xayMHMGdu/Zip//+NdoY4FjcF0j/uc9H8D2nduRsADRVilj9aZ1WLh8GaIwhCvHqCunCMoJWtvacNe99+Klr3kdRh89DuVyGcZwv7kIEWNl7hutLW344fd/iFtu+TPOOHMuJk0+BhefPQd3LlmCxsZGFj+24Gtf/CI2sMjykpf+E848/SwcPfZoVKtVDGkcgPnz5uFLn/w0pkyYjCEDBuGf//VfsGvnTnT3/DwWlwOYbpefdaowVnb4TvsggaTjqTjs3xK1YZQCCiQkMIs+F+VhneV1D7F9+zZeqz0AyqiwEOacQ2tXEU9u2YJiqej/dsodS27H2WefDcOzVC5VeE4TTJwwHtt37EA+X/DnYMaMGVi4cAHaeB2jIMQiFtMaGhswYeJE+ob3NXLkSFx+2eVYsGCB1xU4V775VKkmvu+sheUaxkjUAq/WD2VAGVAGlAFlQBlQBpQBZeDZyYBGrQwoA8qAMqAMKAPKgDKgDCgDzPkGMeRnr6wDnA3R2VlCW0sXCrmBLH44BK6ANLEodnejKN+8QBGPPb4JP73hZrz7iisxdPAQnH/ehZgydhTuXHoHbVPkwjze/+GP4nVveB2mzZqJOeeeg462FC99yaWYMG48TjvpFPzkt7fgkSceQ5oaxDHwqf/5CF752tfgqKPH4MIXXYINd9+HlatXoW7AAFz0wkswZsxYHD1mHF5y6UvwmU9/Fuse3IAkTXHuBa/Hhz78nxg5YiRe/uKX4/99/utYs3YtJnGdl778n/DzX1+HagBs3bUTd99/Ly66+ELkCwUUwgiF2CHk+p2lbibe29E4aADihAlx42BswMR5xf8dijKLJa0tnfiPD34Al112JcaPn4Q5c8/BBz/yCdx43fXo6OjCA6tWYd7SZXj7W9+KAQ2NmDx5MiaMH4+AxZZ2cnfF1VfhVW94Pc49/xxc8uIXY/KYMbjppptYPGmAFFnivFozXgAAEABJREFUaow8Cy6SlJdEPFgM6e98GiQshPQ3cnjoDMOwrICw5sFWzzu1PQ2DUrlETssIyf8FF16Al73qVUCcwsqujMEAFrxedPEleNnL/gltra3ktgODeF2inOOckAhgjMHQ5mb/t1assTwbYyA/f7WTBSUujV/9+te4hD7kZ61irhywKLJ79y7MnTsX1994PVasWM5zl6KlpQWWvmgCay0pNyxYyQzRKI4kBnQvyoAyoAwoA8qAMqAMKAPKgDKgDCgDyoAycOQzoDtUBpQBZWB/BmxqYhibImXiP2UxwCBAElsmmXNAEqBcSuAcdWkV1sWoVLuwddvjeOH5c5APHDgVaQo8/wWnYdMjD6OrqxNhlMOWzZtpm6ClowNdpRIKuRAlSrGvtHehYiuoJBVYJvoLTIZ3trbBBhamEOHoseMwe/psPLhxI9LIYfl99+C1r30V3v6WV+G//vM/MHbiOK5pEeXy2LqnDUUm1evr6zGkYSD314HUGUT1BZx5ztn48DWfxO5du7H1oUex8p4HMGHCRNgoRGxSVEyChLapMb6YkmeiPjQW8vNX1loYRmfguBawZctWzD37AjTUD4C1AcrlBKeddgYeffgxbNiwERvWr8elLNwMHjQYjtWk7u4i9rS0sKiRx8MPPYz2lnY0DR2Khx56xCf1QxZGisUi/VSYdK/4xH43+3G1CmMM5EVakdaaYLiiehZAopYwMyntvcjn874Tx1VYY9FIPpNSFUGYg2y1s6uIMDBsG9TX1aO9vcMXKqgAaWWxLOb16PGdSBs46qiROPV5p+KuFXfhYZ7BTRs34fipx0KugVh2tLch4OTG+kZ84fNfxPd/+APcfe+9GDlyBGQ8SWMk/vynyPv4jI9RP5QBZUAZUAaUAWVAGXgWM6ChKwPKgDKgDCgDyoAyoAwoA8qAMvCcZ8D6BDsT7olkgpllHtAwAIMHN/t/fU81qpUYYMMFARPTDpIs7uzuwqgxo9HY0IhyVzdy+TrkmKzesm0bk/udSOlsYCMLBc4i31CPgYMHocg5NgEswBKLQ1e1zHUaUCqX/d/aCJ3hvCrKcQWdLKKU6LdxQCNWrV2N8+ecgXe87XL8+Ps/x8c++nHs6GyFDUJfPLCIWUCooqujC0UWVjBsIkpMrrdXSphz/rk4ftIkrLt/FTasXIWXv/glmDxhEmQ/3ZxXNAmqTLYXGhswgPHueHKrLzSkrOgk3INh/EEYIYoi7qsDI0aOQn1DHfdSRFexhJBFjN17WnxhJ5fP+YS7JO2lsCFzc0ym79q924+Dr3m33Yrf3Hg9brrpRkw59hgcNXwofTjkcwEMEgSMxXLNMAxozQviqx6UPk2/v6TJ4fomr9bHnDBC04tUdklu4ziGMRbWEmEEW6hDmeeszALZkDoWSHjeYl7Duvo6XHHFZfja176GVha6QFchC2Lbtm3Hffev5HWvQC5YSu4mTpyMNWvX4HOf+xze8PrXo6GxDmEQwAEYNGgQbatsGYwfPw6zZs3CjTfchHK5AsdzV63GCGyAAuOosgAl1x+9Ly4qC3v0KrWhDCgDyoAyoAwoA8qAMqAMKAPKgDKgDCgDhx0DGpAyoAwoA8qAMrAvAxaGyXYmfw3hmDBuaGjASy59KeYzWb95yzYmknP+J4vkb3ukLF+EYQ6jRo3BXffc65PKjfUNkD+jsHrtWsyYdjyam4chSSB5aZSKZVRYSCgy0VwX5ZBnkaBaqiDKFYBNG5Ay2cxcdy0RzkYYOrYNulgseezhRzB5ymTI3xW54j3/gpkzZ0IWskyaJ8bCOAfHQkFdXQ4hCxGSwM67PLD9EaTMWRfTBIVBA3HBhRfhx9f+ACtX3I9jJ05BZB2qTK6DaxVdCuRC1BUKmHncNFx/03X+mxwDBw7gHqpMkJcgyfWABZARo0Zh0eLl6OhshyTmBw4sYN26DThmyiSMGj0Kxhrs3rkLSaUK+SZLEIUocX9NQ4ZgxPDhKHV24IKLLsbVV78HV171Hrzjsnfhla94BeJKGd1dRfhvf8SJT8gXi90wLH4Yro79IZvD4f0i/ZDYLcNMe0GNMbDG8npFnltpP/Ho47juF7/G7bcvxdI7l+KG3/0eGzesp00AKYKcPfccnHDCLHz161/HjTf+Fr+k7Wc++1msXrMKjtdS6OGlxsSJEzGEXH/9q1/DCy+5hHMTBDwjjz32OBbMm4/f3nAjbrzpBuzkNTrzzLNw9NGjsHLlA4wTMMYg7vkWCHpf3IXnWmSmZDtrqlQGlAFlQBlQBg53BjQ+ZUAZUAaUAWVAGVAGlAFlQBlQBpQBZeA5zoDt7CgjjR3SxEJ+Moi5YLz8lS/F7vYW/ORH38X2HdvhAoeBg4fgnnsewG9v+gOGHTUGG598AmtWrgJY7Hjiyc341s9/iWOPPx71jQMBJrktDPK5yCehc7kcckHItkUuDFFkkYBGsEw6y9/ciGm/Y9dO5CNHfwn+PO9WdLF4Mnbs0Sy2jMKSZSvQ0taKsCHAiuXLEbkQxjBmGHQWu5jsjplYh/8X/ECMKIqIkKMGL7z4Rfjlr3+CoeNGYNKxxzA0A6l7xMUKx+F/7ipl4eGss+fi1a95PT73uc/g4Uc2Qb5pMGBAIx5//FF8+9vfRFNzEyZMHIXly1egs7MTHR0duPbaa3HCyadg2PBhGD7iKPyIdrt27mTRaAB279mDj3ziw6iWqxgxbATec/X78Oc//RHyjRBrgQdW3o/HH32MhZFuyM8zCZJqjHKpzOR/yFpPAuEmSRIWY2pI2Rb01R12bVYjUoIHyl+XMArliADcdJqyHGKAlOOBszDGop4FtClTj8e7rn4vPvjBD2LC+KMxiIUrx4ISp5CDCl74whfiFa94GSZMmIDjjj8W73zHW33xaO/PVdEpDF71qtdg1apVnD+I58ESxvs/86wzsXrtGkyefAwGDBiE8RMm4itf/Tq+8+1vQf6OTBzHjDXjGPQEBlnzCV8EsVToWxk4MhhIeR/2hyNjd7oLZUAZUAaUAWVAGVAGlIHnOgO6f2VAGVAGlAFlQBlQBvoyYE0awdk8CwYF1NXVMzldxegxR+Ha734DlWo3jhk7Ba+49MX4pxdejLPPOB2Njc2YetxMfOXTn8V//c//4sKLL8bFF12Ef73qapz6vNMg3/bYubsF27ZtQ1dnh08wS7Fg+7ZdaNuzGykT26mNAKbFk3IFjQ0NGMwCwi9vuAGvfPGluOS8c/GN//ctfPMH32MC2zIhPhlzzj0bs0+cymLGCzF/8SK0P7EVKdPUJmUhYekf6YtvZ7F75242gO7OLhY5DGySYsLR4zH3whdjyOiRSHIBYib/LJPaLgFyLkTEttgNYQwf+dQnMHXasZg1dRJe/pIX4+Xc94xjpyDK5zFy1Eh84Qufx3XXXYeLzjsbp518Kk4//Xl41atfRZ7KOP/CC/GxT30aF1xwAS6++EJ87vOfxyte9lps37aDBZMufODfPoDtu1tw9pwzcCn9nnbSbJS6uyFJ/EKh4L+FIoWbIAh4LSIWnQIP6ffC9aOjfe/44dBmjJJcNbxClhUM+Umpbu6zyiJTTIgujVNIzOA1HDx4CKbPOgHHT5+B4449DtNZRBs5fDjkfBgDfwaElylTJmP69GmYNu14HHvssQhZUKMRjDEUXI1nYcSIETie840xMNTy8mPIkME4buqxvRg0iMUR5zBy5EgWQsbDGIMwIt8uRMDYAxboqOTsvm96S7UI0pcRbSsDysCzggENUhlQBpQBZUAZUAaUAWVAGVAGlAFlQBlQBo58BnSHT8OAjXL16O4us1jRjZ07tiNOqghDiwkTx+B//vcj2FXcjl/85nr86oabsWV3F84641wWTHI44cSTccON1+PP82/D0rtX4s1vfCsG1A1AlMvjM5//HL7y1S+hnoWDjpZWvOTil+B3f7gOR40cARtEOHrqMdi+YxuOY3Fhd2srtmzdjisvfyd+fsNv8Kdbb8Xtt9+BabNnQQoDg5mw/sC/fxAd3TF+/qtf4HvfuxY7OrpZ2JiIGTNPxLa2Kv0OZ5GhGyPHT0BbRxlnnn46pMjR3VnCrm3b0VruxClnnQkTBdybA7eHcncn0mrsqQmZ+G5tb0PTUcNx1Xuvwu7uLvz8N7/CT379C+zq6sRLX/4yuCjE6HFj8a1rv4Pb7liM25cvwUf/98OI8iGckwR8gve85z1YvmwZfvObG/GZz34O3/vBD/Gh//gAhjYNhiTxv3fttVhy1z249vs/xJYduzF27BiEgUVcLaNKJGmVBaMqSuVudBc7D4jOYjcOZ7CKhlyUg/HsAjn/N2LyCPPUseAAFkdkKE0TxLSSgoj8KlnMfkLEaUwXKc0SWsaQb7mkLFzVQHVPm0Z8pyylEZwndr2gjV+fbmK2Y45XiJht8SN2IiUOOqFIefYZjY+PXf8WDwLf4cJaBOlhQoUyoAwoA8qAMqAMKAPKgDJwmDKgYSkDyoAyoAwoA8qAMqAMKAN7GbC5XMCihEOhvoCGhkYm8x2MsahUqiyMdKPUXYKzDi172tDYWEBrWweT9TFzxsws066rXIFj0cMycdzR3u6T0RyFC+iH6wxqbGTBwcKwSFCtVtBVidHJOTRANY4Rcq6sVa5UYCyLAbGBDQK0tLSjyMJMIcqDWXIWNjpg8o7N1K9dKRdRV8gjcJZwjL0BVYBzHYsfTGYzox7kIvziul/htBNOxoQxY5ELIrS3d8I6xmYNE/P0TVksl5BnHAnjiasJKuUqnA16ZEQeiigWiyxUUM+5cbUmLee2trb4Ped6kvulrm4U6vLci0GFMezY1YZyKeG67QDnVpPYrysFkXwY+b3EXFcS8sYYBEHgdYVCwReAno3SWYsSC0ddHR0wxsCyX+wqoUreZH/OWQAGcr2ddQBhnYMxhkgJwPq2YZuwKfa+snbiVRyF+BBYayFw9OV43vzfUTEJDC1N76fxvYDn0znrix4Z9xyA6ETWILa1ln4qA89KBjRoZUAZUAaUAWVAGVAGlAFlQBlQBpQBZUAZOPIZ0B0qA8rAARmwpVIFlWoZHZ1MVluDJE6RJoYJ/zJKxQqSBKhUEjQOGIDOzgqLIPWI4wQRk/dVMBnNRHJXsRthZBA5Ju+ZaI7pRxLMCf3GpTLKHDdMYtsoRGd3F2xUQJDLwYYOVZPi6n//AE4++ZTa371gqDHXryvUswWunyCNE9qG6GSRRP4Vf7lUQn1dPUyaIgwM4mqMNhZfJJ4SbeTnrYwxSJ3D6HHj8KIXXYqEhRxLOyl0sMaCLhZjWrs6vN/Y+qUQ06ZI0C3XBfL5AsrlMurq6pi8j/23OAL6lCR5iQURYwxt8pBvEhTZFzSy4FNifF1M+AdBiPr6eoCcihRfLuSeWRipME75toPIKvuShBc/1loYY7h+8qyFlA2iKELEa+zIlyFY0fD7Al88YfyUtyF3IsEiEmUKXlMC8mJHRA+EnyRJyQltvZQ2OUoTxDykVeoAnsgAABAASURBVHJcpT4WsB33FJVinp3Y91POTWlbkzVfCXWJL5oYGN/uWU5Odk/TUGZgU9/KgDKgDCgDyoAyoAwoA4c1AxqcMqAMKAPKgDKgDCgDyoAyoAwoAxkDNshJ4reMgIl55wLINzHCMMcCR4GJ/0Ym+AuQZHalWmURoALrAMMCR5VVhFx9A3a1taG+sR7OWjTW5SCJZxtGtIEviAxg8UC+qSE/awRnUGEuOVcooMKkdWJSpMbikhe+GCeceCJK5QrCPOfSJmXSesCAgi/IGPk7Hc7C5UNE+TyqtCuVYq5hUS5XIVn0gSzQIAxhuQdnuKdKjCpx6SteiRNPOgl1ORYqmAxPGXtC/40DByBg0tsYg7Cu4L8BIt/IKDDeMIiQYwK/Uo5Z/BH/BsZYJIwjx/WLLBqJnRQvGljwiBPGwvhy3HdMnpA4RLkIKSS0BC5wMMZ5GdBvjoWBMAwlbFja5IIIgRQJ2Hb0Y8nlsxrOIuCe5Q+2S1EIMLw0ETnJ83wkqLCoFLMAVOW1K8u1rFR57au81rGHnKGY16omY86hXs5Lf5BCh0DGeGakgJf4NosbPXqJw+tEz4KJFJ6kb4yBJeSbKcVSkee7yoJVA4wx2PclfblS+2qfBT0NURlQBpQBZUAZUAaUAWVAGVAGlAFlQBlQBo58BnSHyoAyoAwoAwdgwHZ2tGLggAbs2rUL9913H9at34CVKx/AmtXrsGrVGtx77/1Yu3YtHlj1ANatW401xIb1a7Ga/RXLV+Chhx/GygfWcO463H3X3ZC5q9aswcr7V3HuPXhg5UqsX7/O46577sXa9euxes1ajt2HFXffgw0PbsTSZcuwnnPuWn4X7r77bjzx2GO4c8kSrvcQ1nHtBzln5QMrcd8DD+C+++/Dk088iVUr78f9967E3XfdizX0t+HBB3HXvVxv9QNc8wE8uP5BrF+3DisZ55q1q7HyvvvxwAOrsH7DeqznHlevXO1t7ueeV9x9F+5deR9Wr16NdavX4H7uf+Wq1dz3OnJQkw9u2IgHqL+ffjZtZJuxrFm7BssY5/p1G+jzQaySufevxOp1a/Hgpk1YseIuP+cBxnofY1tN/3dRdz9t1q5Zh1X0sZrrrF+7DmtXryV3K3H//Q94uZrcy9herILXrV7FdQ5XrGaMq/AA9/DAylXYsGEDNm18CHLtVnGfu3fu4jVdh2XLVuBucn4XsYJnZsWKu7GcWLJ0BZYsW4qlS5cRIgXLIfo7OWfp0uVYRizl+LJly7FUwP6dd2b2d+LOpXdi6VKZt4xt0dewjHZLec6Wcq7gTsply+7yNotuvwPLOLZhw4OQn3EDpOAhSNki0h4AtW+opDWJfl5mnzHxUYNh8Qw1byyM7dWZPvZSmGMX8hK9SIGlUvoZRCfw9nSV0K9AdAKxEymQdgbp94I+GQgrdL2av9CQCeBK6T6AvIQfkR6p/+zrW7aewetrFs/gk5vl6p4P76hnLerQC0BKVbJnHOyLwRkCAj/bezjY2WqnDCgDyoAycNgxoAEpA8qAMqAMKAPKgDKgDCgDyoAyoAwoAzUGbC7KoVQsoXlwE4499jgcc8xxmDLlGEyaNAWTJk7Escccg4njx+M4yqlTj8H4CeMxccLRmDp5PKYfezyOmzIdkydMoO04TD7meBzL/tRJ0zBx4mRMOWYqjubcseMnYOKUqTh+6jRiOo4eOwHTjpuBWdNOxHiuc8xxx2PKhCk46fjpmMb+yJFH4cSTZmHksGH0PxGTjuF6U6Zg6vgpOJbjkyaOx3FTJ2DK5Ik4/vgZGD/leAwbMw4zp01jrBO4hymMZRL3MB4zjzsWExjvxGMnYepxx2D80eMwbuw4xjcFEydPxZQpx+G4yceyPwnjJxPjxmEy1xrPvU8iD9OPm44pE6fQxwQcM3UqJk+chCmTCPIxcfIUTOOejpl0LCYwtqPHT8ax02ZhLPc+ZsJETD3+WMYykb7H4fhjJ9PPeO7nGHJF3eTJmHwMx8nhONqLr2Ppa8qkqThmyrGYPPmYHkyl7INJx2AqOTgo/N3tuMdJkzFt2nTP7YQJU3mdjsdkXlvhbObMmTjjrDmYfdIpmDT1eG8zmWdk+owZOO74aZjAaznhuFmYfOw0TOFZnEI+Jh47AxOPPQGTiCnHzsbUqdNx3DHTMPWYGZg89SRMOn42jps+jbwfRxxPTKcvYpr4nIGpPGfHeFA3dRbjEczkuZmFqeT+2ONmYvYJp2D6jJNx/LTZOOV5L0AY5JlON7AmJRI4I0gRIkUAeMi3jCzkP8dPgYXjLNEH1sCZgPqAmgguDeH8rACprcGw77xWPh31BuA8+YYSBZwBDCEySoGIyXkHC8f/5NMEDjagQWgoQyKCkW8/WY5SLT4MpcwPAM4yCGQsDBDQLhcEyFNGQch+hCCgfh846moQXzUuQD9pLyz5SOIy8rnI60yaiAGMsyjkIxScQwCgElfQWSkjZqGkPpeDicG9We7GoOYblClBCeo8HLyFMeDbIzUBHP+L6CfkWtYmtAERwJJjP9MAQQpeK8BPMt4Lm5ao8ZxagJNgubizASIbIfTIw5kCnC3AmhAW5vCGAbgFjxpHBsbUwE3Aw1qE+Ryq5EtQ4nUwxvTaGbO3DX0pA8qAMqAMKAPKgDKgDCgDysCzlwGNXBlQBpQBZUAZUAb6ZYDpPwMkKRyTlfLTVyGToC6IEIUBJCkqP9UUBCHbjog8wtAh75FHzoXI9dpyPIyoo6QfPzcK4ahzQQ5BGBIB+wEiJplzhOgt9aELkAtC+uU4E7su7xiTQRCyHznkQo65HCLxxaxuSF0NIRyLODbMIYwihLQPooDzQo8cfYZO2hGCKOT8AJGLaBchYEwhkSeiIKIuR11IGUH8BV6XR8i9BGGAMAo5P0TO90PqQ0RRHhHXCLxtDmHIJGoY+j0GUUQZIggDznW0c8ixHXAPsudAYqZ94OfL3BxtQ+8j04nfvW36oW3ItYIgwOGIMAxhHWPjHgPGGnhuuSdeu1J3Ga1t7ejsLqKzSJRK6BZ0d6O72E1dBR2lGF0syMlPZxUpu4tVdJYqKJYT/zNZZbblZ88ExXKMYonjXV3o6kUnOrq70NHVTT/l2pxyxf9UWpm2Gbo43tHZ5e06O7oh6Ghnv60TnZ2d9Mc4OzvQRRQ72yHo6uhAR1sLOtpb0dHWhk7upZ1oa29DByHjXR2d6CS62zvQKf45R/qdHfTNfrtIAf12cayLtl1cr7OrEx09spN23Wy3t7ejTdZpbUNnazu6WjvQwfU62lvQ0tqDlhbsYUwtLW3YQ5u2VsZG2c55EpdImdMp/ZZW7NmzBy0te7z07d1Zv6VXJ/q+aOea7ZzfSd8SU0e2f8YXk9u2PbvR2dHO69SJ7lIRLW278dgjD6N1127/c2dd3E/EgkhHdyd27dyFMq99bc8dEK47yW8n+fCyK9N1opPXtJM8CB/io4PXTNpFctbt53DNHl1nZzevVTe6uVY3fYlNF+e3c77ff2sn2rmPTqKd10p4bSOv7eSvhWjd04JWkeSodU8bOto76a+rJz7GQj+1WA7Pdhf33Te+Fu6lIj81l8To4DmLY1adAF/4gL6UgecAA7pFZUAZUAaUAWVAGVAGlAFlQBlQBpQBZUAZOPIZOJgdWsAAHuArRcpPg4SahC2BaARiR3P559NESos0rdlnn/Cz5TPlXHlT8u3/2AXH5Cd7KGTAI01N325NR78QyDzwJZLwtrSHQNQplZCVRUpyL2ZP1ibERsY5xDcVjF10iWWthzDsyxo9M8QUHDcEvB6cIzMJDnoWfJMfkDU57t/STslW6rU1PlIYzpE9izbmUjIf9C16P8S5KVF7Zy2RAtH2lX3bDIvD4pfisH3L39TwXHCzWeJV+pK0v+OOO3DrrbdhwYIFWLhwIRYtWoT50l6wELezffvCxVi86HYsXngHxxYTC3HHwkVYMO9WzBfMvxXzFvyZuMVj/oJb6WeB97eAfhYsmM/2PCxYWJPzaT9//m3woO38BWwTMj5/Ie1kzsIFtGdb+os4T+ZwrXmU8zh33vx5EMyfPx+LFi/GokWEyMWLsIhYvGghFjL2+Vx7Pm3n027egnncl2A+pfichwX0tVDWZhzSni+28+bRN2O6rWYzfx7bops3n3wswOLFCzFvyWIsvH0R+4vYX4CFXHuhcCecMf5FEvfi27CY6y9eIDaLsZgx9oIx3k4sYowyL8Mi+li4iP7I1UJysFD6hOgX0Y8HuffXZRGvx2JeF16bRYuWYBH7i9lfcucS/OnPf+Aeb8Of//xn3HTTTbiD+pX33Y87ly7FH/7wByxdthQ/+9nPcfeKu7CA8S7kWvNvuw3zuUfPgfBAzuYLvG4+5pP7+bwGC9hfQE7mkTvRzWP7NrZv45x5tJ/H8fls30ZeRT+P3M0nRAoWzF+ARYxnMfe/mLwtJgd3LLwdd8g+uDeJZaHwt2geFi66lbgFCxb9mfv5M6/LPMYhsRyG8PveG9c8cjCfvAgX88nLsiV34rFHH2MR2SGfZ5GWxdiARdP6+vrD9rmhgSkDyoAyoAwoA8qAMqAM/FUM6GRlQBlQBpQBZUAZUAaUgX4YYEWDGXqf9BcpFpJw7wvRCWSc5sgguqeD+Nh/nAUPFh+k0JByTV8Q8SbiO0vuU5GCo3v7xvcM4CX1bBqWHUAYsPhhpMTASWBpgGMp1wDjlHVqcwzAfmosLXrip7mhtvY29CyQngFS4/uW0tKOAlQgexnqBNLfO5bQJIFl0l/myHhigISxsO7CMeORzUkMZBnpHnFIkoT1nxTGGC+l+MHdorWlFUePHYszzjgdZ555Js4660zMOessnHXGGZjD/pwzzsJcQuScM8+CYO6ZZ9DuDMydeyZxFuacfSbmzD0Lc+cQc6mfI/05mDt37lMwZ+4c2lI/Zw68PW3ncr250ufY2WefjbPPnouzOfds6ffA23KNs2knmEN5FsfE31mcL5jDeM/y8XN96mQf4ldim+NjOxNnzWF8jHGOx5lc50zGITgLc+nf254t7TmorTOXci7H5jDuOeTiTMg6p3OdM4k5Z57O/lnk40yczfnnMKaz58z1bemfy33Mpe4s2mY4k7GcxfjOEj65j3NoP5d2ZwvmnM25Z3M9QnjogYyfw/FzpD/3bK43B3POquGsM+fAg/0zea1Of8ELcMnFl2AuuTyHuOiiCzCXY2fwmsq6F1x4Ic4//wLiPDz/ec/DHMZzzjlnQ7j0YDxzPOZgDuPxOu5hDtefQ312LeYy9jnEWeTrLI5LjHNpP5ftOdTLuLR7efX6syH6ObJ3nqM5Hmeh1j+rNsa5/jrwGp1FzJl7OubOPY04E3PEx+GKs+dgjsTeA9nnXPI1h5B7a9CgQf6bH8Vi0d+D1lqUyhVUq3xe4rnw0j0qA8qAMqAMKAPKgDKgDCgDyoAyoAwoA8rAkc+A7lAZ+MsMsBrATDwyyISUHz2QLD6kLSraSDNUxSB9AAAQAElEQVTlFIGfQ33vWwYT9gQU+71lFH4O/XjJlLg0fds3IK+aHSBLS3FBYPhh/JosYDCpDr6kgABf+JCEHtf0bQ7QX0pIS5DSXuDnp7IOkXKEwogkUmmwcCECPTaG0nrU4mQTMDRG7WXZzLosu6A2lnLllEUQdsEX15A4U2nyw3gn9Md+T5OtZ/Kms2cy7e84R4ogxpAArpkItyw+VaoV5KIIg5mcbWpqwtDmZgxrbkLTkMHEEAxvGugxjPpmYijHBMOHDELzkIG0GYghTUMoB1MOQlPTADQ3D8SwYUOJYfthKMeaaUf7psGcLxiC5qZBGCL+mpswdKhgCOUQDPPtJvpoQhPHmwYP9lJshzC+wUOGYDBlE30Jhvg4htCfoAnNHBvCeUMY5xDuo7ft+4NQ0w2mHORtm+hnCH2Izwyy5pDBQ+BBX0M53izrNg/BYPLVPKQJTV43GEcNbcbw5qEYPmwYZRP7Q3AU7YaRN/HbRP+CIZw3WOYRQ9keynlDhzVzz81+z8J/87Am3x/aw8mwoU0ck/FmDGfbr8v5TQL6aOrBEMbWUN+AweSqoXGAj23EsOFoZr+JcT7+xBP42c9+ik2bNmLUiBHUD8JQxjdwEK8j58r8vWjC3vZgtommQWgiD03kpEns6Ve4GkTfgxiL8DSY+sGee/EpGATpD+LcIbRp5vhQ8iIY1jwYwxh7LxjLMHJRw1AMJQ/Dhg3BsOGD0eTnD67F4f0fjm2eFe5vyD6oxVkoFJDP5yCStyDkfgSfTnGcQF/KgDKgDCgDyoAycIQyoNtSBpQBZUAZUAaUAWVAGVAGlIGnMGANCwtZYr42Ksn1GuTbDAa1Npg8g39JUlvgO30++upkTp8haXI4S/obDvMN6Qt8MUFsCOlTHOAt0RgkvbHQCwsfBjHrDwnnCOD9ys9NsVzSozO9RQkpdqSyoPeS0BPnsm0FdIeeF8Olz5SoKSQu8Smx1zTwPrO2YcMg5Sdqek5I2PMFEIM+fmjFvljSBBlwwJf3wtFMsnmYv+Vfm8u3PozhRiVWJl0dCyDOOci+RRWyHYYO8jdDnLUIA4coAKXAIghqyDkgR31dZJBnJxeFiJjYzeVyyLOdC0ME1iFwFqGA7dDDcp5DgU5zREQnEecLcpTi39Decm3rLASBMwgsWKQJCK6TqyGkfSQ+uF4YBIyRCAnqgtDB74NjOUEY+bm5XIDII0QoMh8gTynx5DkvJ2A/kjU4L98HmS4S35FDwDFHe8s4ZD3RR9YgcI5xO0SMO2cT9q2HxBOFIfmMemJzNcnNucDAcs9G2pTOWVgPA0c/ofdrvM6xLQhDzg8cr0kNWT9iXHV1ec6zyBdk3zkExpLzCLt37cbHP/YxfOnLX8e/vf/fsHvnLsbjUK2WIT79fhlj3iNCTYb7Su45xzUEslYuZ3s4jShD5KIcosiRX0NY9gOI3ygKkONYLmc4bhFyz7xslEDOse8czwpBDoLQIggNrMggYtshoD7HtfuNKQz3jfEw6efIU0TkcowvF0F+6qpSiVEpV5HEgDUOuVwOUoyEvpQBZUAZUAaUAWVAGVAGlAFlQBlQBpSBI4QB3YYyoAwoA3+JAVszkLS0QJLs1LCoIBl7w2SmtRYeznhpjEG/Lz9H5ouffi16lVJ/sFkqvMdcvEpTCgKQDq19m9IXHijlLTbIDLDvqzaNnzLRVyqqAOMyLG6wLFKbxT58P2G/ysRgAukz1wvHwIzMowsRjos5Q4qsgfwtD3AGfNwpZBzgLriWAdhP5QOgb9Njk9LeI6Wab8u+rMYpbFHR591j0kcjzf61MnI4wxgykKaQc+PjZNsYw8RyAGvIAglzjn3rwONF3i2T+OiFjDlnkSGgLbsQiL2lLxiO07kVSNvDeBuxy2AAyBzpZzJrGwM/1lcfWAPnQBj4Ngeddb4tcVgWAyyT5VJICByYSAdECiwdW8YqfuUCs8mCACCSbmttDjgeHulLpczSh8yNLMA8POi6Zm+tn+hciIgOXQCwASvJfE7myQPViKm2aQyXVmA4xThOCyxjsuTTwHFxxzni3M81BhA7QqSsT3dgJRSW5z+Dc4mfa2nnuDbDQBACUkjI+iKrxSLnOjhrUSwVefJTPPLoY7jhut/gZa96BTZuWoNz58zBr37+C5QrFdQ31sExRtnzXhjGK4Afs7zxBKSTMckeLHkxsgXPoXHgmhYBAw8sYHog9sKt4Z4N98w3RGeDFDaIYbkncWK5H9m3AXjfyh1LaSx9UoLOuAtjDCybzzpwU5a8RFEE+fs7EQtBhUIelUrV92UM+lIGlAFlQBk4UhnQfSkDyoAyoAwoA8qAMqAMKAPKgDKgDOzHgLVM8sm/1g+ZEWReFmmSeBMZ6Ohox6MPP4wnH3scLbu2Y/vWLUyklZEkMQLaJ3FSs2cCNpSsZpIyfWgQhSEkoVoulZi4dEji2Mtc4FApdaMuH8A5C8k+lstFSFNikJ9ISgMgyjF5V62iXC7TBgD9O1NFyERme3snUib4JLmX0CZlYq+OST5JdsbVGAHXTjkljhknEUYBKtUSGDQTximqjKWSlBATacz4JOtsE+zauQ1bnnwS3d3djMcgrpYZXoqW3bvx2BNPQLLSVtZlMt86hxLtcmGELiZ9nWSFGaOsxclMnBrElTKbFk5iYeIX5CZkbMYYbieBYV84NMbQAhxOIN8WKZIzr0BCITsBxIJsIQMO85fE68iRhFnlNSrkC4jjKozh3lmAamhokCGAhhVe4yLPxOatW/H4E48xeb7RY9v2zdi+bQu2bHkcjz/2EJ588nFsFZvHn8Sjjz1JW45v3wGTkieeWTk7W7ZtxeYtW7Buw3o88tij2LFjByrlEv1s49zNeGDlSjzyyCPYtHEjSqUqOQfjAorFMkrFElLG+NhjD+PBDeu47hP09QQeefQh4mE88vijeOSJx+lnC1pbW/Aw74uNmx7BE09uxupV6/E443ryic0ca+UZK6PEPXV0dmDTwxu9nyc2P471G9aiq7PVX8e4WkG5UsL2XTvxKP0+ybP3yMMPQe4Z8OX/pX65gkc3PYht23agizx2J5LErgKlCrbxTD72xJPY09nJk1LFtk2bGPM2xrOF2IxHuM+HHnoID27aiArP3+MbH8Ke7TtR5Hmt8v5N4hSlzi7yypg728hFFVXeJ2laRXdXB9HJvW5GW+tugLoSCx1yjyY8/5s3b8WTm7dhO/1t3boZj/H6PME9FHlPBNyd3BeXXnopzjtnLmN5Am9621vw5je8Dju2bcfWLVt5/R7FQw9txObNT3Jv2/Dgxof99XziyS0+1pj3aMzrFvMeFOzYtg0PbXoYe1raWZoAEt47cm620H7zlu1yjHgdq+SuG0lcQXtbK6/HY4x/D8B4q7zPK+UOVIqteGzTemx5bDO620qokF8Zi3ndH39iC7YyvpZWrsEKJY8meFwPa/BxBENGuEWyDvDRKdtFWb71wXsiYhEk5XhnZzeCICJHKayxPF36VgaUAWVAGVAGlAFlQBlQBpQBZeBIYUD3oQwoA8qAMqAMPD0DVpJ/zBIiYSLZGKbTJJvGvPvy5ctwzac+he9+91u45Zabcd2vf4Grr3oX5t32Z1gm1SSp6li5MMbAWouurm7IyzIrV2byMmBRQNoxE3GiT+m/VOqCZfK1wmRqubsLCZPA+ShgYq6KlEnPfCHHJGwVJSbFAxugUCf/WtyiVtxIYWzKIohFLsojZbUgcAETgAbgGjGTmflchI6ODkiSL2KxQf4Ve8zkrSTHLfN+kowPuJ4LHSqVIuQniYrdTHgmFXzxK1/C1OOn4IZfXwdWR7wPy0TrR/7zA/juD6+lijFy32EUMsaYBZ3IxzWgsYH7qNb2xaJHsVpEyiS/kwIA5ydMXBeiOvpz6OjqQpwmLIoYWCagU8ZdJBdACucsAs4JwwCGW0LPy3BMIDZ70TN4WIu9m0i5B4ldNCZl0DxjVRauEl7zKs/A/Pnz8b73vgc/+/EPcPNvb8TPfvYzfPVrX8X3fvA9XHfdr3HzzTfh2m99CyNGjMCXvvxl3Egb0d+1fCmccWhrb8O8efNwxRVX4Gc//xnms/2zn/wYX6btEyyqfOQj/825o7Bo4Txc/5tf4f3/+l5cf/316JKzwnNRyAWQb/9IseTee+7Bn/7wR9x4w434zGc+iwnjJuKrX/0Kfnvjb3ED52zcuB7r1q7GhAkT8POf/Yi6G7BQ/F53HW754x/Q0rIHIZPNjz36GL7+9a/gvz/8Yfyae7jh+hvw5S9+Ed+79rskAD5Jf/vtt+PjH/9f/ORHP8RNN92I7333u/jmN76FtrY2fwaqLIaNmzQFL3vFK7Fhw4MwvCcS3j8lFiiOGjseE8ZMxgYWPmIWHt7+1jfhnPMuwq9/cwNjug6/u+m3+MPvb8bKlfdhx64dGDtlIl744hdhI/2kPHcVFhd2bt+O0WNG0fcGVFlcSeg74bWqr6tnAeFRTJt1NNasWe3jdbwJ5f7p4to/+9lPcNnl7+TYA+Tmqzj66Im45nOfYUHjCV9gGTl6BN7zz+/BdTdcjxuvvxE3/eY3uOFXv8Ltty/Cdb+5Djfx+t1yyx8xatRozJ59Cm677Vb88pe/wh/+8CdfQOru7uT+UxSL3Qh4fX5z3a8wcdIEfPUrX2Ixs8pCRwlyr/yK1/pNb34LKryXYhYgefvAOoOf//QnGDv2aHzg/f+G7u4qKrwHwXsyzOdw9KSpGDVuFNavXYsoFwI8kFIUnTBmJEYfNRz33nM/DAKkvHflvOKwfvmbifGKlDts32BT3mc1TbYTkSSUM2p6/VQGlIEjjgHdkDKgDCgDyoAyoAwoA8qAMqAMKAPKgDKgDOzDgA2ZcHfOwjF7aFglyOfz2Lp5G172yjfiuOOOw7/9+wfxzsuuwNXvfS+u+cw1GDggj+5iB52kkJ9WCVloiCKHiIWBIHC+mGGtgfgxxkCScPIvkevqIlCNxvoCCiyO5MKAa4IJbAPmVtFQyCOiDtYix0RlSH/lcuyToGEENNSHQOJw1FGD0dnZxfXyMIlFfb6OxZOE4/X0Z1FXyCNhIlcS2syFImUbTOo6xiJJU1DCcA2f9AYcgzIOaGysx4zxU3HzH27C1q1bWGRxCJ2hvgEmtDDcm2Pc1jquUYemQQNY+EgYX4rABHDMQebrCjDiNwyRiyL/txDqcwUkTPbnuJ9CfT3gLALu0ZSrYNYZefItPEqussSEd8BxY+BfhnELJP594YcP44+eDewfITmy1FVZIHPWQgoOf/jD7/GpT3wSV111Jf7t396PK696N65+z1V47Wtfh9e85jV497uvwuVXvAPvfMfbMLhpNF77+tfjiivfhfe852pcdOEF9NGNJXfcwULCx+njKvzL+/4ZV1x+Bd7L8/ryV/wTz1KIBhapPvzfH8S7r3ov9VfjE5/8JL78uU/iNzfcBPlpIIAs8wLIWX7Ji16Id7/nPVzzMrzznW/H4knB2QAAEABJREFUKc87Ge+87J1c80q896qrcfrpZ/Dc53DiiSfgLW95K9797nfhXVfK/XE13vLWt+FoJt5bWAT5l3/+Z5RKZXyRRY/3vPu93uZjH/tfHDv5GJ6bMpYvW4ZPXXMNXnLpS/DvH/h3XM6Y/+Vf/gWPP/oIizxfZCGvjefEQV7tO1qw8dGHUIzLiJnMX3X//aLGKReeDTiePZoNG9aMt77ljbj66ivwrne/G++64nJcSZ5e/tKXI2XRTSYsWbaURYvVqFYqnOZgmPwfOPIo8HZgu8ZBQh6KLA6OHDUK//q+j7A4cRsLfmXIN0CEn9b2Vqxa8wDeTm7mzJmLy8nNuKlj8Za3vQXTj58Jw/my1utf+3pcxrF3XXklrnrXu/DOyy/Da1/9asZ0Jd591VXc75WM9UravJ0+3uELYO94+5vR3NSMXBjy5McsUIaAAQbw+h09fDg++t8fwmOPPgIXBaABcrkcRo8cCWsNoiCgaYL2PTuxaeODePOb3oCHNm3E9q3bEEY5WPIExDj9ebPx/BknYsU9dyHmfRkEIR5YtRLyOnbaab545YylLy5MpXwervAkCBEeDJZvXlJ+HugtOznQmOqVAWVAGVAGlAFlQBlQBpSBZycDGrUyoAwoA8qAMqAMKANPx4CNWSCoVMpMBJd9Ps0ahx//+Me45Ly5+KeXvYIFgEbEcYVFh06MGz8a55w7F4MHD8DOnTtw7bXfxTWf+hi+8f++ggceqCVlHQsFv7/5Zvz0pz/BD37wPXzm05/C17/2Zaxb9yB+f/Pv8PnPfRpf/eqXsWnTBjDLCMOc3I9/9COO3YzfXn89PvXR/8FXPv95/9M8hfo8WtpauMY1+NSnPolPffJ/8amPX4POtk4mh0OsW78BP/j+Dzw+fc2n8NUvfxlr18i/7A6w5M5l+O63v8V9VTCgoZHFiBCbHtyEb33969i8ZTNy+QLSagzZtCSIUyQ45/zz6LsDdyxeCMe4JNks3+BwLEpIEnXt2rVc/2OM4+P4+Cc+gS9/9esoM8kdWod777obP/7Jj/y+P/Hx/8VXvvx53LfiLty56HZ8/rPX4Cvc8x13LoFjkSetJhhYaMB9d9+Dz336k/gM97bkjtvJc8J4uDA/+3+zgtAn2dm/zeGhTWEOEKlBiQWQgAnrbVu34nOf/Qw+8MEP4NRTT0W5WOblSHxxa8oxx2HMmKMRMxkPntG4UsKeXU+gxCIRXaOaxqAL7Nq9A1/8wud9Yv0FL3iB33zsv82QYOaMGRg9ahyT2kFtXlpGsasTkydPxOvf+Ca8818/THtLAI7X2NFhEvMa+J+CilHqLlLv/BliFQEVnhH55pDEXyoXIT+XVi5XIBuNWaxLWJxIeKYWzFuAm2/+Ey6/4grePwNQTsosIlQxaNAgnHv22ZCfbvrKV7+CS1/6Upx40kksdnSgQk4G8Zy++U1vxC23/AkPbljfcz6BM86eg1WrVqG1bQ8c769rv/99XPvZT2FbWxda2jsg+025C8M9dDGccrkMKfwlcRUlri2Vx6nRELz3nZfj17/4Bbbt3ErrBGmcElVyU4YxDmEuz4JekdsxKNQ1kKcp+NB/fxTFUgVBmOMc4JFHHsX3r/0BZs06wfcj55CaGFI4qZBfKejJgIURwTgS7j9F7V6KUSZv1WqR3LWincWUQqHg7aTYWeF9EfNa53IhgsDymdPOsRSytwsvvhiveuUr/bdHKizgpEkCxzVSWnR0diAh947tjevWY8mCP7O4cjWfAQtw551LwUsCY0NeJ8MZFhdf8kKsXr0a23dsRanSBfl223d/+gus3bgTJTmD8u0Pa+jt2fIWFmqxPjVq0WSo2ejnEc2Abk4ZUAaUAWVAGVAGlAFlQBlQBpQBZUAZUAaOfAZ0h4fAgC2XuwGTQBK68i+pd+3ahR/98Md4/mmns9AxCHEcw7kACZPKhnYdXS3YsvVJfOHzn2MCsxOXXf5uTJw0FW9+81uwfv1aiI8ld9yBt7zhDWhuHorXv+GNLGZswfnnnY+u9na8jYnn+nyEb37nG2hraYF8M+LGG6/DK175Uuxk/8r3/TPyAwfgn696HxO7CeSnbc54wUl4+1vfiPdefTWK3RX8z3//F5PTFSaNY1z57rfjycefwNve9na0tXbgO9/+DrZu3YYBjY349Af+E9u37+AeDBOvwMMPbsQKJj6HNDUhn5PEawr5WZ/AhXBMkAbG4hOf/Dh++NMf47HHHoMzBvIvqts6OtDe1YFCfR3OPe8CrnUZ3n3F1fj1z36Ln/7kB+hgEvrBtRtw+Zvfike3bcXb3nUZypUq5p5+Mlbfdx/effmVGMtk/pX//i94YPUqNDTUY9V99+Pd5OzE552Giy55Ed7xnvfjgZX3IwgDSAIbz9KXpGJTc6DgUwwYMACS9JYk9p6WFqxZdTfGj2ORImTSO5dHklo4J9KgkwUIWIuUXLa3t+DY46ciygWQJLnjhSmW2rFx0zo89OhmJusnIx/leCZbme83iKIIpVIRMZPtco3lZ8lgAhTqCgiCHNdwwPZ2hKH119kah462ViS85gnPfMIkeyGfw9oH17DoEADUV1kIDBmnFMwGNA70ewmCEMzZw0UONgq4fifmsQDyb+//FwxrGgbnHBIYbsPCGOuvbcg5i5YswEknncj1Q9TV1VFGPtHf2NCAU044EffzLHTzfpky6VicdvZZ2Pjok9jDs7x582b/LY4Xv+LleHR7G+oKDTBcA7aKQr6O68Hz4Lh/y31GNkSZe8nn87jkooswdcIk3DrvVuRcxIJKK46bNMV/e8oaFghg+V+EXFgHw1iPPfZ4zJkzB/fccz+sDdBdLGEdCwzv/bd/w4BBA1FiUUq4fWzXk/A3ir/u/gMhi0ngK3QWkTWIwgiOuigK4ayFnIE6FiETVidYp0GapkhY1GCDBZcSjDFobKgDuK7l8yfmGbj66vfg41/8NB5//DFYjnfwvht91AiIz5QXwQYOjz72OBbfsx7HHHMMVw/w4EMb6deB0wHu0bkAJ554ClwS4OHHNqGrqx2Lbr8F519wHlDcyrjy3KuB/Idnwcv4GFPGK/Ad/8Hbg1JG+0Ca1OpbGVAGlAFlQBlQBpSBI4sB3Y0yoAwoA8qAMqAMKAPKgDJwYAascwbyL64dk4dxnDCB285EZxGFfL3/F/nyh407OttR35BnbjKGMTE2blyHtes24iUvuZTJ/AYmFE/Ca1/zKixfvpRJ5xLk56ve/x8fwKte9So0Dx2KWbNmY+LkqXjxS16IYcOacN6cs3DHnbdj2/YtXK8VKdf91Cc/i9e99rWoH9CIc88+j8no3bjp5t9j4vgJmDPnTNSxaBIzQXra6Wfgpz/8DYst67Fnz26cNONsXPaOdyLPBOt7r7oKP/r217BlyxM44YRZeOU7r8CPfv4z5OtzaG1txR2L7sSr/ukVTJ467N69h8nPEpwNUKnETGLHKJerOP74aZgx7Xjc+qc/sdjShSgXMHHrkDCjeNTwo3Dq856HHBPjDAUf/Pf3YeHihdi5fRuTzgEufetr8Z73vRdN3PPzn38axo+eiYvOvxAjjxqG53PexnvuxrYdOyBJ3z/9+Q94wYUX4LzzzsPkqVPx0Q/+C374ox+xiNOKgIlimATgmvCvlJ8pJH8pYOewfqf9RFeL2/Ca7UGOyfmEBEryXLL+sWTAjYVNDJLYoatURcp+FBUgv95k2B4yZAjWrl6HEgt21biINI25SgW8MnjowXX0mUNbR7s/j/LNDDnXNOC1y8M5h3wQAUkJ3SxkPf7oJty55A588ZvXoFiMUeT1L5UraGBxxtGvZXySkJdC1NhRY/2ZlngDF7JdRMgi1ZIld+L001/Asz0Tp5xyMsaOGoOP/MeHsPnJJ30sHZ3dXN4y8R4jlb3yjJdY0Mnl6rFp/QZ0tJSZmE+RC3OwLBLQGCmLAUMGDfLFnCcefQx1g5uwYeNaNI0Yjhec9nysWfkArv3BD/DKV78au3mOhg8eiLpcBOOAxOVx5bvegTNPOw3HHX8sZsycBWMMFt25EIMHDsTqts0YOe5ovOL1r2Xh7TI8+PCDvDeHYMXKJShVK1zeIAavEgsEbR2d/p6YxOLIKac8D7/5zQ1+z/JHz2+4/re46MJL0FjfgIC2VRZXhnB9w7lpkqK7u5O+gHdedjm5mY2Zs2Zi6vHHY/LEibj/vntQ5bWWYisQQs6J8Eo3sNYhigKefQfDc19l4UoKWIhLSMpFnosYz3/+8/AfLIz+mPeJrCtFzpXkxNJRGDo8smkTlt65FF/63Md8oeuL13wRy5bfh5WrNyBOHYCIRZ92rhPh5a98GZatWILvfOfbOPfCF3GM9xvaIGeyVCp5SeWz4m36Rrl/m9xIQVLAhxhHLaFvZUAZUAaUAWVAGVAGlAFlQBlQBpQBZUAZeFYzoMErA8rAQTNgXWhRYhIzDEOUK2Um9+uYRB6AMhPCYNJw4MDBALNnXV3dTCrmACZyH3/sUcyeNR2F+nomTYGBLI5MmTQemx56FO2tLbBMIpdh0cnEsjEGgwc1ooHJ7O7uGNZYdLfuQFexiip95WyC+jBh8rmR+TmLMIjQUF+HcRPGoXXHNnR2dOCWWxfjsivfi4998uP46Q++gWOmjsDg5sGoY8I6ZMHEwKDe0u/urQDy2NNVRBUOZ8ydgy984QvYs7MFjzz2CDZufhTjxoxhMSWPxgEDkatr4F4HIbA5xLHxPBSYUL7iHW/Ht7/zXTz5+ONwTHZbJnYHFhog/wr9dzfdhDe+8Q346Cc+jO98/5toZmI+KuSQBhaljgTd7d0oM4Ha1NyEfFSHrlKFifkuOPkpJ0bXvqcNT27eDCkqNTUNxsMPbcSWzY+hu6uT+65ngrYDUY7+UouU/IP7EKSwSIiUe6WbZ8E79TEaYyAhp0ghie2QfMo3OPL5ENt3bMHIURPJsQM3CzaYeE8Aa9DKawgbwCIAwnp0tHYDBQ6xOJRYy+ubIHB5SO7+xJNeAENdY0Mj1+AMnumElZOARb2URY9yueyvwUMPPYKHHnkSP/zBT1GoG4hXv+wlLPQ55Jg8z+cjFiQSGPrnwaTvwPuKWZQIbAjD/yR5n8s1wLIQctLzZ2PBwoVYufJ+3HXPCjz25OP4yMf/F6PHjUOZcySRnvA+yEchQitrhJzHfTqDwUObMHL0UcjzrKW0kcKB3FfG8Robw3uvjCDMAdUq5DWMRZETpx+PH//ox/joRz6Kt73rXRg49ChsW/swku4uhK4RYIyf/fJXsGLpEqxZvRYr738AaVzGmc8/HR0dXRgE0G+JBYnZ+CTjvOZ/PoYq7/ERo6fAMj7D61MtlpCPAnISIQgspKhwxhmn4Utf+gLa2zvpp41hphg98igkKWAMZ5kUzUdNRMT7NrARCoV6yOvrX/8G7rvvXhY97se61avxIIsTU4+bQl4tIhaYGI2fHwjf9BUFnCVOecpz5CylrlA/EOVKinC2aQcAABAASURBVI4uFiR4L5RL3f7vhXzrm5/D3SwmIjAYMngA4wxhWQWKYbDygXsxZ85cGPYvuvhc/PF3i9HW0ooozLMYVeZecwjof/TY4bjz9qX4wL/+D/7l6vf2lGPG0y6HHO+/QOJiSIf1O7U94ZkeKSKFg4ExhpykROKfxyapsp3yPouhL2VAGVAGlAFl4EhjQPejDCgDyoAyoAwoA8qAMqAMKAPKwIEYsJaJviILH8wMImHSrFA/AIMGNzPZ2YkkMUiYLyvkmGhmIj/xf+cgRmd7h/8JHIQBEsdkW1JGY10eu1s6kDD5HzL5HLscuplvC6MA1oC53AQmKKAaxwjSIlpau1iIaECBBRBX7kCRSeogynO9FBX6kGTncCY3161Zj0te+Hq8/m1X4pOf+gyuuupqbN/+OJOZRRTjKjqDHIpMjIZxEXWVTu6ziJI1aGPy+LQXnI5Tpk7DnYsX4u6Vd+Hc88/A+KNHIeVYJws63Uy4dpVilIsx0sSiysSosSn3UsAbX/9q3LlsKTZv2YrGsABTqmLerbfifz7xv/jAf/wHrvnkZ3H5O96N9s52VNIyqjZGQ8RkbJxjKhlI0iqqXUDM5HquIUKdKTI2YHDjQP8v7rfu3IbHnniYCesV+PMfbkNDXT3Onns26hsGcG8JwARuaiwSCBx9Bj1wAEgoDt9Xyux1Qm5Thmgck7TWosozYXhdAhYlKiy4gbsZOXIk1m54EHG1DPm2S1pNkGMhwvBMybkps7pRZgKc5DKJG6Jx4EB0l0uoMumempAs1KO+bgjuvusOnskuVCtVxDwTSUL+QO55eFOumcvnce99q7Hi7lW4597VOPb4E/C5z34Ww5sGIqCdkdgYj6UtjEVqyK9xKHYXUcgVYK2F+HQm4PUAC2UxErblLMfcZ6Wacl1ZD7DcX+PAAbwXdnNLMdK4QlkFDxgM95WwZJhjwXDzE1tZLOvk1TWgc7DigNgYtHV2Yd2GjTju2OMZh2N09NvZhmkTJ+CEGbNw4StegiQM0dVZQlMUo1ZuyKNY4T2KBF08dzHIJ+9J8ZuSvwLvqx30lDA2IMVrXnwp/vCDn7CIcA+aBjYhIe+W+gYWpcCiScB7ILAW3d0dOPXUkzFlyiT/N3t279qJWTOmYVjzELBShbhSAlwCy+tR5jUsMsneSS64FKr0CW67XElQrFbQnXTDRY4hVWSY0nib2lkAYtpX+BzyBSFeD9ZGEccpEhY+LIsXHd1VOF6fulyEr3z5u/jTrbfx7GxAlddYWJI9PEZO/zB/OdauexAL5t2Chx7ewLU2Y+OG9SgWuxEGecSwPE4Jho0chPPPPRfnzTkXjuvkLE3RwmteZpEHSFM8S14OxjjGahhzCsOW414CfohWzndgeD+kFTi5ILxG3B2t9K0MKAPKgDKgDCgDyoAyoAwoA8qAMvAsZkBDVwaUAWVAGThIBqwkb+sKDUw0SgLNYPCQBrzwRRdh4fw/Y8eOLUxCVpjrrLBYUYcKiwWBy+OYKcdhxfK7AVtFlQnnKBdiw/q1OG7qVAwcOMgn4hImc0MWTiQZXmVytMACSeAClFl8MIFB6/Z2Jl5ThEzUGSZcy9UY3Swy5MIIra0tWLtmNcaNHYtNDz6IN1/2NkyZehzgHBIWUBobG5kvtujq7sKeUhEh5wS5HORftGP0eERMkkqSr76+Huedfz6+971rcf8D92PGzJnIRSF9VH1SOzWW8Sf0FSJgUjlJDYsPFYwaNQKnP//5uOlPv8fvrr+eSewYXR0dePjhh/GaV78GEydPQoWJ7ZiJ2pTJ9oTSspAUM9kc0Q+75KyKQUMbEUZcLwVCjss1SZmwHdI0GIOICRMm49Wvew3e/La34TWvfx0ufdkLMXBQIyyTz2LbH1Kf4uxv5PDUMTfuAzP8TIkKr3+FiXM5FyNGjMQFF57jE/HFzk4YZ1GV4ggT3XnyZTgp9FwYOGMRMHltWUQIrEPMRL+jzahRo3HpS16Gu+5a7pPcTJkjx7Mg1z8KI85wqHLNk08+Ca961SvwhjeQ50tfjMaGBp5TWjHAVBbiWqwBAMIv10qTFIELUWLhT+YHXCtBIqP0V2Esxp8jZzkxjSFFOE5jQaaAqVOn4Ne//DUeffRh0AhW/AOwznKJFIMHN+Gyy96BJUuWoKOtA0EQoa2tDYb72rZ9O7753e9jxvTpkPPOabwHqyzE5PC6170Wn//U59DR1QUXRShIkYPnUGwc762Eye3QOC6Z8F4tcy0g4T7kHhWbIguLKJVx9IRJuPL972dB8dNoHjyEe7LcWUwJ7tnBGHBujDzv36bmZrzgBS/A739/M+bNm4fnPe9UDBo4CFEkqXXasVIgfzuFFDDOmOeck7lYIhUMNqPQUl+FheG1rXo+09TA8LoaSx3vZ5rDBo5C+hU+I8pw7AvvYRQhCEM/ViqXYbifU046CWvWrcG1P/ghBg0ajITPoD0trbjnnvvwr+//ZwznmaAZGgcPxKc/dQ2WLV+KzU8+Rh8pDM9PsVxErq6AuXPn4vNf+jzq2JbCHLAHzlra8W2IZ8u7N9beBuRwS88g9bvgMfc6fvi+figDyoAycGQxoLtRBpQBZUAZUAaUAWVAGVAGlAFlQBlQBvpnwJpUkosOzjnk8iHaO9rx+te/Bo88+QS++c2vYfeenRgwsBGNjfVYuXINfnPdjRg2bCS2b3mcCccHmAjNYdOmh/CZz3wTxxxzLPKFOlSqFSaJqyxuGJ+MttahVCyhklQgSc+YScaRY4ejwoRmqVyB/Gv6ltZW2gcodnZj/vyF2MPiy6iRYzCAieq77roHbe3tYD4at8xbgLaW7eju7vQ/vWURIyoUABcBYR54YhtsmsJZC8DivHMvwJ9u/i2GMpE7ceJEH1fCokVFEu0GMM7C0jZmzJKUtzZAR2cX5O8fnHjKidiNboRMwOa5xtBhwyA/eyRJ+sYBEb74xc8hCgKIryrnS8I2CELk63KQhG5nWxdKTDq3tXcw9hzk5ZgQbmxsYDFmFj71sf/GE48/yaS5hfw80/x5i9Ha0kJ/ZZpK4rI/JBw7wPuwUqfwSdf9YsqzEJYwO22Mhfxdjw9+8D/wlre8A7/69a+ZIC8jyoW8th345XW/xL133w0wSc4B5Ap57Nm6BzkeArmyhondCgtrQ4c2473vvQpXXvku/PjHP2ICP4BheaK7u4gbbrwBdy5dQn9dPskt3w4p8hxWWTRI94sr5azUGK+VuOWaRlGOyfsY+XweZTkvHE3SGPJTaAFNA+d4nsoIw4DXsOBDBeN64SUX450s2v3HB/+T98ZGnkWeBxNi8+bN+J//+Sj9FVjMeB3Pz2d41hdAYhowYAC2bt1CLt6Gb/+/r2GEJPHpi0si4XkuM+Yx48ZixMijeE8MYNI/xtCRQ1HguUxZPJSfXSuw8OO4j9DlEeQiGMYXUpZ4n4GkOcePiPc79ZdddhnuvP9utMt9xb4jZ7KW4XVJ2Ui5prUW1gR485vfjP/8zw/h/vvvx9FHHw1jjEcYRojCPGwSIB/lMIDtELWXDQ3gau16FlJyNo98WIdclEcq15+Dhv5jFm1gwLpMCWEUwTGW0AW8ByoIed+JBzkvjoULRg/H/YwZezSLXi/Bnt27IMVSiUPus5/+9Ie49NKXYM5ZZ7O4MQcvOP0MXHTRxfjhtd/Arl3b6IoeWJ10PFNJXMaECRMwbdrxXCeApX8aIEEFYEEWbEn/yIDhNgQU+lYGlAFlQBlQBpQBZUAZUAaUgSODAd2FMqAMKAPKgDKgDBwUA9b/A+zUocxCBJhwlW9jDB02CNdf/zMMbm7ElAljccpJJ2DaccdjztxLMGrMJEwYPwWf/dwX8flPfAKnzJqOOS84Cdd87hM4/fTTkTLBWC6XUGaiuWVPG7q6uiD/un3gwIFMNIYo1DcCTHRufmQD1ywjyBWQbxyEn/zil5hz2ik4Yfo0/PKXv8YtS5ZjxMjReP5pp+Odb309Tp0xCTOPn43tu3ahpbWKNIkRBhaPPr4F27bvgBRRuipSHOiCJMzTCm3ihIWGmTj59DkYPWYsBjQORuhCRCxS5Ji8lcR2wmKIQJLElolRScbaIEDjkEE4Y+5cyKu7WPQJ53POOZfxzcTEo0cxcToTJ5x4Iqy1yDHBWypVUKyU0MmEshRCpJBUNTEaGxtRqCuw+BOLKxTLVRjn8LJXvByf/dLXMW3iaJxywkmYPXU85CeXcrmcTwJLEl7gJz3rPlJGLJDrIWC3511kQaihcQC6KaXIcNaZZ+Ghhx/En2+bh+FDBmPW7FkYWjcATzz2CMbx7BlngVwIOZfiwvAaxSwGGJ5Vx7actzPPOh0bN27AHbffjrFjx2L69ON5rYdg9ap1GDlyFLq7ulnUaiWvlgDPjYH8PRLxh9RQSKwU2ZvXJ5KiB9dZs2YNk/FV5HhmAxbH5JrI2V5yx3KceurzcMyUY7jedBxzzFS84uUvw7q1a1gMqcPXv/pVnHv2XBx37EzMnDkd02dMw5jR43HO2eciz2t8yimnYtGiZbjtttswevQo2szEBRdchGuu+STe/va38szk4fI5yMty3ZDFhXy+HoV8HUo8Zzx2uHfNKrS07CI38HjfFe/G7BNmYSbXmjFjFprkGxCf/jT3Sz9yGQz3aiy6OtrQfNQwfOzDH8HyRx7xRR56YKEFRAJLGwOHhIWKhAWKU055HuQ1a9YsjBs3ntzRR1cRv73xdxg3eRoefWgbZh8/C7ffuQSlaiqmuPTlL8YpJ56M55OjGTNnYvKUifjRj37MgpEEYlEsyXOhlWvU7ouI/JZK3RyPYW3ER0QeMNbHJj9f1cr7KmIRrFgq8t5PccIJJ0K+wVHhPV8qlrFhwwbyXsCgQQNZdOz0c+kczUOHkNcX4eFN69FV3IWtLNxaY/w3ZLqK3ZBih+E6Xd3tkFdqq0jlp6L4Kf3DGobRCSiydwrDyK3vpvxM2KfQtzJwxDOgG1QGlAFlQBlQBpQBZUAZUAaUAWVAGVAGlIEjn4FnskNbZkI+jqtMNCaw1iAMA5/wHT/+aLznfe9DkRWS5Xfdi7vvX41du3fgvPPOhGURYdrx0/D7P9+CxcuW4fGd7finl7+Eyf6c/9ftX/zy1/CJ//ko6uvrUabvV7zqdfjOtd9EwMJCe3cXRk2YiBb6eh4Tq6l1aOvoxNVXX4Uly5dj7eoH8cc/3oLmYSO4XgtQjfGmN74eOzsruPWOJfjkpz+PHXtaMO2YYzCLSd4d61dg/KQp6CjFmDTrZOxk0eUFp56KuFJGI5Ohqx54APWFOpxz7vmIq1V0d3fDGMvcaILdu3ejUIhguO///tBH8YlrPoWYCcWAye/uSgUzZ5/IgkWK//7Qh5CP8jhq2HB84L/+C9u4xpJlK1j0uQZf+MKXMWzocLz1be/AL372I4wZ0+TXeMFpZ+KOuxdixFEjuL921A0chO6WPTjnnHPQwYR8nAJvf8c7sbs7wS3zb8c8m2OmAAAQAElEQVT29jLOmjOHyWfjC0PP5GIeXnO4wX4CKuQLkG/zFFg0qqur99dhzOix+P73v49dXZ247977UExTXPW+96CpaShICJjRxsAhTUhTXpOZM2CMhTMBKjwbhuc1pf24cePw3Wu/i8ceexIPPLCGU8r413/9N4waOQbf+c738NnPfBbt7a21883Chpz53ghTSRgb+ieMYdQGbS1tOH7adO9n2rHHorOzC3Eaw1qLOXPOom0FTz65GZseepjrPYD169fhV7++DlNpK98WsTzX73jnlbRLcf/99+GBlash33Y466y5jLvKOEIWPkbjK1/5CrZt24777rsfK1fej4suupCcpOhmUp+1OT9/5qxZkG+BCKjw36wZM2E8Uhqccsop9Bvjl7/+FYSHxXcswj0r78Pd992DXS2d+Od/eT+GHjUMFXJ0ysm8L+IqCoMHo4Vn8D8//GFUH38UJ82ejRgJhJOY97uBgzHGrynFvITryJ4+9KH/9vd0kcXNfCGHSy65BGm1gpgFGVn7ec87jc+OMqQtWL5iOW6bdytWcv+rVq/Gq1/1WvIXwgUscLAI9J3vfBcf+9jHUOIzqML7NQxDRCz0dHZ1oK21HYDhM8PhXe+6HL+7+UY+CmKEQY6RWowYNcb/JNevfvkTFPIRzpl7NhYtXOoLUS4IORM+/qFDh/J58lu88tWvRj4X4YkntvBZcB5dB9zLACQ8Q61tLRg8eAiLZCWcO2cOCwhSBElxZL7Mkbkt3ZUyoAwoA8qAMqAMKAPPPQZ0x8qAMqAMKAPKgDKgDCgDB8GALRRCJvwSOGeZ7K1AkpvOhUz4llAqVtDe0YXOri50MSFbZXJ0+/YOuk1hWDRoaWnFgMZGlCtVSCFl9+5WJv+L6OCccrkbCRPN8i+7qyw8pCZFFIWoJDGQKyBxjnPKKFZiFi22c04nkgpdMyHpf1ooTdDQ0Ii6QoGJzxKTxmX2C5C/FWKMQ7VaQlItc063T9wmNsKe3e2MyyKWtZmYTZLU/6vzE044AfL3JgDDGCLIz+VIslUKNN1M5lruXX6eK5fPMUnezuRzEY7FmjJj3c1EbFIFuAjKTNKWmey1zjFhnKLEWOvrIhhj0NUt+27DnpZuOI53dnYgCGnHpHlDwwAm9emCboTDhIwXyxWU4xL3Uaa98QBTu1XGnWdSX9r9A3xJEtNSHn4wkJgYH683uE/4V+I/5aMa166rcFDhtU9SQytLDnndWBWqEJwNxI6JdINyqYLUBQjrG1Epx2D+HgGvdYVnKgzy/rzGTNCnvAYJ1065SMIPxyR4EObQzcKY2Ja4VmPjQFR5MY0zsPQJvmiKhAsmMEiNpcaC7lBP2wrXDsMQ3bxW+XwB1jiegSpKPeddvrGQImUMRY+Y90eR90yBhR3xVa4W0dndTvsKYp5nOWtlXl9ZS86xxCn3TpIyAL4llhLXqpCjHJP1iQN80cMGAGOz1iHhmTTG8Jx2olIswjJuQUI+yrwnCvk6JOKI++vm/SE/ndXVXaYVuPeExTfezyzmDGpuQpVFkTLXqvAcp5yUcn8wAXdEDiQmrhdEOeRZQHQ808VSmb5TWOd4D1W4J7DP1YOIZznhWY55v+ZQJG/ga+HCBahvaMRdd92FHAsbltckTiyqJJhLUqa8PiWEPO9RLqK/hIhRKDSgceBAcl2mf9CG9wp5c1ynSH4c7826ujpUJXbutUKUyH1HsQuWXMVV+knA81KFMRYJqpD9tbW3Qzgs+Xs+588SXaChfgDHDfIspBTl58IYe0oW6JafOGzBMPd5+3jlg9oExsfNY4WU5yWBpSSo5/AR+NYtKQPKgDKgDCgDyoAyoAwoA8qAMqAMKAPKwJHPgO5QGTh0BmySlgETIwgsnLMImWRMmKS0NgfmT5k2C6mPmEysIIwc6upzkJ8gCpiEdNaiyGRiFxOeERPEdXUcYyKVOWzkmOw0SAEm3Ko9SduEyWdJBFcSMNGZ0k+MIpPaH/zwNTjrrDO5XgUxE7lJmsDaAF1dxZoH9kEf5VIC5k6ZOI0RM3OZMCkasciQ0KoKoMi1beBgaF9fqIMUJc4591y89J9e5u1pAguHkEltmR/TZ8o5XSxWWGuYcC3BSdzW1ZLWhjPIieOY2CVMGDvum1vy41Xup6OzNiel5zCKOMQWE46SQJWf1wkYT5XJ2SLjlUQ+h8inBegz5maq3G+ZSVcB6D+kf9HLv6DPIPq+yPSHoxSOJFbrDK9KwuvFghdpNMawnSBwAc9MmclrMiQ67hmp4fWhEdmL2U/YNIbJWupDJuDBOQn5MzwTgeV5TAOerzqksIhYTLPUpWIbRFwD3pdcryoPmnxzx3KecxHPXCKhwYD8o/biNN9Iqa2B61LjeB0CFuzYhFwThipN+rDI5ethbIiASf2EDsIojzCf57lMARsgZuzMwaPKsVyhEcaFqLBokmesVWb+Q8bprOM5CBCGAaXtiTuBMQYRz7QsZuiHLkCVdLlfQH7CTf7eRl1DPUIWB1MYjhHG8dwbBJRy3ni0GauBCyPIXioJ+aZtfV0DCg11LFjwXktTXoekhxPaWnLL+OFfhiwZzjAcTxlfCucsAvISkRcpFgSMXYoPFd7wfAO0rqZAymdJGTHGTRqPm27+LY4eNx4x10/AMZ6LxFpykyDHezTM5cAhP86pAPdc5f3rGEvI2FPuOheFyOdCjhkU6hpZ0DC0T/w8AzA+wDoH+XZRyhjCKKKbgP7zMNTz9oOlvzoWOuR8prBwNs955D0FygzauRxXSuEYO4R0+qHrZ9XbGHCfgLGEMdxLiArvG15mFndCcpbCOgd9KQPKgDKgDCgDysARwoBuQxlQBpQBZUAZUAaUAWVAGVAG/iID1gUposgyMQYEQci0n4VhsrBcTlBg8tZaJhPh2C7AGEmgpcjlQwRMftbVFeCcRcRErGVRASZAlMujnknKKIiQY7I0oD7MRbBMLObCkInMOpgoh0CSxmGAfH0DzrvwIpx4womIooDrcIxFg4BjORZVQs4Jowi5XIiAazkm8CImkgUNjQ1g/hKyvuMa9Y2D2HcoMKlqreE+LC554Ysxc8YMxm7pP4J1jjEHsNYixzhytG1obETE+VEUImIi23LtQNbk/qJ8DhF5CWkvNgFjc9Yikp/Ooq9GzqVzhPQTRTkUOD9izDnyIMlbyzgc50RMPEtiPOSY7EHWjbieyAL5i8IIgQ2YqMwjDBgH14+IMIogMkcpiMKQ48HhC8ZnnSMlFlLscM6ybQAY8u6Qy0mRImYBqcrr4+BsyGtm2WdRixfTWOsT29ZYjjmwRgRJrqfU+28opJaJaya9E3BM/IqNYfLfAVxD7A34YhLbr82m6JAYb2+M2Fm2UzA3TImaZJZYkvRVZuNjLliuVDjTsihW9UWCmMaVSgwbRLQ3SOkn5hpS6OAQE81AyusH7r0ap0hgARehzMUTGKq5T/qOwhwLNKKxsMawDb8f8OWco13gY6IppBjEegkc/fo+fcVEQv8x7aWYAliWGgzXS2GMZRyM0QTgJMYaoEo7y2vAgP06CftV+oidQ0J7FwQI2Ja5vTZcrFZcA2NJIcUkpIC15E3WFrBoUBU70cHAGAvjLGPmHGu4booRY8bgoosvweAhg+F5oo/EGcbLvfO6x5xflVhY8JC46IBcg0vJOpQp/cKQo4QxJEjYrkhlx6/FPVJyOjgBArrx7bTnjIipAOQooc7ImvQp97T4Mtx3EMr9VUDC2FL6lxjg/aaoMujDFTFjK7F43BflctXfR2WeU15mhGGIEourFZ5luYYVFowNr42MKZQBZUAZUAaUAWVAGVAGlAFlQBlQBpSBZyMDGrMyoAwoA4fKgHUO6Oxsx+OPP441a9bg/pUPYPXqtVi7dgOWLV+B5XfdRazAshXSprxrOeS3/e9m/64VS7HsrmUcE90KrKBuOecsW7YcK5YTlNJfzvbyFcuwgpD2suX3Yunyu7GUvpYtvwt33LkMdy69E8uXE/S5nPYr6EfkMraX3bUC0r+b8+9ie7mMrbib9ndhxYrllIyBuqW+vRwrli9jzMuxnDZLxDfjkJ/hWcH47iJW0G4F5XLxzbbMW8q2YAVtM71fm+MrOLZi2QqIfjnXWca5yxjLcuoFK0RHLJd1PWTtpVhOmxU9/pYyluXEXfSzIpvn20sZLyH7znDXUs4lli/FXcQKYnkGWZvXZNldd5P7ww/LeT3vuedu3E3cd/89uOfeu3EXr/OqVQ9g165dWLd+PZYuW4YldyzBokW3Y+Hi27Ho9ttxO/sLF9+BBYvuwOKFNSxi2+uoX7SY9pS3CxYtwWLOvZ26xZy/mPMXCthftPhO+lxGLCcob18Gr7v9jpr040swf+EizFuwAPPn1zCPUjB//kLMX7AICxYsJkQKFrJdw2Kut+j2JT5miXuxrMm+xDmfczwWLYb4FyxYuBgL2RfbhYxhoZ9/BxZKvHfcgfmLJI6FjKUfMKb5xLx58yG4je35t9XivXXeAtw6n3rqRC99sVnA+BeLb1mH8PH2yMWLGYvgjtuxUOTtiyG628nlwvlZHCL3xa1cw6NnTb8edcLXQvpYRF/ZOouk37P+vEULua8FWMg9LhY941hIvoQT8ZFB/MxbwL0I6He+X2cBZE+1PXKMHAgX83lt5nGPHtJesJBrLOR1XEi5gFjo2/PFhuPzPf9LGMMSnq0llIuxYPFS4k7M49g8ngHvaz6v2fzbOXcRsRDzGEcW3+Eo5Xos4N4zzJe98vwtoJRrsW3HTlRYPZNv6jQOaIQJQjgXspgkpbND/Z8JtVcGlAFlQBk4TBnQsJQBZUAZUAaUAWVAGVAGlAFlQBlQBv4CA7ZYLCOXq8PIEaMwdepUzJgxA9OmTcOxx02F/PHlvZiJmTNned0sylmz2BfMnInps2ZjBtuzZk3HrFmzMHP2bMyeyTbtZlI/Y/ZMzq1h9ozZmDXjRMyaORsz2Z4uc9n29rNm1PzQ56wZM+l3OqbPnoUZM0+g/UzMZmyzqZ9NvzNmnQg/l+vN4LyZs2dgJvUzpU3MkraA4zPpf6a0RUqf687kGjXM4ryZBCVjlXknTGeMtJ9B2+mi45on0F72Nkv6xHSOzZg9nfudjplsz+Q+ZnL/M2dNq/mi/UyJQ8D1pnMPApkv8dfWnknbPqDfvnqxnSV++mDWzBmcQ+4YX21Ps9g/jOC5mIXpPEOzeQ5OPvkkyN9gmT59Gk466SScccaZeP7zT8fJJ5/s9bNoc8IJJ+HkU07htZ+9z15mcI8zxB/lNHIwY8YsCGbyesjZmUE5g9dq+oyZXu/75GeGgNfCS55DL/1c2k0XH1yH60p8sv7ME3i9Z5+A2SecAOmf/LxTccqpp+LUU07FKVlb+oRfg+ewJmdjhsRFyLU44cQTITiR+5l90ok4kX3B7FknwNvTLrP3kvH76y173A+z2D+RfAlnp1AKXyeddLLnTeSJp56CExjPCeRttsepmH3KbLzyjQAAEABJREFU83ACbWZMr+1zOv3P4H5n9sBzxxhEP50cCSSumeRmZnZvcN2Z++EkXqt9cRJO4nWV+GaQi+k8tyJnTefZ7Flzuvc3298bs2acwHt3lm/PoO0scn3iiaeQn5OJk2o4Qdon4+STTsVJJz2fECmgTtY65STM4vWZzft+NufvxYmYzWs5izHP8vfgLMyinEXOZ1E3Q+47zpneAzlP/lxRP4t2MxnPTI7NnHki551AzOaz5kTGdDJOesq+Dy/dqbz+feHPbI9Ozt3YsWORpgYdnd1oaWmDfMMI8i0XD+hLGVAGlAFlQBlQBpQBZUAZUAaUgWchAxqyMqAMKAPKgDJwaAxYJDlUy6n/uwzFYhHlchlJUoYxCWDkB3QEKWovC6SOTZGAYXLNGANYg5Qys+IIjPxnUhhjABCUxhgYY2Dpg59gB4CFgYNLpcUPrmsJJ3NtisQA8tNRNEKABCEB+ohh2LIA23xTcC7t2ZA39n3RSa8i5bgh0IOkR7IP0Rs2DFu2B47RSV8AUEnInBQp980O6BGyfzAQvr29Be0NRw1HKb0t7W1quH9DG1rQ2BgDY54KB+OZMWbfMbCPw/pFXuIEcaWCUrnkz1Mcx2yXUSqV/L9AT9ME1SRGhfpKpYpqlWCbhwupTQBe/wwJ215nyaPApJCzEVCm7AuMEY44jX1DvRGZQfq9CEgfAQdn5KefQgRBDY7SEiIZXu2nnMCIkh6klIRclwwWKWyP74DrOcIKqHOwsMZyPcIS0gblfnC2Jw7HOPZHTzwB9fK3P3ysbIuE4z4411BKGwH7AhvAWkdYwFkY59h2bFoEjMMa2lFHBQz7jracAfkZLFmnX9BvcAAYruGMhQfXdggAxmSMAxs86w7WGA/SAnkZmRMGcB4hLKUH92u5jqPsjSOIYNl31Fu2Ta9tQH0AR/3+sdmQa1Jvgxys4xPDyJVyvFp8ZlhAnimpBMMQXWjpw8GFIcRP6CJERCCgD9Edroi5Iw+eS/+3TdIUCbhHwvEaB+RNfpatUKhDXV0d5CexEn+fyVVQKAPKwBHBgG5CGVAGlAFlQBlQBpQBZUAZUAaUAWVAGVAGnpYBa02eib8C8rk65HJ5RJGDlWqEqSAIUwIIAksE8ElBl/PSSXKQSTZJtEmS0THZFkif0jHpKG2BjLvAwUPGZcxGCCi9jvYhE6ahjHEd25OQzOaaMIDjmPQjjkc9bedCGMbgXABHvZOkqgfXcgEcxyQBGDBpGkibOi/ZdvTRi6xPHxKDrBOKLeECh4AIaR/aml9pBxyzfp7wQhuOO8YjeufbNVtpi07+tofjPgPayHyBjD0TiI/aPiRhe5giDFBXX0DEpLLsURKvHlHIs+VgjIHfh4sQ8fqEYYQwCGEcwAP5FEjxyFgLYw1sD0yPzPrWWvBNiE1CmUF8ypjopS2QvmXD+FgMfQmkYAE6MYbjHj3jpiYtDBxtHftWpLVwBgjYhySjWchJibgas9BTRcJ2wkKQ/P0FK/5ob/uBMQbG7Af6rzJZHdOHQIpEIhP6rhIVVmnKRCVJWUwCKglANVh7AmD8G7CUBil9sy4DyfmnBvAFALHxgH85sSGMMTBmX8R0LGs+FVUYzhZwJRY7wL7hqobSeljjyFFAHSX3ZMkDUsYQ9yBJGHPKomtCpOQtQVX+voiAm6mtWWWxjGtJXOTP0IehX2Po17e5npcWRvRwMEZ0lJagDo5jbIMxGHm+WQAEp8GIzhjOsR7WOMYiccSM5fCFMbV4jZHY9wLsJ+Q1pazy/MnfAJEipJynlEUS7lzfyoAyoAwoA8qAMqAMKAPKwLOWAQ1cGVAGlAFlQBlQBpSBQ2HAOiblDQIm+lKi6hN/LqAmMkhS9tO4R6ZgTg0ps6fMuVKynzLryk5KKQk3+VfIAuY3IUlOI8k2DyChIiXkLQGm1EvfS04Q25R+UrHkGBdAwoytNOPUSJdOUogNuKZfh/OoATgPjBMSIBdIe+wTsUsYP/ViX+vLDAGnMZBUfPBDNGxSyRb76IGh5Fssa2PcMpfgMO1Ey8HeeRzw2prC92jo57HDJgf4BuNihwlpse4fMp6K7z7IfMSyn8MWKaqVKvfMa0Z+qkzgy7eKSqUyykykVyplJExsc1uwTNAaW0vc0hRZ2xjjxxxqY5Y2sIAxtT4b0oG351hNehV1IlOa9EDmeXAuQL2AsTGApA+HqW/zWjAxz5mk2qDnUqPvyxjQh2E4hG8DDAESYxg4XzCLKEPn4BGwcGitn2OMeYqUa9w3jr5t6+1lruUaNRgjfQdjMrDPxL6VNSiNkbhqcNJGrU0HgNh4nWNXYCll3PJIpixEJOi7ftY2Ruz6Af1ZP2bgRMLQH+0gvmttQxtj2LZEj42hNIxf5hq2LccyO9+nzuyzF/qkfcL7pgYg4T2fJHw++euW7Bu7H5O9xLyNEhjxb6yXtbXAtuU1Bqp8biTynMueE1yjSpAsSHyHM/wGUjz1xbNdJS/OkTfuXYofCfcHTrDO0b6/SVTr+9nIgMasDCgDyoAyoAwoA8qAMqAMKAPKgDKgDCgDRz4DusO/ggGbJhXmxSpM9iVwxoBpQhgWORBbIDYEwGwjwaQ2KkwoVhCnFSYOE+pS2qZw1QSWCTcOcixGFTH/S5BKIpFIZSxOfT+RhCMtUsqUSTlDpExAxkzaMW/p10s5h+ZspzBsGPYTjlcpq5wnPkBp6DflOBdlLAlE59tMYoNjvk870D8Yc01ykGv22rHrM930k3IOBWQtH1vMPcfcK+PlzsEBgm/y4zhkqylVMVL6F4CJfW6cup6903fKmMEY0ph2XFdiZ4s2KfyYLNgPEu433Q8JCUrpy1IaysMTVTgmXeW6pHIueHwMCY4CixyLAZaJ6JS6hLzE5LtKTqo8gzF5lmvNHC1Y9yLJALcPw8sqADlKZA6VfaW09wKgS4Ir8holHin7PWAcCblLyB2vEKOovcW/B8cML2BKiE0sa/Ug7ZH+ErMtY7GPBxAdpzJ00wvAAD3w+6VBbe0E+0jOkPGnQBTgi264DTbgvSW0TxhskCRw9AnuyZJDR8j9IBGk4IsflnEa7lWQkFSZy+mQb4M48irjNENCf3ImpX0oACOiW4hPmZ/4TgzDuMS34foJUe1B7PUJLGMH24YAx7g8PFLxKB8xAAZIfynXSHlmQMkuvH3PngyvEzzgXyk/PfjBN8OqEjEM70/PDV2KW14AZH0TB0DCZx0teUo4HBOp79V8gO3DE8Lt/kjJjcBwF2DbkB/HMyQ/G+dLPiahJuVofwBYO34KEs4ntfpWBpQBZUAZUAaUAWXgMGFAw1AGlAFlQBlQBpQBZUAZUAYOngFm/sowJob8LQPLAoiBgc9LxmDLEqKRdsJ2FcawYMIkWmoBdpiEBQJmCuVXZSAvIx9UiCAkaSkJV69mnyk2fsYwTMHJHJGiS7g2YGFqjmnDHt2IjWNWzsgMCySGQ4TrHQNHDgSJWdbqi/SA9ujz4hJ+b7KOrCnIhmU/ohf01ckcQabr23ZMO1ok2VCvFJv+0GvwlAbjJ//msEUKOUdI4Xl21rEgYmGt7DKFMaYX6PsytY78CRCZW+v1fKY9skfItRDVU2H81BQi+wI9+kymPZ5qQpbOUNPwM1Nkkiq6hazdFymV0hfJXD5qSCn3A+en/YAq0EW/kKKLQAoXAt/mDUXPcCy+CKTQIIUQ3+YZkx3KOjRjoYHXQgLi7mWO6MGXcOwLIAl4v6XcE0eyffYj0975+7XEN6fyTR8gauOWiXfL+CQGGfN1VOkAfj3LB4xlUQIiaQfvh5aUskcP7qUm6dPrOReA3HOGMgObfd492h4hvBr6kbX8mtyv7N3Sn+gNDQwcAEvwzecgAwTV3DEIrn0Yf0qcMMA+Ej0v7jH1haYUtWcFYJD47YGvtD/QV396mupbGVAGlAFlQBlQBpQBZUAZUAaUAWVAGVAG/pEM6NrKgDLwjBnoyfw94/k6URlQBpQBZeAIYID1jyNgF7oFZUAZUAaUgecCA7pHZUAZUAaUAWVAGVAGlAFlQBlQBg6WAS2AHCxTaqcMHH4MaETKgDKgDCgDyoAyoAwoA8qAMqAMKAPKgDJw5DOgO1QGlAFlQBl4hgxoAeQZEqfTlAFlQBlQBpQBZUAZUAb+EQzomsqAMqAMKAPKgDKgDCgDyoAyoAwoA8rAwTGgBZCD4+nwtNKolAFlQBlQBpQBZUAZUAaUAWVAGVAGlAFl4MhnQHeoDCgDyoAyoAwoA8+IAS2APCPadJIyoAwoA0caA/In0I+0Pel+jlQGdF/KgDKgDCgDyoAyoAwoA8qAMqAMKAPKgDJw5DPwt9jhMy6ApKnBoeLpAk7TlP4OhL/tWk8fx6GvlT4DLmTO08WhY8qAMqAM/J8wkPKx3w/SxCJN+PzrD/8ngahTZUAZUAaUAWVAGVAGlIFDYEBNlQFlQBlQBpQBZUAZUAaeAQPMhB36rGfDvxN+NsR46MzrDGVAGVAGlAFAOVAGlAFlQBlQBpQBZUAZUAaUAWVAGVAGlIEjnwHdoTLw1zPwjAogsmzCj0OGAZJngmewlhRA/l5rHTIP2X6eCRc655mdIeVNedMzAHku8vGjb2VAGVAGlAFlQBl4NjKgMSsDyoAyoAwoA8qAMqAMKAPKwCEz8IwLIIe8kk5QBpQBZeBvxIC6UQaUAWVAGVAGlAFlQBlQBpQBZUAZUAaUgSOfAd2hMqAMKAN/LQNaAPlrGdT5yoAyoAwoA8qAMqAMKAPKwP89A7qCMqAMKAPKgDKgDCgDyoAyoAwoA8rAITKgBZBDJEzNDwcGNAZlQBlQBpQBZUAZUAaUAWVAGVAGlAFlQBk48hnQHSoDyoAyoAwoA38dAyyA8A2LtAcJJQiRB4LY1patzRV7DwOkPQB97IWpmae0J2S+920sEkL6gppRn0/aQtBHtX8z7XFd09M/RCGwPhaZX7MxSDkm6NXRt/QFkHjZr/kxFH3B7lPespYoKWUPBOifPWSvbF2IbyKlTWoMaAb/4np+3z2yb9vHKHM4lrX7yr7tvvP6tjOb9G/hg7Fk/vrKvu2+a/dtZzb96WRM0N/YwepkvuBg7fuzk/mC/sYOVifzBQdr35+dzBf0N3awOpkvOFj7/uxkvqC/sYPVyXzBwdr3ZyfzBf2NHaxO5gueYs/74ik6nvP+dDJf8JSxQ/BxoPtQ9E/xe4A4xPavjcM/e+gfvQ8i9L5SPp72Qp5mVPRj1ztBG8qAMvD3ZUBXUwaUAWVAGVAGlAFlQBlQBpQBZUAZUAaUgUNiwCZwSJgMS5icF6RG+g4i+yIxAWITEgESa2GsY1rMwaURZQjD+anl2jYFvJRx6hF4W3CODKT0kyBE1UYoG0GIig045DjNMZoaLFuGsYDrCAyl9GVUIG2BjME5zq/5EJ3hGqlhAYQ+MpkY2RN1ohdkY9ImEkJs0RNLTdZ8gmtnyPz3lSnHBZY+JTZnWGxxljE5GPpz1MrPfCIAABAASURBVMt8sYkdfRqLwNBG4iQXKXlNRQqydh+Z+HaAzE76Aj/Hj4W9Y/3qaLO/vfQF/dr3Fwd1+9tLX9DXR2+f9lm8vZK63nHGJPOkL5B2Ztfbp32m65XU9Y6rDwhvysfTn3/hRyBcZefI93vOT6brlTxjve0eG7EX/DU+xOc/1oc8Q/j84TMJfGbJM8zyuSjPJ2nLM1b0vc8+jknfj8kzDPpSBpQBZUAZUAaUAWVAGVAG/v4M6IrKgDKgDCgDyoAyoAz8NQxYw9kerFuw6d+pKHwLTLDW4D9Fz8S9KFOWTcB+yg6FtzbeRypqmMRQ1kATjqc9oCfT2wSN5I3aXN/1bTFBn1eaZvNr0rLv1+6RoqVn70vGDDdhUil4iCdLT5ncq0tlL5AxgRQkxIam/i0eM4giZVwEm2JFa7+WSDAGv7bhONspbUQn0rBvUs4gpC92Mgz2TU2BHlFT+89eq56eCNmtyH2Rzc2kjGbtTIouw9Pp+o5l7Uxm80Uequ5Q7WWNDNncTGZ6kYeqO1R7WSNDNjeTmV7koeoO1V7WyJDNzWSmF3moukO1lzUyZHMzmelFHqruUO1ljQzZ3EyKPmtnUnQZnk7XdyxrZzKbL/LpdH3HsnYmZW6Gp9P1Hcvamczmi3w6Xd+xrJ36J5Y8W/g88k8datKaJ3mOyRNGZM8QrVM+82RccRgxoKEoA8qAMqAMKAPKgDKgDCgDyoAyoAwoA8rAkc+A7vBvyAALIAkTXQnLAJRphpRL1CAJMYFkwgyLHpLQh0ngwUxZyiy+oZSUmhQeHKdZ8eP1ifcNmeeRQuZbFgUs+x4pXbGPHh/gXGljn5f4SRljSn8EfdORb4ut+DT0J9L3M1+0ML7QYGh+sKB/xiO+agDn1nRW/O4zVtMb0ROydg2cA3D1BLV+Ast9WT8X1IOvlPJgkfTYihQc7Dy1y66NSj0LegayM8BnSO+ziDqT1p5H1IHo5YlteX5ZPrvA5yuN9K0MKAPKgDKgDCgDysA/gAFdUhlQBpQBZUAZUAaUAWVAGXjmDFj4xH3NATu+yAAmu7Lkf20ELAIIUibimTzzc1KkLISklhLguIylTPQDNpE+el+9hQOk1KX0IUggiTWBT7gx2WY4Co7WAL5S+qUztmpjbMg7lQ/ULHva8L7FVtCrxDN5We6/LyQ/aFlIgUAC4b7hwXVEIoXYSPIwM0l7Fjb0BdoYEzPemPyK5Cj91Jhjm/Nr8Us7i19kBtGLQ5GKvVwpF8rFc+wM7POsONS9y/Mkm5PA8Lnkz4+o+GQC+FCCvBJ+iDKhJvXwdtTqWxlQBpQBZUAZUAaUAWVAGVAGlAFlQBlQBv4ODOgSyoAy8DdjQGoe3lnKzwzYJxlmOCJgCswLWvFNJSTZL82E+tT/nJRhsgxEzW0CSPofYmPYTr1fNqiRfg3UigHHUvnJKjiOWqJml4qRjBHw4zJG/z1tcLUagNTHAL4MvEu2Dv3dU5ag/2w9wzVqvrl2Kr4t9yVIvTTU1RYUXQ1G4pV5kFctGkMhkH1KKUSmMWoacMA7EGl6+iLZpA94gC/um59PnSPzFMqLngE9A093BvzDgx/ybOGzhM84Pn355JE21XzOpIZt/+xKkfrnqfiTMYUyoAwoA8qAMvCPY0BXVgaUAWVAGVAGlAFlQBlQBpQBZeCZMmATJrsEqWHhQWAd4NHzx3KpQw9S06NzTJJZFgKIxDLh7/+wt6OngCk0gnbiD/LHdmWM/uQPgKfSF3Dc0Kc1hnO4HvtiK+N9ITpBwjkJ/Qj6jhvq094/gB4A9CPj/g+NW8v+ocEYA4hPAlwvFbDdKy1j7dGJXV/UYgnQN8YsHnCvwp3YmJ4YYULGV4sZ1O0F1/D9vrJvW+ZkfWkr9nJ3xHNxgDOj+9YzcIhnYJ/nGufyuSbPM3lOeS45Ls8q+IK0ASCAvpQBZUAZUAaUAWVAGVAGlAFlQBlQBv4+DOgqyoAyoAwoA38jBqwUO6QAUk1StHcVsae1A7v3tGLn7t3YvmtPD6S9Gzt27cI2YseOXdi5czf7HN/Tgi07tmPrzl2+v2t3K3bs3sP5rZy7G9uo37W7BTt37MEOtrdzfNvOHbTh/B27sYv+du7ciZ27dnPdNuzY1eLn7aJfb0/9Tvrbzvk7OXcHY9qxcw9t6V9iYHs7bbZRv50xi8zmbd+9C4eCHfQjc3fS17YdO3zs0t7eu84exraHMe6m3AVZazvj38H4BVu37+R6LdjGeHfQxw7628l9bNuzm3wI9lC2cO97vI3EvaNvjLTfznmCHZQHBPcp8xS7yKVCz4Gegf3PwHY+l56CAzxr5HmzXZ6jxC4+u+QZv6e1He0dnSjHMaRwC5aq/0b/m6NulAFlQBl4BgzoFGVAGVAGlAFlQBlQBpQBZUAZUAaUAWXgmTFgbehQTRK0Mdm1as06rFm3EVtZbNhCbGdCfgexncl4KVzsoJQCxTYWBKQwIEWKnS2t2MYCwM7W3djV1o49bR3YtYeyg8n+tt1M+O9BG3UdHW3YyuLG7vYW7383ixnbmaTb09ZKmxZs39mCHSwWbGWRRNbYsauV/T3YvHU7dra0sWCwG09u28m1dnMNKUK0+LbEtZ0Flh2EyO30sY0QXxLfoWBHS83nThaAdjAR2NK6h2vvwZbtu1jY2O1j2EY+tpGH7YxvO22EG7HdLWu27OIe90D6W8nRLvrZzUTirtZWbOe8JzdvhRRydpAHXyThnJ2EFIh2iWzZQ+4Iyp179vi1vZS2wKOFfNU4k7k7ue9eKe0M9PeUsYPVqQ88LacZPyKfKacyN8Pf00d/ax1qHOpj3/NxuPHB67mDz6h9wGeVFI5rz65aAXYbn0nbWEytYQ82s4C7m8+qJ7fuwIaHHsFK/u/Bbj7f5dt7yTP73xedpQwoA8qAMqAMKAPKgDKgDCgDz5QBnacMKAPKgDKgDCgDfxMGbCVOYcIQxVIF1dRg5OixGDFqNEaPPRqjxowjRArG9rTHYtz4CRg9agyam4di6FHDcfTkKRhB28HNw9A09CgMPWokhgwdgcHNI9A0nKDdiBGjvW/Rjzp6HEYTY7jGMNofRfujjx6P4UeNwoiRozFq7FiuNRajR4/GuAkTMXT4CIwZN4FrjMGIUWMxcPBQNFM3auw473OUxDyGczgmbdnDSPYFo/rIvu2+Y1lbxo8aOQpHSQzcj6w1asx4jCZGjD6aMY3zGDlG2lyPciT3MJJjEvfosRMgY2Irexk5ciz5GI5hI0Zh9Ngx3N9IiN2IUUfTbjx9iTy6V8rcUeJTwD2JX9HV5DjU5NH7Sq7t9SJlnkDafdGfTsb704tOION90Z9OxvvTi04g433Rn07G+9OLTiDjfdGfTsb704tOION9cSDdwerFTtDXp7RFJ5B2X4hO8Jd0Mi52Amn3hegEf0kn42InkHZfHEh3IH3fuVn7QLYH0mfz+soD2R5I33du1j6Q7YH02by+8kC2B9L3nZu1D2R7IH02r688kO2B9H3nZu0+tiPYHsXn18geZG2Ro6kTKc+ZmhzH54+AzxU+y4bzmTV63Hj/DEzhUKqUkch/afo3+R8cdaIMPFMGdJ4yoAwoA8qAMqAMKAPKgDKgDCgDyoAyoAwc+Qz8X+zQlqoxYCzau7pQKNShobERe1ra0NnZjZa2dqIDrZStrW0QtLS1ob21FV3t7UiTFDELKFt37Ob8MrqLFXRXqmjj3F1tJRRjg+5yFSXRd7BfqqKrAnR0dXv/He2d6OoqoVQqo8o4urvZLla5Xgd2796NNq7V2roH8q2Szu4KOjq6uU4Rnd0xyrRvYZwtre3YQ0h7N+13M06Rsoc9La3Y09LisZtSkPVF9u379p4W7qGM9o4u+k+wc3cHY+lEZ7GEcjlBS2tnDx8dlG29fHR0dKJYjNHa3o227m50dFbop0pZwh5y1dbRhq5iN1ImEWWve1o4v70Luxn3HvmWiMS5pw179rRjN/ckupa2Tq5Hu1aijaCtX78nhr1tsSO8PaUf30/2pztU+yPdh+wvQ8ZNJkWftTN5IJ3oBZldJg9FJ7aCbG4mD0UntoJsbib/Gp364D3JeyvjIZOHGaetPp4OtPK5IWgR2fMcaeVzZA+fk/JMb/HP9U4+xzr9vjqLZT5rO/kcauP/FtQjX1fgWAf/98HBGgN9KQPKgDKgDCgDyoAy8P/ZOwt4uapz7T9rbRk7Gsfi7i5IKVKhyq1A3Qv1W3eoUOpOhbrc9tbvV6Vo0LZ43N09OTq27XvePWeSkxAgUCEk72beWWu9y/97neH3e5/sGSWgBJSAElACSkAJKAEloASebARsa5MHxrngug7FCAb+q1VEcQxDUcR3PXiuC88TY97zkKEvocjhAwgZ1K9SvCgU8mCEDPmmRnSVy6CkAriWAbh2JHGErdu24oPvehtunj+fYwNJYhBwniQOWQixfMkSvOi/nofNmzfDsRZRNUAUVpHLZuDAwFqHgkIZmUyGfROux0O1UkGh0ACP63E9Fx7X1ttcrtt1PDiOD/cIO5ovbeP63EaCjWtX4pJLL0XbgQNwObflmjoYNPRlDtc7bC7f97H/wD58/tMfw0033QDD9mXuzXFcrjVGLpdJ2QbkVKkU0b7/ADyuzeFYDpm7nkW6VsmTmZumLhzH0CzNOWSu+MR6+RzNO8rg0BlRFv8pFsf1PLXPFLfns+Xw1OdnkyvGz6F6O4f5KIr4WWuQzWYp+FbTviLYQh7+MAZ6KQEloASUgBJQAkpACSgBJaAElIASOAkJ6JaVgBJ4khOwe/cWEQYUMxi0F8Ehl8uisSGPmCJIpVJGQKtSbKhWKwyKlWhl+Nbg77ffgRmjB2Pe0L4os17a7t+3n0F/RsssdQ3GyxooiOQYTPMZlC13d1PUCOH5PhKOHXLSOIzgWQoFUYwd27bBJMAN1/0JcyecgpBiwe4d2zBz1Gm4647bkWW/CkWEV176Qrz0la9EEIbo7upK1xfKExpcQ7pOpkGPSfsq+9T81VQ0OZSX8uFWYT+XYofsdePu/ejqaud+K0i4Ppd7EH/ANtU6k6BEIaeMkOzKXd3pekKuK6LoI6JJzICijNfZ2YHGxgLWr16Np8wcjmXLl6d8q+xXTccr9VpbuZY/Yk/SLqj76in7Hs1XrdfXU7ar+47W/mi+evuD6Yk+huyvxx43j57+D3evDrJ8pPtyPI3Rs85/isdJMsYjMTpYJ/f2EXgcbNfTRs5R/cwcrDvGMYL0c6/2+VbPB2WW5TMn/SyXPD/TOV4lLVcQ83NOzNgEpWI3fNeBTSJ+blf4mR09yf9Xp8tXAkpACSiBfw0BHUUJKAEloASUgBJQAkpACSgBJfDkImDzWR/UKtIgv0Nho6ujA5VSKQ3su07tCQSXwX8J5DvWwqOvUi5jy+ZNGDh0NOTasXUrrGWwzDHwfQeWSkYcBQychTDMGyRgFdtYVCgeuK6FCC3ZbIZBtwAuA24ZPweLGMOHDcUqaoBsAAAQAElEQVQVV38dGT8DVzpxggzFD8gYrsEbLn8D3n7Z61DIZ2GdBL7nIJvxkWMbsYznsp+s2yLjOjQPvpuB7/mQ1DEe12LgWIvUR3/G9dnOh8c9xEkCsf65LJIwhssxfN9N9+EY9nMMXHLyOK/nZZFhf9+1HDOB5fp8n/N5LtsAvsP9kpXDNI5CNDQ1YOjYpyBPUSjjeshwnAz7ZjyX4zipeWzrWMv1GVjWOzInzYpZ+pg6lvXGwvYyxx4qOz3+3qljD9VLP8dartnqGL1Y1XkJHzHHHuJTrzuYsp9jD9Wn7cVHk3zdHHuoTe++R6sXn7QRk3zdHGsP3qt6XT2VNo61h99HrqF3fb1N3XdkWq+XtG7SxrFHjMuy+KXNkWnqY72kdZM2jn2SjkGG9X1I+mh7kTZi0k5Ssd75etmxD89D2oj17tc7X69z7KOP4blu+qRZmjpH5NOyA4+f657LlOby88z1LEqlIkUP8PPHpvW5rIemhgxcfi5BLyWgBJSAElACSkAJKAEloASUwMlIQPesBJSAElACT2oC1sQW1UoMx/MQJhFKcRWhyz0xKBbEMYIwQhAECMoluBQzqqVO7D3Qhr/fvwT//d9vxujxo/C3+X+jmJCHmzWwtgwTFrFv2zbcddMNuOWGv+C2W2/CyqVL4DlAElRSYWDBA/fjxuv/gptof7/rNniZPMIgRgMDbkOHDkPEdf3tzjsg18J77sKt1/8J+/bsRJ++/THglFNQKnci7xt00PeP227BzX/5A2696Tps2LQeMYWIJCph4T13YuF99+OO+fNx03W/x9/vvAulrgocCieVUhtu+PMf6P8j7Q9p//QpjiBExTiIkIF1cwiqCUpVCkJRFSaOkHMjuLaE7bu245a//gU3cow759+M1cuXormxgPaOA5h/3R9x3e9/m4572w1/RUhBaX9HG/7x97uwceV63H3HzfjLb3+B9l1bua+/cO4/pW1v+esfsWv7XoRVzk/2UZggjByagfzWShgltTROENIiWkjBJk2Zl1TsoK9X3dHaH80n/cV0jEOM/1080nF77ttB3iwf7b48xNdzb3WMhJ8VCer8/mU8evjWxxX+Yun49bqj3aueusPa9fikv9hhdf+mMYIo5udGzeRzPGRZUvEH/BwJogghP8/Ex494fq7ECIIqZeYQsA5cN0+x2tASdJdC1ifyUaymBJSAEoAiUAJKQAkoASWgBJSAElACSkAJKAEl8GQiYE1iISbhrZACR0Lxo5rEqIhJZMzK0wkZtkngmRg2CbFzzy7ccN0DmD1zGiZPnoLlDyxCd3sX2AtISti9bT3+59vXYNPGreg76Aw0tLaizyn9USl2wmH/f9x+G37wwx8BuQKGDRuM/qx3vAw82uZ1K3HlJ77IgJvBKaecnrI8bdDpOGXQqYgp0Pzo+9/Cn//6Z1gTYd/uHfj9b36Ov910E0YPG4au9r346jVfw9bNm9GUc3H7Db/DGy77ALZu24GBp52CH/7PjyjErEBQ6Ua53IaO9naMGjkao4aPwPqVq/DzH34XHZUKBSAPu4uAtVnOL8JQzIKB4Q5NXMaenRvY9jtYtmI9poyZhNNa+mBASwuyGReVche6ujowe8oUTBkyGt3b9uDn3/seDnCulkH9QNUGg9h+wumnw6Gw0k6WowaPwiiKPrt2bMS113wD7W1lWMeHcVzAZADrAw7VI8dj6tHvqJGHUdNzoGfgqGcgMQZHN4vYWtZZfppZ8AOFxrb8dKMbnu+hWKry89elsOSzHT9vrAGroZcSUAJKQAkoASWgBJSAEjhJCei2lYASUAJKQAkogScxAYmAPWT5CT0JxZAgDBHHEZI4YfzdYcDMpP+qeP369Xjqc89EsRxi8vTZuPueBdiycT2cMEEGDv5+x+1Yt3svXvDyl+P04SMxeeIUDD19MAq5PNr278M1X7sG553/VJx59jkYNXoMxo2fiLZKgoQCh+tatDTkKIa49I/lSoBBI4djzLSpyFMwyfl5DB9wOpr9AjatXYeb/3YHXn7ZZek8Fz7z2RjY0IAVd9+L7v0HKJIY/NdFZ+P5z3s+JlKoecHzLsL/+78/IQ6qOG3QIDyX/nETJmH8pMm48OnPwLXf+Cz2HzhAESNASz7LPbscw4Irg4AyhvsPq7j773fhV3+9FS9/9atx6qmnY+q0GRh46qloa2/DgAH9cRHHbWruh5GjxmHOWefgj7/8M3bu3InThwwH/BxOGzwUY8dPwsBTBuL5F1+MMeMmYCzXceFFz8GqdQ9g+46dgLEp7zSIyehjwhUkANcCxEmipgz0DOgZeMxnICGz1PiZnqb1Mj9c+OInDPhpQ8EDcsmnnqRqSqA3Ac0rASWgBJSAElACSkAJKAEloASUgBJQAic+gRNnh0eJcFkGwABjDDzXBWBQpmAQM/TOWBna2tpw59/+jpe95BKMGDUBT3nKeSjuvg87N66DH2WwZ/sePHD33/D0Zz0TseUYvgebWFQ7y4iqZfY/gP07t2L0yJEwSYyYAktXZzvaOjsQVEosx2hqzKOzsxPd3V2Qa193NypRjBzFA0QBDmzbg0pnCZs2bMLI0WPROmgAQsdBsauE8SPGYvPydQg6uynFAH369kHfvn05bojGxgI6O9o5RIhKqYyu9v3477e/BXOnT8D73vM2mQqVYok7ZtbI2kJEXB8ilvkKwoCiTxUb123C61/1cvTr1w/dbF8OQljHoYCToLOzC2EQ4JpvX4Px48bjTW9/I3YdWI9Bg06FTxaFpgwsuVIrAjMolct4/wc/iOlTpuAdb7ocaxbcxznjdKw0QBkzf0SwkkvRlxJQAkrgX0ygLoH8i4fV4ZSAElACSkAJKAEl8GQnoOtXAkpACSgBJaAElIASeNISsIetPDGHioyFGWMY2LcM3PsIowTVaoCu7hLm/+FX2L5zB9av24i2A50ACli/aiXK3VV4mQK8bB6G4kcun0McREgY7fczWbQ2tyAORYhogOs6cCzSQH++UABsDNd34Xk+HNYlUQTP9SCXn83CpI1BccJBn+a+sHDR1VnEKaecir37DiAKYwoczTjtlNPRtrcdpWIF1A3ADlx3BRHHKxWLqAZleJ6H7du34ZnnzsTMGdNw021/xxe+9HXIZa2Fz/q2ShUieERRiJgiBDijz7VFZBRSjClwTS73WGhsQPp9+gkofnSiSmHladNG4NT+/XDnfffgm9/+ESZPPRMbNm0kmyy6N+9Ewn6JY7Br916cM3cmRo0chltuvwPXfPcHOPvpz6Xw0w3qTSmbhOpLgriWpwKViiKaKg89A3oGHscZkKfH5DOkltY+Vw7l5RPw0U1bKAEloASUgBJQAkpACSgBJaAElIASUAInPgHdoRI4UQjYNNJuGL1Pd2QgT2uAQX6TWFjrIggCBhpjiBgRU1FYt249pp/7THSXunHHrXdg85pNeM3rXoGVq1dh2669iN0M4HkUQ7pgqyF8Q1Ejk0Hk2lQ8yeby2Ll7P0IKIdY6qIYRKsyHlRAVig4h5ygWyzCsCyicQC6KKFE1gsNxPd9HMQrSOQadeipWrViDnJdDY64RsubNm7di1ITRaGjpCxErjDyZYSwqFG9ANUTEDREzFi1ainOf8QKcd+Ez4fkZhBQ58rYPHMeF67oI2J4YYB3LXgbCSZ6Eke/HdzhfsbuI7s5ORFxvZCwSY3Daqadj3dp1GDF+Fmad81Q4WR8xu0rAMUNRqLOrCxhyCozvIkSC7bv2oLHPEDzjWc9DvqEJnV1FxBRq4iTkfIbcmbCdvCPhQLUM/Yna4wj+JtpHz81JfgZ4APhK+HEmnyGSHMqnHy/6pgSUgBJQAkpACRyNgPqUgBJQAkpACSgBJaAElIASeJISYHSfATCI1XbA+CAzDLbzxQystenXNLmen3790y9+8394xvOej+dd+jL81yWvxH+98GW4+IUvwq03/AEbtm2F29CI/mcMw/V//jNyxiLvZRjo34Wb/vwbVDl437790LmvjI0bN6SiQ2JdLFiwAKNP7ws3m0WZYkiZokjEJbX2GyBLSL/OKuv6qQCS2AQVxyB0HfQ//QwsWL4G2zZsRrVUxc5du/H//nw9Bg0fBSdXQETRoCwCjuMgV2jkfBzUAobrOvXUwXhg+Vrs2bsfifWxlWsvxsyzSQ1HDNex8DMeHOMiEaGD6883NqP/qUPx/R/8BKVSEbmGBuzbvw9/+fNfKF4kaOC865bfh86uTnj5HMfdgiWL/sEhHViyQFeZ7fcz76HfwIHo3L+JgtAeGMfD7l278Pd/LEA2m0HMHqAlCXOpscT5+YJeSuCJI6Azn7AE9MPlhL21ujEloASUgBJQAkpACSgBJaAElMBjJ6A9lIASUAInBgErAXbDQLt8NRVD9PApdIhAYK2TPqWRMCgWBiEqQZWB+r1YcucNGDxkBGIKAnFssHXnLpwxahgmnn8uFixZjF17D+AVr349stbDVz/7cXzpUx/BjbfcgHb0hTwpAePh27/4IX72i9/gy1d/El/67NXorMZYv34LYuNg174DWL5iLxwvi2I1wpe/9zN8/G2X43NXfgDLly/Frj370B0FKCUBzhg+Ale+73341jXX4Auc5/Of/iSectHTMenMsxBnsti9dy+CxEFnqQzrZ3GgoxP7urpR5rijRo/HJS+8GJ/4yAfw5c99Ejfdelt6R4NqCMc6wPpb4XkOisUS8rkcwiBCJp+B42dw1rkX4tnPuBBf+exV+NJnPo6bb7kJp48YiW3bt+OUQafgsg98Cl+8+hP4yuevwh+vuy4dt7u7hD79BuJjn3gvrrrySnzuqo+iVKngHR/+FK788Ifw5c98An+iiILiDgTVEkCRxhgmNEjGMiMpzRhDl5oxysAYZWCMMjDmn2fguC6stZDPfMdx+H8FqsEcN45j6KUElIASOOkJKAAloASUgBJQAkpACSgBJaAElIASeFISsMYmsI4BTJIGvmIRNoIYURTD9RgQcyxa+7YiYhBs6LBhuP6elRg+bAQsXDS09EG+tRXFOMCnP/cFvPS1b0Bzc1/kso341je+gcvf9Ha87T0fxuve/DZcf//fMOesc+BSiJgybTa+ds238IZ3vhuvfce78OKXvQLX3XwL+g0YhPOf8Tzccttv4fg55ApNOOuc83DPkrV457s+iNNOOw1Xf+nbeOGlL4Z8O5ZPYWLGnLn4zBe/isv++8P4+Je/gotZZ7NZVAF84kvfwGsvuwyJddBVKuHZF1+CL3/18/AyecBm8Jo3XIbv/PTXeNWb3oOPXnkVbr5vFYYOHYrBg4fhxgVb0NK/H+L06YsErS0tkN8/iRKL/gNPxXvf/X7897vei5e85o14Bcf55g9/hNe++g0QseTyN78VV1/zDbz+v9+ND13xMdyxZBNmTJ/Jugac/8xn4ye/+Q2ZvBODTj0DL33la/DT3/yWa3g73vOBD+L2JdsxecoUBGGA9F4kEWQNaZ73fWQ3qQAAEABJREFUIKZFUcT788SYzq3c9QycmGdAhA/5asKu7i50dXWhm2Kx3GvHcWAojPAjVV9KQAkoASWgBJSAElACSkAJnEQEdKtKQAkoASWgBE4EAlbiWhJUl+CXFBzHhed51ENsKoiUyxWUy2VkRFQIQjQ0taCpoQU2NGjv7saBSjfiXBYNfZuRzfpAbGkug/aA8T04GR9VBu3zTc0MonkcK0QQAdlCAxJjccrpQ9DUpy88ihlW5vUyaGxuhfX89LdBOopllCgGeFkPjjVobmxCS6ERiBIkANyGHBoH9UeSy6B1QH/k8jkEQRWVKiexWTi+D+M6CFn0/AwaGhrgUlyB61IIYdvEoNDYwmUbNLW2wOeaXdaJGSPTxOhs68T+A20wjkVkXJSqMdtxvj59kG9q4jh5RDDYtWcPslx3yPU2NDUiSBLuNWTbLIpdJTj8L2E72Xu+oRFhDNYnyOYL6W+AFOjLZnPwyNHChbWWBpqkPeYcUU7b2MPbqE956BnQM/AYz4D8/pBL0bu1pRWNDQ1o5GdYnp9NURwhpkEvJXByE9DdKwEloASUgBJQAkpACSgBJaAElIASUAJPQgJW/oWvS4Egm8kgpEpQ7C4hoHggwXfPc5GjsBAEASIKDmEYI5vLM4TvwBgL61iUwwrCKoP4fhaGQbKMl0UcuxRKmlCgOFGtlmGNRaUSpoJKkjDqDyCkmJLjnHv378e+A20oFLKoUriIDNBdqSCfz6Uihk9xxfEdSBBO+jZQKKlSlPE9i2pYpfCQoJtzOBRI2js64HIul1M0U0yQ/VjurVKtQtIEMcUdB6VyiWkWEZWYHAN8sheHe62yXaVcRRKGyFC44TKpk7iSwHNc+OlvcwCul0fW98ElpMxE8/EyWbLKUeApo8z1FwoFULGB+JFYNDU2QdIiBZ18Ps/1WI7joUIO2XwDmRlwZJSDChyuWUSpmpEbucbyZA6FpITGhvpSAkpACfxLCcT8bCmXyuiisF2pVlCtVPn/gio/twDD/6CXElACSkAJKAEloASUwElGQLerBJSAElACSkAJKIEnPwHrOAYBhYeAQX9rHQb+s/D9DGKKIamAQF+SJJAnIqzjsW2MIIwZy7eQvp4xYA/YALBJxIB+AOtRBGHALI5CJHGIPEWTpoZmOBQnshQK5F8X5/NZcGi4joOGxgaKEQHzJp3Hc11UGYCrUNjIUwixFECybC/CQUfbfviO5biyJgfWGiQmTgUSnwM6FAoyxoHD+V0KCRmKLBLB8ziPoQAiJnPGFD8SrhcUF0Ku01oLYxIYWHi+z/Ej2RC4PQgPGccYA9fzwXcUu4oQRq7vAcYiYPBQxshzfzJvhUzh2LQuSQzK3ZVU9MmQbZkCDJKEQkwVTc190N7RlXJzPA/5Qh5UkmC5HutYOLw/lqm1Lqzj1Ix1Ro3YrZqeAz0Dx3gGrOn992LIzcDW+xqTfu5ls1mKwy6MsQB9hp+vDj93jDE46S8FoASUgBJQAkpACSgBJaAElIASUAJKQAmc+AR0hyccARuEVcRJjJACyPbt27Fy5SqsWLESq1atoq3GSqZr1q6F2MZNm1hejXWbt2DFurVYvXoFNq9Ziy2rNmDt8tVYv2Ed1m/ehPVbtuKBBQuwcukSbFi5BquXr8CK5auwccNGrFm9CkuXLMGalSuwctlSrFu3BsuWLsOqlcuxnvkVy5dhw4b1bMfxOMfixYuwYhXbcq7ly5di9do1WLd+PRYvXoitXMdKjrNx7XqsWrocm9dvwBrOtX71Gix84EFs3LiJa1yFtWvWcPwVTFdjxYplWM39rWWbzRs3YvWqldjMdhs55zqOvZ57Xc09L+EaV5HFKvZdt2Y917wUi+lbvGQZlq1cyTVuqK171RqsIoPVbLeU+1i7bj1WrVqN5cuXc53r0jVs4jybNm3Gps2bsZptV0od97aO6125cjVWcLzVq9diNde0cOFCrOAe1nIda7meNbS17FOzNVjDeVavXo01aspAz4CegcdwBlav6f25wc8Sft4c/Czh58rSpUv5GbQa8lkln//y/wNjDLXamP+PSE64//nphpSAElACSkAJKIFHJ6AtlIASUAJKQAkoASWgBJTAk52A9f0MPM+DfGXT6aedinGjR2PK5PGYPGkCJk4Yi3FjR7E8hfnRmDRhPMaOG4Vx44dj2IjhGDdmNOZMnYoZEyZjythxGD9mFIaPGIrRY07D7JnTMHfObEwcNwZTJo7HtKljMGrkEI47Js1PpG/G1OkYM2IkZk6fgqlTJmHi+LGYPGEcJowZwX6jMHn8eEyfMhlTJ03EpIkTMJb1c+dNZToa06dPw/DhwzB+1BhMGDUaZ86YgXEjR2L2jCmYMH4066di1sxJGHr6qZjCfcyYPBmzOM/0qZO5homYMX0SRo8exbEnYMLYkVzbcEzkHJPGj8HkibX+E2UtE8Zg2vTRXN9k9p+G6WQj+5w3bxamTJuKMRxjLG0qx5/CtU6ePIHzj8PcuTMxYdw4jB3NsUeN4J4nYfTwEZgxZQKmTp3INuMxg/3Hc62zZ0/C7NlTMYljT508EdNZP4lrnsT9T5owgesaSxtNG5/eg8lc5/FuU7juyRPHkSVtEi3Nj8Vk7msKz9GUiRN5LiayfnyPTWBabyc+Kdet5p/C+1G3g2On49bbTUjPiZyVR+MzifPXbXLKczzXM45npbeN55oOjV1rp+WTlMPxeRb4OS2f1YdZz3mu36cpLE/h36OkabsJE9O/k8n8DJa/lUlMJ/NvdOqkSRjHz/+xo4Zj8qTxGDrkNDiOpfgBvZSAElACSkAJKAEloASUgBJQAkpACZwsBHSfSkAJnGAEbAQPkfyIRQL0aWlE/75NaClk0L+lAf2bG9CvuQl96ZevdmptyqW+voUcBvdrZF0jcg0FZBp8NLKuH/uc1i+L5qyHVubdbAYt/fuiqakRDZk8x2+iv4BcNovGQgGNDc0Y2L8/Whob0FTwmGYxoLURrY0Z9G3OYVDfFrTk82hpKKCQzaFvayvkK7T6tOY5VjOtCQP69EFfztXEPq0tzcjmc2juU0BjcwGO9XH6oH4Y1KcZzfIVWpksmjhXn/4tyHKPfThXS0sejY0++ra2oKWxGf36NnItec7fgL5NBe6xgEyOY3LOplwe/RrzOLVfDq7vo4HzDejLPbQ2oQ/X2KelCRnuuW9LCxq9HPoWClxjI1o4R1NDlvk8Wgs59OEamjlOE9fQSn8z19xSyKPBy3DvBc7PlPtvbWJ7tu3TmONaMujLVPItjVmu9fi1flzzQDLp25RFv5YMGjMu+jZncfrAZgzqW2A+j5ZcA1ryBbTw7DQVfDRzT60N3HeDR18GzczLPZW0mfe2bxP33yzmsz9TllvJqIVWbydpk3BNLct7nTnM0rHIu4n3qqmhEQ2NvNeN5N2Q45w+Wjl3a6PLe+yn1odrqludeZ/mPNSUwfFwBpr4d9OU93GkyTkf2KcJfeUzmec16yTox7SFbVsLWbQ25mn8++P5b+bfaDPb9eHfQH9+1g/iZ2w/fnb275vlZ6IPg4BmYIyBXkpACSgBJXAyEtA9KwEloASUgBJQAkpACSgBJaAEntwEbAKDmgEmiWkMeCV1i1g+0gJY1jtxzS+/DxImCWIZhf3Fb5MqxB8lBpGJEctvbdASMURsGQDsIS+TIJ0DrDM0+R0Rk4T0cR6Zg2ajBCauWToG20ma+jinYVlMfAn7JgzaSQrpy7XaWMbi3jhGwrUmbC9Wm7M2FziO1BnWGfappT17TMdjXsaTsbi/GCGXn0DGsOwjJnkZN+2bto3IKkrbyJosx7VxyL1EMOxzyAKW6X9Yn9RJG7Ej+x5/5SgIEFaq3HeVp6sCkBmiKn2diKslOFEIj/fBI3OX58HlGXFI0+H+pewIJ5rDfpacXfprvgpSX8yU9Taukm8IaWNNAJc+h/dfzGXq8r65YBum0sZhG4fjOZzTcj6Xt8/h2C59Lts4NI9zylzi98TPMWUsj3XSznDudF6ZWw3KgufrCToHch4dOcc0ScVcyfOzp9TdiahaAcIAjbkMXIs0L2X5rDr8syfg32hEiyGfx+CZBz/jLCr8+6WfXfWlBJSAElACSkAJKAEloASUgBI4aQjoRpWAElACSuCEIiBhsce8IcaNKWIA1DcOGcPQSS+LmY8ZTUs4urSLmbJH+t77jU1qQbfeTs0/iQkYMGqKmOJGEFAkimO4ngvrWLS1tWHzlk3Yvm0Ldu3cftB279yBnTu20rZh53bm07odrKftYLsd27CDtpP5HTvZhvW1Muu3b8Ue9t3D+j2s37OTZbG0zHxaV0+3Ia3fsYV9NmH39rpxPdu3YRdtJ8fevnUztolt2YjtXO+2rZJuwA6Wd27fgh1bt6opgyf2DGzbit07dvBvhH8fPLO768a/gd27tqNt316Uit0QUTeMInR3dwPWwMv49OEYLsM2dWNWX0pACZy0BHTjSkAJKAEloASUgBJQAkpACSgBJaAEnswEHpcAIkJGYiOKH0nNGPFOUrNI4NIcGoNnVD4SKhyJofxBM8zzVRM8kodiExe7HKrgEIcKT2hOJz9mAkkqdshvByRxgiiK4bgWxgIHDhzA+jVrsHnjOuzasRk7tm3EDgoNqaiweRN2UczYuW0zdlEg2Sm2fTMFEbEtkPIOBn130F+zrdiR1m/BbgoUu2g7t1LQoEixm2NJfifH3iE+1u3eugE7mYrt2rYBe7atx77t67A3FUE2Yue2TTSKG5xDRJCaQLONQslWttmCvRRS9u7YhJ2bKYRwrB09trMnrZd7p0erO1ZffZxjbX+0djrG4feqzuNo6dH4Hc13tL5139HaH81Xb3+09Gjtj+bbsYV7oxi3U85rj6V/H/wb2r59O9auW4utW7bAofDo9fzGk3Wc2l+xfAjzE1o+xyUrVquov/ODlx/ECYt1Y1ZfSkAJKAEloASUgBJQAkrgZCGg+1QCSkAJKAEloAROIAIMSz++3SSIGUITS8BYGRj2ptWEj4RiCMQYRzP0GrY1SZwKH3RJTWo4ypXQJ8aEPYGYHWR8Kas9OQgkiAGeLM/3GYB1EUcBkjBEd1cnzjjtFMycPgVzZk3H7JlTmc7A3FkzMHvGNMwW3+yZ9M2i0Sf+ukn9zGmYM4N+sZnsP4Nt6Z/LfnPZTmzerGmYN3t6OuacWTMxj37xzaV/LtvNkTLHObNus6ayzfTUZrPf7NkzMHOm2HSuaSZmyzxsK2sVmzuHY7LNvNRmYg7TM7nmuUznMRWTvPikTsrz0roZXNfMtP3RfGeyr/Sr1c2E5MX3+MaYkc6lY9Q4zkv51/JnHsZZOInNfNj7IvdDOM77J8eo9Z9x2H2pjTuTPvGLzXzEdRw+xkyezRmYk57NacyLTWd5BmZNn45+ffryMzaBS9GjXC4jjKLU4ph/m+knq3zKih3lMyX9wDVIqIyIHaWFuk4qArpZJaAElIASUAJKQAkoAUTJHAwAABAASURBVCWgBJSAElACSuDEJ3Di7pBh6kfbXMJAWnyYUZZgfDuuGYUNmyS1PHqnjIHTb1hvGBA3JuZEYqgJIUktxVEuib+J8CFWq5Z+j9U4Qa2zvv9TBB47dwmyRgy0Oo4HefQjjiNYnrREfm/DtSjks2hpzqK5qYCWhga0NDWgifnWxgL6MN/cmEML8y2NDWhtamS+Ac1SbsinaXNjPS2k5Vb2bZF2zWzL/n1Y39IsfRvSsVtYL22aWSdpS3Oe4+Y5F+dpynEdHI/tm1jfyHFa+/ZBnz5iLWjt04q+Yq3N6Nvawj5NaG1pTK0P5+sj+Z5U8nVrrfuYHt6+AdLvcF8jDrbneP/8GE144sZo6LWXx7uO42cMuVc1lkfZC+/V4fex4Sj39pCvT8u/YozGg/e2j/xN8LymZ59nt4XWnJYL6d+Y57twPQeGQkYlKCOiCMLCo37+on4lFhCDoUeMib6UgBJQAkpACSgBJXAyENA9KgEloASUgBJQAkpACZwwBBjheux7EUEDDGZbChvyr/3TMgPeRnzUHYyIHgx6O0zrZlgGBZEjZzPG0M1Oh1XUfMZo0O0wLE+KgtzLCCJ6BGHEoGsCx3WQ8X14jkMhxMD3HbhugqxvkGGANuNYZD0Ln+KIWNb3kGPwNss63zVpXS7jI5vJIJNxkeVYGddh6sH3PMhX/Egq5vk+HN+F53ppnZ/Wu/A4luf5cHvKjs/AMNs5ntR5rHe5lgxTtqFa4ziG67bwOI+Tmsuyy7W7bOel5rN/xvMO+nyOJZbxevl62mS8us8/2D7j1X290if9GIf2JyzEMl6v/R0TjyfJGLxXGc/rdRYOrTvjeT33+ZBPWIhlvHod08c8Rr0Pz2HG5d+JRd4Xc9J81gfXg/Spq2J3EZ2dncjwb8KnyVlP+JmMY74MWxogFUCglxJQAkpACSgBJaAElIASUAJKQAkoASVwAhPQrSmBE5WAfbiNGWPgMggMBsys48DpsYQiRkyhIworyGU8IArhWQOfbbMMbjo2gSPCSBTAoy9m6piYvggJ2/INxklg2C5KQuTyDqpBiSE2JzVrXAadM6hWpC6PxNiHW+Kj+BPWx2q8FwyH/hMc2PUxvgwFBENRAzAwvJ+W97BYLMHzMwzOumhoyKKrcz8S8EzwNoVhCIdtgkqAqFpBHAY8dhGXnSCsVGDYct36ddiyeRO6OjpYNiiVywiqAcJqNW0vX/EThByMZ5PqCyrsVw1jVIKQ9RWOFyIEUA4qCMIq5Nx27N+HNctXYPv2bShXqkh4tiMKdRyF+XR6to0QBAGqnC91so20U0uIQ+0JPQcxT7Scd57r9MWDKy7+OaGQyyOXzcCj2CJPY8nfmEuBMZTP4LTxw78ZY2qVPWe9VtB3JaAElIASUAInFQHdrBJQAkpACSgBJaAElIASUAInCAF79H1IYDNmHDmGYy0DyBJoo0+e8mAHzzrIMrDWdqANyxcvxB23z8fypQtx391/w+oVyxgYjbFs0UKsWbUCLoNpO7dtx/IlSxj89hl3jjhexCA20rG7uioM0vmoMpAt/0o5YPSuXCmjubkR5XIVIQPYnFJfTyoCSc9qDSDfZyYlnoN6PkjvtYsDB/bh7rv/nv4rdYcCm+d7iKMY+/fu45m6A/v370//9boEbW+bfysGDxmJFStW8FxGyOUKCCha+J7P80Y9g8HaMgWRu//+D/ztjjvR3tEF6zo0FyLAzL9lPtZt2AA4LFsDVuAnP/gxXvWq1+Ktb307duzcRTnGgHofHnzwQSxeLOeYC7cWUZyAL4B7SGCAk8p0v8fn/UZ68cQyFaH30Mm0SPh3F9Ho54HmsWWb2kvuJitYYBtpx9zDvdI/XXaQlg/XRv1KQAkoASWgBJSAElACSkAJKAElcKIQ0H0oASWgBE5MAvZo20qDagycRVGUihQxRYmEecMgs9S5DCxv3LAJP/7B9/H9730ffZubsWf3Luzcvg0/+5+fYuvGjXjeRU/F//32N8jnc7j/nnvxute8DR3t7WgsFCiKOOm/0DfGUPxwkclk4Lou5LcjHI5dDaoIwhilUgmWAeijrVF9xzsBCZvK8XKANJIqZfB++6gGAXzf8rxsxVlnn4MtW7YiiRLweFGscLBjxy684fLLsXPHDkT0W+PgJS95CT7/uU/h1ltvQwfFDcdYahle+nRGwrOasHMh7+PDV3wMZ59/Af56/Y2ohgnPFDlZgwuffjHuuOtOFujjWb7vnrvxjvd/EP/7q1/hec99bnqOD1BwSdhi7owZ+PrXroFjAcu+ruvDpdAia6GH2+FfAc9uoqYsnqAzIOeQR5UvObFM5MW/AfQUjZTFjDjqJg7mxVc3cT2MJRyErVFPH6aZupWAElACJyYB3ZUSUAJKQAkoASWgBJSAElACSkAJnBAEGOI9+j4koCxmDIO9DKxJXloaBps7GYC+6cabsXDxSlz5yaswdcYszJl3Fs572tPxnve+B6ecegpWrt2K17zm9UBs4TgZTJwwNv1X+67jwjConM/m4FoLS6tUKgxUJ2lgXMqWIkiYRLCeizCOZFq1J4jAPzNtApN+AVcaQDWMpsJCfpfA930OG6OxqREDWoehUg6Q0CNvDs+FT8GhkG+g+BHBGMMz4qHQ0Ii3ve3tPFOvRUNjE89KTFHCYZ0L1/VoclaA1pYWPG3eHNw8/xZs3rQZjnVRKRYxflR/xDzHxsg6gGEjR2Ln9h0YNmIULrnkUrz5TW9CPpuFz7O3gf0+c/VViOMEYTWE61iAa7fWYQrUY8eaKosn6gyg50p4LnuyMPIH1FMwaSp/VT25NGGZKV+wzIrBxIBsAr0uNpC/WZPUzn2thh1qGX1XAkpACSgBJaAElIASUAJK4AQloNtSAkpACSgBJXAiEpAI11H3ZYyBsRYSNLZMRQBxnFoAeOXyFbjqI5/H5Ze/CaefNhgRY2O5fB7SrrVPX8AYXHHFh/HAAwtx55134rLXvww3Xf9bPPcZ5+GcuTPwohe+ADffeAM4A+pffXXFFVfgxz/4HgwDcoV8FhwScmVzWUnUnoQEaveQR8wcWryfyabnBNaH41K06DLw3Ax9huYirkY8c0BbeweyWTlTDl7I8zJ2zGic+9TzcP4F5+POO/4OxzEUSBzIQamWiggDiiUAojDG0575NJS7u7Bw4QKA5ylTaIB1XLiczzMeXM9i/bp1ePs73oHx48bixZdcgl27diDjO6A8h89/9jPpV3M5PMcifogQIudffgsEeimB45aAPerKKHGk/tikyVHean+p9YpDpd4djj52vY+mSuAEJKBbUgJKQAkoASWgBJSAElACSkAJKAEloAROAAIPG9WyDP76xkC+/srzPDAH1zGQQPCePXsw54Jz0H/Qadh7oA1BnCAxlkYiHNG6Du5+cDF2sd25512AH/3s9zjrvBfjj9ffhhvn34VXvPIVWL5sCdrb2xmwDtMxf/n9r2DWmWehXA7Q1V1iWkYul0McS/iOITn5V8qPxbgUff0LCDwW5r3b8sSY9F+QSxCVh4LlhBYlCTo6OlAqdfE+d2HQkH4UwYoUIPZi3979aGPdtm3bMXrEaPBYoVyp4r3vfR9WrFiFe+99AL/+5e8ogpyLu+66G9TlEMUR/IwPl+IFdQ0kiNDU1IL3vvvd+O3v/g8rVyxHpasDDRTV2jm2KCbLli6n+HE57Z1YvmIlPvuZz2HWzHlYvnQZKpUuLFr0ILZt3Qz+CSAKAp7RAI418H0fvbeoeSiP5IljgPTq9fclWTH6uSy+60sJKAEloASUgBJQAkpACTwWAtpWCSgBJaAElIASUAInHoH0W1Bq26qHzOJaUaK/NBE8HIfiBr3yRIgEkKuVcip8NBRyaGxoYKA4YTA6SdMorMJjJNq3MTzfRVdXNxIGqSVYXQnLsD4wY8YUfOFTV2L9mmXo09KIv17/V5zzrBdg5KhRaOB4WT8Dy+hyHFdRrRQ5s+W0vYweyHe0SPpwxv4PV6X+fzcBOQsxg+MhHE6VxOD9dGgWMQWtxqYmilsFuK6L5Wvvxf/87H/x05/+CNd+/1p889tfw5/++Cu0U7QIghBZz8W8efOwbcceLFmyFPv27cdznvVstHdX4XiAcTOoJg6FiirFiyLKxW44mQImT5mKcSNH4d4774DHVZRKBk25ZgRhgMULF2HCxJmYNGUikijGsKHDU8Fk6fLVcNwcWvv0h+9lKP5FFP1cnm2TCi0RzzEMoAYoA+CJZFD7+ONh5Av1KwH4ohnE8tktxpJUG2NgARjDDtIItYulWiZtx4pDDvpZ5vtJ+9KNKwEloASUgBJQAkpACSgBJaAElIASUAInPgHd4QlPwMYMeNWCaRLsYqQ63bLkE0Ssk6hZnEQA8wmkPoHrOujbXGCAOGDELUJYKVGo6EY241D8MAiCMgPdIbvEyHgOwqDC8FqIclShFdHa3IC3/PfbsGvHJmzfvhG33nwdnnXxC+B4HgPNMeRrjFxr4DgxPI6J9JLwnZjhnJLS5AmD2uLTFg95ExFEDVQiHr/hsV4Jp4vhkHscy5MTvF0UPVzHh2MdnpEsuilSBDwTruuhnzcKb33LW/C+978PH/nIh3HFFR/B295yOQWOEtz0iYsIf7/1Fvz3e6/ELfPvwqaNG7Bv9050U7gIEyDiMajIIUWITAbIZ10UgwS5vI+Ln/VMfPvDb0Xb3g405FrgWx9xOcT+nXsweepkhKYK41i4xmLKpGnYuGU7DnRXeO5dhDFgec5NksBhfcSzH3MuHmrAGDVl8ISeAWNqZzABUxx+pZ/p/FuDNfzcBeQj0uEZdpjx6O/xshN783xbGv9okRrPOQ5eMZL0v4MOzSgBJaAElIASUAInOAHdnhJQAkpACSgBJaAElIASONEIWHkEhLHqh+wrYVAsYeDaWoswDNP6iEFnw0Bac0sL7l25Hgfa9qdCR2trCwzbVSpVSHuPgW3DuFw2m2V9zL4ScospjvjwvQyy2RzOPuspuPOOO7F48RL86offxzOecREiRrMrlSSN2OWzecRRBGM4EOrGodKXlNmOwbm0qG/HEQG5N+Adk/su4VOkl2FgVe6YFHzfheM4KJWKFCuKqFQrFMlitogRVMuo0hzXRRBUsZ9ix1nnX4iXvuRFuOxNb8TTn3YBxowdCzlz8hVZEcW5kOc0kcdMeB4i5mOmsooJY8fgJW+/AjfeeDMOHGjjOQ44fQL5Kiv5FWjriKIRoUwxRtZgjIGIHrBM0zrASMoyjKE4F0Gvk4bAcb/R+t/TQxdqYMTJMysJ/xzSBPxMP9pnfa3y4d8ffp6H76M1SkAJKAEloASUgBJQAkpACSgBJaAEniQEdJlKQAmc4AQktHtwi70DXQmDZREFCGt7CyARA2sWffv1Z58y7rzzDrS0NGHv/n1wKXqIeRQ4JGVDChoBCoUccjkfTU0N6O7sgmuzaduRI0ejUg7x3Wu/i7df8Sm0tvSBBOhc68BFT25zAAAQAElEQVRKZ1pQjSmgcKr0JasTSwt8651nUV/HGQGTrkeED8nE8kZXuVJmPNZQKHMpRLhoHdBAYcyF61nI5XoeBZAK8jkPIsDFcYjTW3OYMHEc5Akjh80aGgvYvXsHJL7r8nw6roHhqOCZddggn89JCdmmHObNmYHv/+A7WL5hPUTM8CjK9R80CPc/cB8FFhFEgO5iJ1avXoVRo0Yin8+gyjWGPPuynpiiXxgEXK8DYx26DE1fSuB4JsDPRlG2Dy6RQiT/NhIqhswd9GpGCSgBJaAElMBDCahHCSgBJaAElIASUAJKQAkoASVwYhFgOPnQhiS0KwaGk3HwoiexDABbxpcTxCbB9Jkz8Mf/+SE+fuUVuOqTn0RjQyPa2zqxd89+fOiDH8a69RsgP5cgv//RWexCU2sLbvnHPSh2F7F/fxuSmIHvlgGYNGkq7rjxr3j2s5+HSqXKWQ3KpTL7JgxOhxQ/YhgjS2RALw1pg1fcY0z09eQhwGMkt1B+2F4EskC+Ji2KsWP3XgoeVYjYlshTHJTksoU8tuzcQ8EhgZ/x0dqvH+bPvwkx6//2j7/hG9/+LvJZB54BHGOYOrCOAxgXnd3d6C53Q74eKwgjnHn+eTjrvHORXhZwXRejxo7A9nXrsXDRg6hGFWzeshl/v/dujBgxDD4bypNHmUyWOcCyveNl4Fof1GJSn74pgeOBgOHfg6GwIX9XqfUsyrBgjYXl3wZMj5OJ/P0k0p55fSkBJaAElIASUAJKQAkoASWgBJRADwFNlIASUAJK4IQmYGu7E4Ghlqu/G2PSrymSfwHvMLgsATWkl0GxWMTceXPwwKIFqHR34c1veAM+/YlPpDZ71pk4Y/BwvOAFL8LQ4SMoZASYM3cuvveVz+BbX/syPnfVJ1AqVZDJ5HHGGcPx1Oe8GEOHDoUE5jIMdvueA99zIf/qXoLiErAGA3rQ60lDoBZz7X2mRLSS5UuNRVAJ4Xo+8oUGvPf9b0Aun+FZY9iWwVnDiK3j+Hjzq18KEUua+rTiz3+9AQseuB9vfP0bsG7DRnz8E1dCnjwKkpDiSREx1TaHAV/EVZx/4dMxdswYOAbpmQIFjIue+1y89a1vRv8B/VCJA0ycPAVf/fY3Mf+GW/Ced74X1113Pa655quYPmUKuni2zz7rbAwc0B/pE0hcU1ANgTihCOLIJtSUwHFLgPo0wM9u+XNIDfxDAGp/C0z1pQSUgBJ4NAJarwSUgBJQAkpACSgBJaAElIASUAJK4EQiYBl2ZogsoSE19FyGJY8RtCSOGUN2YYwDA5eRNPZIYnR2duK0U0/B+z/6UVxz7ffxxa99C9/4zg/x9GdelAa43/+hj+K8889nXweVahnPuOhZ+Pq138OnPv9lFPJ5dHd345ZbbsLrX/fadEaOygAzkPU9xFEAz7Hs6yLq+f0Rg5jzi4GpmKy5xxKWD1oCw/UZBq4lGPg4jWP0HlPzx84xQe0yacLbkKb1twrFhFyuAZVKgP79B+Lqq6/C6DGjUQ2raZA2ihKMHjseH7vyCgwfNoJnJ8LgIcPwnWu/jR/98Id493veiw9/9AqcPXdeeg58P8tz4yEIEkSRwYc+/GFccMHTEEQxx4wRVCOKdWfjC1/6Ep7x9Kenp6gaAxPGT8FVV38Sb3nLm3H5m96ISRMnsW2AhlweH7viCjz/uc+CtUAQRHCsw/NgEJRrX5lV34umSuCJJSB/Y/W/t9pKEnExa/jXkUiBYgiYBy8RmcWY1ZcSUAJKQAkoASWgBJSAElAChwhoTgkoASWgBJSAEjiBCTDE+9DdiTMNoLFKAmZiMYUQIGFQWGoBn0JFtRpQrIhpCcqlEkIGi5HYVLgIKVyEYQA/k4GhzFIqlyBiSlitwHM9rF+/Fj+97jYMGzYM+XwOrsPRoxAJxQ8g4hi1cWReY4CHmqGvblKfsCxp3ep1mhrzn2UQJ4C1Fp7n9dwTw5ubQM5RoVBAJYx4fzMALNtR5OJ9NzwjjuPCGg8wPqLYMDXI5AqIGcitBjGqUUyRI4YxlvVM6QdNzoh1fI7vIokdyLm0jkUuX4CXzaNYDmGsjyBOYNg3hgMDi32792H8+Mn48Y9/Codzy5kOeKZdTk0NDdZa+D7bWqRXxvfTVN+UwPFAwBgezNS4GgMYGrU68NiyYOE4Diyd8lksT9IZY9jGQC8l8MgEtFYJKAEloASUgBJQAkpACSgBJaAElIASOPEJnDw7tEmvvdbzBvJfGrNmEM1lQM1l6qQtE0aGIwasoyhCHEcwxkJ8EiyWQHSSDmIYqJY6F6VyBeKyjoEIImyOOIkwZPhw3Pibn6ClT5+0f5yEFFKqSGJ5+sMwL+OHgJHeCRIO/OgW97QDU7Fj7aftHp3tsTGSm23kjFDkSHg+QgpaEdM4jimI+PBcCh8ULazjpyKItTxrlmfI8H5R9IjBvAgUclAAxPQZaetYWPqMcem18NjHMQ4M/3Ndnk/Xg+tlAbbJZjzIFfPMRBHPEvtUKX441nB5BtZ6iCnUNRaasXT5Mrzm9W9M/VGUwOGYksaxzA0KLYZnyUDKhuvmtiBPkKhBOfCMPHHnIEaQJPycTRDy3PIjOc1TI0zPaxTGPNPg+eUiAfg94l0URSzpSwkoASWgBJSAElACSuAwAlpQAkpACSgBJaAElIASOGEJWFFAjrT6biVYFoYhgqCa/qv6iNG1hEFgCSC7DDg7jgunx6zjwLpippYeLLuwjgvH8cCQMnzXIjEJBgwcgMlTJqGxqQAv48JzAHaH45iDqbUWjrVwaZ5j2eaRzGF9b3uktlr36DwfHyOX98n3fOoQhvfOQaGQZ/DVZXA2grUOKpUI7W2d6OjoQqlSgTzZETJ6K+JYQKFE4rMhA7oiNNTygDxYJHmx1B8C8oPk7AYx+a2OKiPRlSCGWBCwTxWoVBNExiKT89M1GMhlUK5wgMSBMRmMHTceLa39IWHiCjuGPONcBiKugUOCQx6cnzFlyPhVLkgt4r1Te+LOQULhw9TOJ8U9ebpJzqr8fVTDBN3FbjiOk5rLz9xKtUxhJAHf5I/gEU0rlYASUAJKQAkoASWgBJSAElACSkAJKIETn4DuUAmcLARsLShc227vvHhc12Xg2IekIoTs3r0ba9euxZIlS7Bw0WIsWrQEixYvYrqQqdiCnjzT1M+6NJV2bL9wERYuXIgHHrgf99xzNx548EG2X4T58+dj8eLFWMK2SxbVfIsWLcSSJctYv4S2EItZFt/RbRHbHGkL6VM7Oq9/L5fFvJeLFi3C/fffj7//7e+8D4uwdOlSHDjQji2bt+LBB5fQfw9uu/Uu3Hrr7bQ7cNttd+Kmm27BDTfehBtvupn5m3AT89ffeDPEbmL+xptuSutuZF7KN7F804034ma2uYF9rqfdRJP+N958E2659VZc99eb8Mc/34g//PE6XPeXG3Hj9TfyvN2Gv94wHzfcdBv++NdbcPPtd+K3f7oef7zuJtxx11246ZZbcf0t83HjLbek6fXzb2X+Vtx0M23+bbixbrfcnuZv6klvnC9lsdtw0Hew7pDvYJ2M01N/yCf9xQ61v7GnzY1sX29XT8VXrz/kk/5iJ88YdQaPjcfDM6qPdxjTnvtw0JeWn7gxbrh5Pm7gGZVzKekNPLM3sXzbbbdRGIng+l6qdxjDT/YkQUM+jzxNPtvVlIASUAJKQAkogcMIaEEJKAEloASUgBJQAkpACSiBE5SA7b2vpHeBefnaIjFmkclk0L9///Q3O8aPn4CpU6Zh6tSpTGnTJjP/MDaF9Ww3he2nTZ2CGTOmYdas2Zg1ezYmsW7chEk49ynnYcrkyZgyZUo63jS2nTplOqZMngbpN1X60yRVm0rWx7dNmjQJM2fMxNy5czFj5gze71kQ3/hx4zF79lyceebZmD1rHqZPn8n7PZ0p28yehbnz5mLevHmYQ5sn+TNZPnMe5qU2F2fSJ3VnsnyWGNudSZt35py037y58yBzzps7G/PmzsFZZ52FmTxnc+fNwbnnno2zzz6Tc5+JefNoZ56Dc556Ic7k2Rs/bTpmnXkmnnL++Zg+ay5tNvvNwdQ5czBtzmxMnzML02fPoX8OZs6Zi1k9NrsnPVjm3mR/9bKkR7YRX287sl76iz1Sm951kj/WMY5sJ33rdqiutj9Zg1i9XlJpIyb5o9mRddJfrHdbaSPW29c7f2Sd9Bc7ss1D2vW6Fw+pe5j78pB2jzQG647W/mi++lqPVnesvmMag2dyhpxXpjNn8WzSZtCmzZyFwYOHom+ffunTdvIVdKKEdHV1oFQqyse5mhJQAkpACSgBJaAElIASUAJKQAmc9AQUgBJQAkrg5CBgQdXDcK91YzZ9yW9CiPghKWBgraU5APNJnCAKY4Rh1GMhU7EAYVSFfJ1RGEpZrN4mYgxOZknQ0d6BahDCdRxEUYz9B/YjZhrRF8u4QYSIaVXGjyKOF9I4dtjbxKcWHuR8/LAI5KukeK+q1Qqq1SqDriXI1V0sYd369Vizdi3Wr9+EDes3Yu26DVi7fgM2btyE1atWYiVtFa13Ws+vWrkKq1auPGgrJc+2q1fRv3oVVq5ZjVVMxVYzXb58Kcdfi82bN2P58uVYtWI52nnWwihAsVRGmCTYtb8dIRwkjo9qHKG7UkGQxKgiRiBmEqYJ28QITQwefcSxSS3i347kI45TS4Gj+aRO7FC7JO1f8yHNH6r7940RHVx3bf76nI9lHf+eMWoM/rl1PJ4xan3qHOr37qjriI9+XyL6a+3rTGtj1ny1/MHx2bY+x0Efz9DjHSNMDGrnETx3Js2n4/I8JsbCcV0E/DsM+bnqug6s4yCby8qfopoSUAJKQAkcSUDLSkAJKAEloASUgBJQAkpACSgBJXBCErBH7ooxtZrLGrieS33EIGKULRBRgqm1DsQSaZhYIE1F2DCURupGN0dJ6BGTNoZtkzhGtRIglysgYiRQfiA94/vwHBfyw9nSK2EfmN7jgh7x1kzaiBmAfZBeRgppjv3YGjSDWt6keQMwlREkRa8rYV6MycFX73I9n7A/eqyer6c1P9IrSd9lhT0ZJsfqY9P0VW+fFnre6r56Ku56vp6Kr26P5OtdV8/X03p/SR/J17uunpc0Jc0bIvdXxLNsNouIYpYxBjt3bMeqVSuwY/s2tLe3o6uriPaODrQdaMeBfW3o7u5Cd7EztWKxG2I1H/NdXfR3oavYxbQbxW5aT5si+4lJ2y76ujlGsbuTbTp53srYv28vuju7sGXLJmzeshkVihwxF8qjCGNdZHgeqyK08Uxaz0PC8xfTEmOYN4iZRrSE9z+kOBI9xBI8Nt9jbR/3Gr/et54ere5YfcfLGL3XW8//M2s7OcZI+Eca83NOzil4NhNaLbXw5Xd4eIbD9HM7hut4FCLLCCiGQC8loASUgBJQAkpACSgBJaAElAAAhaAElIASUAJK4GQgYBk/Q8TAGWPUiJnCOEwt5F8lhxHSf1Wc/dzhpQAAEABJREFUGKKg8AExY2EojiRJwDYB/FwOjpOBk9DiHGyUQRw5YCwZlThAle2MmyCOqzBRiCgAIptByIAcs+kEecfCSyrw2U4CzGW2i136XIMM57Zgn2rEcZnhy6doEgcxPNeneOKjUg3hepk00B6H7MBNVSTQlzic02FnFzHzMf2x7FE2RJO8BLYjdkk4rogwMdOaGXLobfbwcjqek44bcUyxmOnjNekv1rv/keXedUfLS3ux3nVHlnvXHS0v7cV61x1Z7l13ZF7aJsahOGVheV7CSggY8o8tojjCkMGnYtbMKRg7ZgTGjBmOGdMm0qZg2pSpmDJpEubOnsn8JIwZPRITJ4zF7FkzMHPqFMyZO5PlcXjKWWdi+rQpGDd+LKYxnTJ5UprOYJuZPTaD/umSnzYNs6ZMwWz5iqup0zBkyLA0COzy/BjHILExctkMTBjA4b1LKNIFPPix4YFg2bBsY8O9sK3h/affGJYNwERNOTyhZwA9/PlRBh7THhMnP1bjJH3izrEefD/Pz8gYXibPv0H5pINeSkAJPJSAepSAElACSkAJKAEloASUgBJQAkpACSiBE5CATRjJTYPYjJvFhm8sJ0wkTJamB/PMSJ1lahPkCh5CihYdbQcoQriIGeCulEMEYQJrKExQkGhobIbjOJCvRMr4Hjz2dR0XEcWDiEHxhHVJwsCcYR+KJTED0WB97FgUq2X4DFK7SNLgtGcdxFRk4sRAxBrXcpxygCRMkM8V0NHVjWw2Dz+TgbGWaQ6xRAjZG5DgtZjhaAaWY4gZBrilTsykbVG7DNv1GCRlf6lIOJYYJDUOXQ6SNKVEI+1oafteadIrX687mk/qxI5Wd6w+6S92rO2P1k76ix2t7lh9gIExFpaWJAksXAAGlve/Wi3B9wzOOOMUnHbqQAwc2AeNhQKam5oxoP+A9KvO+vfth9NPOw19+/RBIZdh2gLXWrS2NMN3LbIZD6ecMgCW56ZPnxa0NDahubERLU0NaG6mNTUx34SmQgH5jI/GfB45CnWZTJb3y8C6vG9cS5JEPAuUbCh6uImBYy2McXhuLMCzYXmm6wb+QcTyBr2UwHFCgOdXzrD8jVHu4OmUdx5dOav8uzOGf4P8nLQUQeQz01AwTug7Tlavy1ACSkAJKAEloASUgBJ4wgnoApSAElACSkAJKAElcOITsIyVHeMuY7arWcJeXeVu5HwPGYoVSbWChGKIk7GIbAybcdDd0Y1qezdMBfCcHMqMwEUcQV6MNQMmAUN1iCkQRAzKBXSGMHB8F47nQILbEtwrFbsQVqtoaGiA9VzkmhvhMaidRBE8WCRBhO5SEZmGPA50tiMMqmm4XUQXxq+RrtgivTgFxGKTFjlbwgB4ki7FxJL2NKxVH+U9pi+h6evxEJBAbYGihEMBQm6MfCVaZ2cnXN5v13URRiH6tvaBhHGlref5FNZiyJMjCe+PfJ2W+CWV36dpbW3luUvg+h48Mc+jQFIzT/L0+b4Pvyf1OIe1Fkbs8WxA+yiB44qA5WrEmDziSz63xB6xkVYqASWgBJSAElACSkAJKAEloASUgBJQAkrgxCegOzzpCBxL9IxQJOhfN1BkCCEB5pgiRGtzA4KwDNc18PMORAQJwgAZz0f/libk/Bwc46BcYSA7cRjcBq3+b+kN8wYxBZDEdZmyPhF1IkE+n0FQLSGOYqxasRLbd2xPA9dhHKFYqVBUcVLLiiiSz6PK4Hm//q2QIHe5WE7bitARU5AxiLiHGJwMfGdqWAYFEBq3ZaSiVgLSFMdwsWPaT9JjaK5NUgKO40DOThCGEDEiFbaMRaUSIKQv4H2MeK7iJE7FD2nrWAcuBY0KhTCpM8bAGAPJOxxPbmrC2yDiSMx7IiZ5MM+hYS1oln2suNIzVatPl6RvSuAkIcA/kpNkp7pNJaAElIASUAJK4NgIaCsloASUgBJQAkpACSgBJXCiE2BE+JG3aCSIfIRJ4Jou7N9/AP/3u9/i7n/chdtuvQl/+ePvsW7NKlTLZdx6y01YsngFkjBCWA3RVMjDOiJyyHwiQyQcojZ6bLgM1gUUO6qB/NZHyGA1+1FIqVbKeMdl78aeXbuxfu1q3HLD9bjxuutw6/wbcfPNf8XmzZvg+r7EwNMgujz54fuZ2lMDMlX6pEmM2kypAywwEG5gGQ8Uv6wk9aVvBkhTpG2QSJn5h7zYGXV7SKU6jkqApKlUZOR+UcgyjoUxBiJi5LIe5CkQz+EZiWOKWy4slQtjDAwAz/cptAVpW2PMwbqDQgbHhVy9bonUiYk7NdbFtCiUdaSex/HGAR5HL+1y3BM4CRaoZ/ckuMm6RSWgBJSAElACSkAJKAEloASUgBJ4ZAJaqwSUwElGwNb2e3hgTDSD1A4L8EubmvnWwZZ1W/CD734X8yl+9DtjEAaePpDB6QQ//sH3sG3TRrz13e/DbXfeAeMYCg0MOFcDJBQ4Eglnm4i+mJYAUmYigWnDccFMEoawcYiEAsiqlSvw1KfNwxmnnYp/3DYfr3nvRzBgwED0p+3cvQOf/sxVWLx4MXI5Hx0H9iPjeyiVK4CMm66/Jn7IRk1aNhRLWGJUXfYI+hIjPgNJ034JK8VwtCvhyL0skTbpm2TUHoEAMaNMccwYg46ONnzpi1/Etddeiy8yXbt+Pazj8H5+Bt+h75pvXINf//pX+MH3f4DvfO+7WLlqJXzPx11/uwtf++rX8J3vfAc//elPISIJbwiMNTBGDExrBrl6hBFpJ8YmrDdSQ5P79liMXfSlBI5bAvVz/UgLlPN+LO0eaQytUwJKQAkogROHgO5ECSgBJaAElIASUAJKQAkoASVwYhOwEhBOfwQj3acEx9JMz1u9XEsTkQ6oGnTsb8cff/N7bNm2Gx/7+FXod8opGD5qFC688EJ84qMfwZgRwzFm8CB4WQ+ZvI9CzoPLQLTvZ+B5WeQoUuR8F9lMBo5xABiEYYzGxhY0FPJwXQd59rVJjD/+8c8YMWY0MhkfcRDgRec/FWPGT8CkqVNx0bOeg4ED+uPr3/omwkqAvOtRNAlRaGpAvlBAVuazhtuLOH8Ih3k3w7VkM/D9LMfkeriWhCJNTPElouiRcC14hMukdQnf64ZH6YGT96rB4v7rmRozOXOFQgPOO+9cLF++FNNnTMMppwyC1L74JZdiyYoVcFwX519wAcaNH4c3XXY5fvGLX0BEjvG899a1uOGGG/Dc5z4X8lsgPCaQ3wiRfJxESC2OkEiFqc1NbYVjOnCYETNG/DJjj6WzP1qeW9GXEjguCch5fvSFHVurRx9HWygBJaAElIASUAJKQAkoASWgBJ60BHThSkAJKAElcFIRsLE8cUGL4zgVI2xPOF/iw/IbC2Bg2FqLqEqBgYKFywDykiVL8PnPfgzveMe74WUpWNAPigsexQTP9/G1r34Rix/4Gz5x5YcwjELIn37/a3zzG1/A+9/3IXzlK1/D9LFD8cynno0pM+dh+6bN7GqQy+WxecN6nDbyXCy6/x8UNCqoVqr4yQ9/i4nTp1E4cUGVBKYSwrcu/HwGoQcMOH0g9u5rhwkMsrx1B/buxlvf9hacM30ChjS62LBqJZopeHjc35b16/HxD74fE8aMwVnzZqF/q49PXP0x7N6/Dx2VMvxClgFyl9PEMMakllC4EQ7y5ILl+A95mfghrpPdYQhAxIqAZ8Z13fTryOQMWevAz/gAG4hANXbsWFx00UVo7+iAPN3hskJYNzc14TnPex769O2HlpYWPO/i52PdunX4wx/+QMFrAAYPHoJTTjsVuXyOIkcCwxtjeP4sz6k1lueJxrwxnAi1q1qN0t/+sMbl/WWeAkmt5rG9UyODGj8ViFY5PMEcYMDT32NcC49y0mO8PT21MQVgHDTopQSUgBI4goAWlYASUAJKQAkoASWgBJSAElACSkAJnMgEGDruvT0Jn9XKxhjID4obhtEktGacBHEcUJQooaurAzOnPROFbCPyfg5V+coptq9EIeBYvPcDH8SUaXPwuas+hY1r1uD5Fz8bjU05/PT7X8TY8ePxwLLV+P2f/oTLL3kuFj14H0RUCcMQW7duxoufMQ3Dh49CEFaxbecuPPWiMzHg1FNgkwgFBs/Lnd1wGFQPEaPMNouXLsHFz7oIGYeB7WIJV7z/PZgxdw7+vmgZvv+L/4ennDkTmzeuQ/f+A/j+V76EIWMm4P7Fy3HjLXfhzOnnMPDuwXoOCk3N6OgKAAbQZd914cOw3MSAvDUSbMTDXIe4PUwDdfcQyFAsq1SrqFZLEBFkyJDBePCB+7Ft+9a0xW233YbTTzsdAwcORMjzlMlm0yd1rrzySixcsBDlSgWu5yJOYviscyjIpR0f6c3UK+vHXRz1fL1OUyVwohKofz4dmZ6o+9V9KQEloASUgBJQAkpACSiBRySglUpACSgBJaAElMBJRKAnCiyBsfiIbRu4DP4z0gwTx6JrMBsxcF1GFEaAR+EACeJyFZKzlkFlz4HNZtjWg3wllRclMAxYV8qdKFe78YxL34ynPfMZCIMKGnIZjBk9Bu/66GfR2X4ApVIR8+ffhrPPPhPNrX1gKXL8/o9/wvSZc9CnXz8kUZTavt27sWTRAtxxx6246847MGXWTFz0rGcjDmMc2LMb/7dgCaZOn87gOXDOOefijGEjsW71amxcuxpLNu/AU596PizFEodCzYsuvQR79+9J54ZJ6HfQ2dUNUOyw1kUuV4DjeCh2d3O7HuRiM4oxoLF9UjPxqx07ARG7nFS4iDFs+FCcfvqp2LdvL08TcMv8W/CsZz8LUi9fayWCR8yhR40chUJDAb/7v9+hm/ejVCrDMRYRzyarj/Jir/TpnOSIOtNTPtLf49ZECZxoBORDS/4WJD3R9qb7+RcQ0CGUgBJQAkpACSgBJaAElIASUAJKQAkogROfwMm7Q/vwW6e4weByHEcQs9aAL2oDBp5r0NjgI5/LgjoCmpubUGRAuhqG6OouAQxMG1i4tHwmQ+EiRBwFqThSCYE4iRBUyxgxbBhmDO+LjZvWY//+vbj1tnsxYtRYyBMe1TjETfPnY+zEyfD8DOcFEq5lb1cHSpUybrt1Pn72Pz/BM5/5LLS0tiDmfzu2bwPK3bhz/s34f7/+BW6/5UZs2bAWBxhcP8Dxx48fB9f1EAQhIlpzYyMa8w3wjAOIWBMnyGVysNZBSJGnu7vIvKHoE8D3fRy6DgXPDcP2YofqNPdIBEKeEc9zIfc44fnKZQuYMGEC7rnnHjywcAFKxRKGDx+BKIohT3okFJk8Edusxctf8QqsXLkSt956KzK8HyJlGCPvR8546P4cqqm3k7Ruh2o1pwSUgBJQAkpACSgBJaAElMBJQkC3qQSUgBJQAkpACSgBJXDSEHhYAYRxZ0QUHJIkZog/gWWgOaFA4PsuGpsbcev836FU6kCUBIj4n+t7hGbQkCugUqpS9ADK5YBCQgjfcRFWA3SVqwgYe65SDPF8B6NGjcbryR0AABAASURBVMQFFzwVt956Cx588AGcM2cGho0YBU6GHbt3Y8vWrZgweSpKXd0IgyoqlRLkSYCzzj0fr3vd6zGJgsav/vfn2LtvHyyFDce1mDDkDIwZMxbjJk3GaAbW/99f/4JZc2dRxKjAdV3EDLr7XGuWwowNE4ofFjaMkfeAfMaDYy3XXUEul+d+wH5VZOiXvknqqb2n2fTtyHLq1LdHIOB7GVQrFYiqFSchJk2aiO0Ur66++mq8+U1vhgF4r8twmXMch4JVwBzQr18/zJo5C9/59rXpmYz5boy0Zof0Vb8X9TR1Hv4mP1yRjna4W0tK4GQloPtWAkpACSgBJaAElIASUAJKQAkoASWgBE58ArpDJXCyErAP3XgtoCzvlmKA4zqQVASROIrgeQ4Gn3YqnnbeRfjrzddh54FdqCCAdYGQwocHB0k1wrJV62EpMjh+Fi4FkEYKCn369kc5SiAx6Eq1jDCuYuT4MfjDX/6I3/3fbzHvqefAy/iIHOD2v92JQeOnoO+gU6mHGLQ0t8DzM8g1NSDhYvqw/JyLno0vf+oqyFdltRe7MG7yRCx78F70HzAQY8ZNwNDRozDv7DMx6JQBGDCgH5avXgv5yiR5AsRJKG6UyoiCAA35Arrbg1S0CViu0orFUs++E4omBp0d3ZA+wkWYSSomebVjJ2CthbEg0xiGAGOKbC3NfSlsjcDvf/s7XPD0C9HV3ZXekwcXL6Ig8ib87le/xvNf8AIsW7YMTzn3KXjTm9+MFStWwsJQYAt6Tc6b2qv0yFm2la8Eeqz2yINqrRJQAkpACSgBJaAElMDxT0BXqASUgBJQAkpACSgBJaAElMBJQsCCQWQxA4Ah4YPv4raeB5fmOBZREiOIKQZQ4BgxcjTe/f534+c/+jF+8MMfIQkjFDtK2LFlG9733vdi+Yrl+MxnPoXrb/0rNu/ejf1dFRTLIfbv2Iao3IVsUyNsJodsNoezZ8/D4JZ+FCIiTJk9HYmJEVcirFu8Bs+76CKKJ0A+l8Pejg6O04l9+9vQ1dmFXK4Bc+aejf/97e9x9bsuw8YN61DiBj784Y/i97/7LdasXoG2tv342jXfxIZtO9HQbyDK2zdi+8YNMBRebrn9Vlz+gTejpaE1/b2SO2+bj8F9DX75y//l2D5c18BaA993kc1kYR088sW5JZYujXqnvfP1uqP5wP5iR6t7TD6O85jac1G926f5f3IMDgmIupEOFjPfM6BN6DYoUyjL8p6Wq1VYgi3yTFzy0pehHAZpfUOhASJUTZk8BXfednsqeP2G93Tq1KlobmrGt7/1Ldx8882IKIS5rsfx0XPZXqklTt40WUfqrc1d8zKf+h7vG/9aRMUTkyF6p73zveskf1yaLkoJKAEloASUgBJQAkpACSgBJaAElIASOPEJ6A6VgBJQAicngTRibK0L1/URM6AcxhFi0ChERDFFj4jGGHZiPBibQRg7KFHwmHvO2fjxz3+OvpkGfPtTX8V3Pv81/O5nv8Bznv0cDBszEpe86mUYPm4CvviNa3DvspUYNmk6Ln3mOWiwVVRhUIoNwmqClmwTxo4Yg6dc+AzkmgqAqWDP5h1Yd98KXPCUc7imChITweYLGDFlBp594XnwkKC9swx4ecyYcxa+/t2f4s+/+jnaGFh/7VvfjvFjR7P8U/zo619GpbuC04aPxZDxk/GV7/4QG1csxjWf/QTWrl+KK676MsIEKDDgfsYZg/DhT1yNocPPQBiHJBBxLTHnj5gPAQskNBjDlwEYzIeN07yFoSxkDzc2tuzkHMVSP+uPVneYj23Str3HoE/apP6evJTFUl/vtpJnm4f46TvYvicvZbGHtH0cYxAaRYuYd4lwHUNwEYWOBH7GQyaXQUyGYWR45nJs6lAIK0CENuvIChz6ABibpgGHEDNcB4wDuV9SthQ+SD9twyaci9NALss3y7KF4RgwhnmkX6NV4Nwu75tPo7bFdg/zEhHjYc1yIu4JYpKnydrIEZKK1fMHU/MwE6lbCSgBJaAElIASeEII6KRKQAkoASWgBJSAElACSkAJKAElcFIQkOhtulEJIh8WpqVDfrAaDCDHzEd8MwxQg0HlMErQ1tGJU089He967/vxwSs/hg9ecSU+9qnP4KxzzkFiTBroft+HPoKPX/UpzJo7F0+/6Nm49JJLkfed2u8/wMBxXGxYtwE//vY1eMF/vRBBuQzPtdiwfj0O7OzCsCGDEUdVlEplBr4TPPM5z8WrXvtaOBxfRItSqYJ8vgGXvOTl+PDHrsKAQafC8Xy86JIX4/0fuQIf/NjH8Za3vQNBGKG9u4SGxka85vWX4eNXfw6XveUd2LB5A84YMgwZ9pk4cQLeSPHkrLPOTL9WyeE6EiSIIgogUQhX9g5ehpa+JGOZM9yJpTHLlyErJmnZSIZ20PdIddKOJq+D7Vl4yBj0yUv8Ymn+cYyb9gPwrx+DI/L+JBTPoiRGzJRHhmmU/p5KSJ48SjDGwLLC0BIYkgZMYphjCjx6mtTasAv7JkcYKMAAMg+b8f4niLgOMaeufHBtUvdYrTarAdIVgpfkmRws985LncwgPjUloASUgBJQAkpACSgBJaAElIASUAJPHAGdWQkoASWgBJTAyUjAPtymjTHwfZ+B5AQOg/+u69YC2EGQdnFYttam9fK7GQmjzQmDytVqFdlsJv0X90E1QKVSgUuho6OzAx1dnfA9Hy2FAhxrUQmq+PMN12HUmNno16cvfNeDjLl2w1qcPm4YmpubKZZUYYyBrKFUKqHY3Z3mZVzxSYA9okARBiFy+Swc63DukKJJrW1TUxMAg+6ubvz6V7/E5z59FX78/e/ia1/6Egpcx/kXPi3dg4g9IffmcK+ZTIY9DMcJIOUkipHxM2k7RtqRXmnkXQLcJvXH6f4ZiE9OdotTPOA9EzoJecg9MeBZ6WEUU4wALzZhM2nFgugEzIoPTI/Z2JV6HA43Ch70B7xvoczJwRyeLXBwYywFkRBR6kd6O2Xqw8zwHqbGeq6lfqsl5bD6UgJKQAkogSc/Ad2BElACSkAJKAEloASUgBJQAkpACSgBJXDiE2BU+mE2KUFqERxEkKhbPp+H5/tpD2NN+nREe1sbwjhKg8ryREahkEMm40OC3iKauAw8iwCSy1CccB0YY1DpLiOmYJHleJe89KX4ye/+B4wzwzBYHjE4/ryL/wuf+tJnUxGjpbERjmNT8SWbzXLOGI2NhbTsUKyw1qbtpE6eKJA1u66biifGOAjDCNY6aGlpxste9nK8/JWvxrnnX4jnPO9iXP6mt6APhZcoipBw3gzHlycUPI5bodjicRyHeRmzWCxCgvnyVEPItrJOYZSmFH7AULrUqyUwhnczAazj1M6KlGHgug7NTX3yxtstCY0iEuuZSV+G78dqbMr7ckRrUSo4vzEWlnPzNnJeLz07IoRYnhlDk76PbByE91Xu7eEmIk9ve+RRtFYJKAEloASUgBJQAkpACSgBJfDEE9AVKAEloASUgBJQAkrg5CNgH27LxhhI8D+mOCBPeMiTHWJRFCINIMNQ6MhAfrvBGItCQwNgYnR1FdHW1o5KtQJjGdhmlLtaDdOnSQwD4uVyGTZO4FsX7R0daO7bB33792fXhAbIUxhNra1oaG2BCAxhNUpFDFmL47gQIYITpXPLUyAynogfUt/V1Q3Py6Qh6/b2LgQUWUqlMgPkCeQaOOgUjBg5CpKecuppGDRoEKSfPCUScZ+5XA7VnvYN3I8IPiJoyJMoxhjIvlNzLBxrD5U1fxgLYRaEAQie9yBIxaqQ58b3M3AcD3KmqpWAwlU5NTkrcrbK5QpKj9HK5SrHD1DheActffIoRIV1xWIVHR1l7N27D+3tHT3rdOBYC7lq70BdQgGvI331upq/dpbYTF9KQAk8mQno2pWAElACSkAJKAEloASUgBJQAkpACSiBE5+A7vCkJ1CL6R4FgzEmFRksA8UiEoRhiO3bt2P1qtVYsWolFi1Zin/ccw8WLFqI5cuXY+HChVizZg02bNqIXXt2Y8WKFbj/vvtoD2Djxo144IEFuPue+7ByxWqsW74G61atxeo1a7FhyxYsWrYc9919H5YvXk7fOqzZuAmr12/AurUbOM5KrFm9BsuWrcDSpcuwafMm3Hsvx1m5EuvWrcNKpjL/0qVL0/yK5SuwcvkqrF+/Hlu3bcfGDZu55jVYxXXfe++9XMcDHGspNm/ewHRZWl6wYEHafv4tt2DHjh1YvmwZFj64gGu6B0sWLcbq1avT/ck8NVuBpdzfQeP+ZX61pbxHtfsg/Dfz3m7YsAHpueD93LNnD5avWI6//+MfuOPOO3Hrrbdh/vxbcdttt+Mulm+7/TbmH6Oxz+133IHb77jzcLvzDtxx1124jf67ed9XrV2NYrmETC4LmASWOoYDSBaSStlSrHMQ0xfTF7MNjWUrloif7YGDYkldGAHrD1kCvZSAElACSkAJKAEloASUwPFIQNekBJSAElACSkAJKAEloARONgL24TYsT1/IVz/FDApL3vM8nHbaaRg1ejRGjxqN6dOmY86cuZg0aQqmTp2GiRMnYvSYMRgxYjhtBCZMmIC5c+diGtuNHDESs2bOwtnnnI3x48dj8uTJGDt2bNpnxMiRGDt+HM4880xMnjQRI4ePSPuPHDMakzjGxHETONaktP20aVMxjXPJ2JMmTcK4ceMwZcoUjBo1KjXxz549GzLnmDHjMHTIMAwfPjztO3Xq1HQO6SftRnEP47iWSZxz4sRJ3MdkzJ09ByO5nnHjxqdrnDptGueegKFDh6bzSLuaTUzXPpF7FpvE/pO5nklqmMR7O2HCeIzmORkxYkSayv0Zw/s5YfwEzJ41m/fhrPRsyPmZM2c2ZpP7LN63OUznzJnDc/UYjP1mccxZs2bhSKuNNRvTp0/DRJ6lkSNHYODAAT1HPoELMdOTAi4VDZfyhkfxz+ud1vMW6ZMjCcWQpOfvQoRB+eo1eaqlZ2AmKoIQwvH+0vUpASWgBJSAElACSkAJKAEloASUgBJQAic+Ad2hElACJzkBhnSPTsAYA3nyQ77GCLyMMcwm6VcIGWPTr7iSr41iVfo1RyKSSN4Yw3I17dvdXYQxJv0KK/mqokoQANZAvu5I+kqYuBqGgGNTn/SX34kI4whSH1QDRCHzbGOtk379lXwdl8wlgWdJxYwx6TySLxa7IV+NFUcxh2U4m3XSVuYUv4wrwWvxyddtMY7N9QUolyvcn4HUGy5E6iUvbVmEtTatE19vCyOuT9Ybx+lXdskaTmojD2FqjEGp53dThJ34KtUq1q5di2VLl6ZP2axYvhzLl69InxpZtHAxli5bimXLlj0mW7p0GRYvXtTLFjNft0Ucf2lqK1Ysx6pVK7F69Sqs4ByrWV7N+desWIY1vVPmVx3Nli3HSvo3bVyPAwcOQM6p3Ge5/55HKUU2KAeFogpSSwv6pgSUgBJQAkpACSiB44iALkUzGGjfAAAQAElEQVQJKAEloASUgBJQAkpACSgBJXByEXhYAeQgBlEDDhZ6ZYxFwiB3wvqEbjEmR3mxAep2KDQs7dO+rJK8dJRU4sh0HewhX03EidiR3qT3cqW19OptbANpI+mR1rvdw+cNh63boVb1sWoeNkHCFYrhYAq9eggkSQxjDBkhTeVH6cW3d+8e7KF1UxgJKGzJ00Vyv6kdUVwCRLTqLS4dSz6m+GR4ww6ZzC2WgCMiYX3CCWppVCsnEZKEwhvNxBTl0jSEYVswb5lKvp6mefYxHGf7tm3YsW0roiBMT1pjPo8wCtOvi+OE+lICSkAJKAEloASUgBJQAkpACSgBJaAEjicCuhYloASUgBI4qQmIWvCYAYhw8Zg79XSQvhH1hJiW9PgkkbKkYoxnQ4QPMSkDbHzQ0OvqPUIv9z+R7T2T5I8c6tCMUlsz8Ykd2fZkLcdxAmMMLM0YppbHjGlXVxf69e2bfiWZfHXYlClTITZ5ypT0K8fk68wel02ejCkPsUk49LVkEzFpUm+bhKksT50kX3U2HlMmTmRbsQnMT+rJS3kSpkyqmYw1me3OOOM0yNNBsjfXcSAnQJ4ukqdAJA+9lIASUAJKQAkcxwR0aUpACSgBJaAElIASUAJKQAkoASWgBE4mAoxMP47tioohT2PU7ahDSDhY7KGVafcjqhI2ExFE6uoCCF3/xEsmkO3V7bChegoyq1hPkYlBzKB2zXf0ddTGlbXWjd30dRiBBMYYuK4HhyKBPMkhqZR9L4t8rgFNTQ1obi7U0jTfzHIzWloemzU3N7Nf41GtpaURra1NPXYo30JfS2sD/T2+PmzTh3kx1jU3N6KFJunh1oBSdxG+6yKT9WCsSb+6TX7/o1wuH0ZAC0pACSgBJaAElIASUAJKQAkoASVwXBDQRSgBJaAElIASUAInMQFRBx7z9kWkSI09E9pjfUXsENOkrzzlIZaOR22BL8iiJGUTfT0JCRhDGSmOIQKBMQYigBgYyFMS8nsgzILudGdsBvkaLEsxIXXIoXgUk/by/VqSGnZyjIXlgDZNJV83qY2RTkBhq54a1E6gfC1XkkR0i8VMEw4bg8PQDA0HzfJQWgdobmpGGEWp8AFeCRchc3sUe1jUlxJQAkrgOCegy1MCSkAJKAEloASUgBJQAkpACSgBJaAETnwCusM6AcuIbz0PESFqBcNEjMkhJwu1F8PbzMSQoLDruvBokrqeC+swSmx6+rJV75eBqRWZ1IdNUs+h91rOQJ6+MAwuAzVP2oxvJi0n6Uj1PN1HvBitlhZpf6mqta+NlYijZ5SaB2ybeg0e8UrbpC0O5VDfSOo/8d/qO6+nsuN6vp6KyCGiRxLVRAUIX96LMIwg50TOiyO3CGANKF4ArmXeAKnjiDQ9Tr18lnnxWR4SMTkHcpAthQ3TyyxFDwcJHLZzOLDDfg4AMcMyZJDUEsAAdYuTGBGFkYhrrhlYBmI2kzby1Vcu1RDLgud7iLgvp74h6KUElIASUAJKQAkoASWgBJTAcUVAF6MElIASUAJKQAkoASVw0hKwEhSGBHoZKE4kmG8krOvAxhZu4qZRX/lNB/CSGLGbJPSXkLFd6Nq7Ezf+6Y/43a9+gd/9+hf47a/+F4uXLUOpyjY2C5//GQaHTRwiocVBBIRAVK1wDAvL8fkOwwB1WO5iYJoR5sRBOYxRZfA6l/HgWU6MBNZhv6gMh+NkGJy2lRJMGCCOA1hGxIMohOv6SAzD3lxowjqf/pDtfc9BHJSApMzwOI39uRIESOD7WdjYBxwXRY7PbSM2OMwSrk+spsrEgIkh4kxqiAGOQwekzYloMfdft977O9IX2wS1/wBreeOoGIgIAhhEkdxbA8+x6X3mMUqFD2pmkDNoALBHajx1EHPokxRkLHWQHyfnDIb3zzB1OG4s54vn1rCn4Y2zcJhzANZXwgpC9gm5DrEojhExH9PQ08eyteE4NjV5N3CMTc2lOCImAooFYNjP474c+kXgkTMn58jxPBRLR34FFveLBJyGJnnopQSOCwK6CCWgBJSAElACSkAJKAEloASUgBJQAkrgxCegO1QCSqBGwFrDUDED3PJVPmkon8Ffy6itmMPgMBi7lTq2gjExLIPPGSfB+jVL8cXPfQIP3nE3Jo+ZiOnTpqFlUB98/yc/wNbtOxBWLaqlAF4CZBzAdxM0FPIw/M9lIBkUQ+LQwKNoUSmVkHUN8gwkhxLEzmRgfB9hpYxqsYvChsPVJgxKAzlGzHNcb4Nr0ch2+UyW9S4D21GaguuPGPROkgAZDxyf4gfLWY7tOwYeFRUJXDscP+LmjHURhw4MBRCT4TgGiI0BERw0Tv6Ql7CoG8BAN1skJ6DF5NGbheQfzsftQwQkOS+W9wFyftg4SSxE8HCsh1KxBLkHne3t+MAHPoCrr74a733ve7FmzWqEFK3e/va34epPfxqfpv3kpz/CF770BVx91VVYsOABxBS5rv/Ln/GRD38EV33yE/jud6/F3j278aH3fwif+uSn8P4PfBAf/tCH2P+TeGDB/XB5tmAd3h2LmGvgMeCtYjldpOXqHJ5Gh6mbpobvVoz336HJ30bdDGKI4MXeHIN32gDGsQi5Jjfjg9vkPOh1sQ09tZPBxr1qNKsElIASUAJKQAkoASXwHyWgkykBJaAElIASUAJKQAkoASVwkhKwtQBtzO3TTM0ksA8wTzMM4srXDAERUn8S4sC+dtx0w+1objgN7//oRzF9ziyMGjcGZ559Fq666hM45dSBaGoxyDfmUa5WEVQqMIw+i/CQxCGaCgXkci6a+2RQCavoP6AvUA0QlKsUSUTQ8FHs7kY+l0Ehn4PDQHMuk4MLB57roru7xFUZdHR1waOwIQH3XL6AarWCSqkbLqPW+byDcuUArI0RUmgxTiPFmzwa/GYGrj0KJjEcE6K7owOeb1Gh2BJyrYDBY74eR5fHPMeTtYPpBSdJeN9zyFIwyNBe+9pX8Z6V8bznPRfDhw+H73q48sorsW37NvQf2B8v+K8X4CnnnIOPXflx/PrXv+I5cHDBBRdgzJhRWL5iMV75qpejT2sfzJg+EwP6DsC73/kuXHHlR/G0p12IH//4h1i0aCGFlwSWa5AzAt5bawEksbzRjvGVSDu+cRzJHWmsOeiS3YoddBx3GV2QElACSkAJKAEloASUgBJQAkpACSgBJXDiE9AdKgEloASUgBCQcDDTnhCuCCAUOujgK0JCsYPKBUwqk4gAAkoiEZYsW4VPfOzTuPQVr0aRAsbergOInIRiR4kBbgdNjT765A2u/c630K9/Hwa8HVzz5c/huS95CRwGvhfffz9OacnjHe/5CF73+ldjzrTJ2LtzN04f2MwA9ifxrre9GZNOPw07t23Dlo0bcdkb3ojhQwbj9EF98Oc//xkuxZCVa9dhyJDTGSR/Mc5/6lMxpDWLb1zzdeT8DGwcMLBexO9+/xuc0acRL3juszFo1BSMGnMu+hRclIpVGK63kPWxfv1ynDbAYOWKZWkAnhvX17+LgDHoomhVKlWQyWQxatRozJgxA0EQ8KwlEIEsDEPk83lcfPF/oaGxAc0tzXjxpS9CW1sbfv/73yObzaOxsREexZJctiEVRUYMH4GO9nY0NjcgoIg1e9aZeOub34Zf/eo32L5jO3eTpOMbY5gCloKaTZUQVv2bX/zT+TfPoMMrASWgBJSAElACj0pAGygBJaAElIASUAJKQAkoASWgBJTASUmAAoiIH71NOMSAoY+CiGFaixUnECEkikIUu0s4//xXwMs3Y8Dpg9BW6kZnsQsZz0Pe99DVsQ9DJ0xDviGLBIA89ZHNuGhqyqGR1trYRC/Qt28zvnrNNbjvwcVozudSn2djfODDH8GuriL6MND93W9+ExPHj8XCxUvw5xtuxctefgk2bNpEYWUg24e44GkX4M9/vQG3/GMRPv+JD2A1hYyc52P+zbfhHZe/E3cvWoPrbp6Pv83/C77/3avwxte9BStWLGEgvgOVchlrV6/Euz/6ZQwdMozCCdJt4wS+nsityVMYra2tiOMYYRQhotgxcuRI3HzzTdi7Zy9cx8X8+fMxcsQInhWeEfnaqjihyGHxwQ9+EHfecQf27t0Nax34Xu28JLFBNaiiqbk5HbfQ0AAgRGNDE5Ik4rj70idATBTDsRYJU8uUjf6tL9NrdP4J9SppVgkoASWgBJSAElACSkAJKAEloASUwL+fgM6gBJSAElACSkAJABRA+JIkpWHSd0oWB1NDl5g4JI0YQK5WQ2zd3AH5l/T7u7ogX2GVJIBvMwhKAVxjEVTKkPpSqYQ4rCCf8VBNApSrEYWGGBgyFc94zrPQ1LcV+/fvQ1KpcooGPPNZz8bAAQNQKXaj7cB+fOdH38d55z4VEjifPG06nn3xC7Fh/cb0a7D6j56Buec8BS19mzB48GD2B3Zu3YKgWsGmDVvw6svezbFOR2d3GacPHojznnYORo0bhvd+6INobmxAsasb99y7AJOnTEVToQktDY2A/MhFOpK+/asJGGPQ0dFBYSJGTAHEcR0MGzYMY0aPxtp1a2E44R//+Ec85dxzmQPkq6uiMEIYxhgyeAjGjBuL3/zmN2hra0M2m6XgEYFDpuMZ9giDAA5FlCIFuTiJkWMbz/VYw1o2FDEPzIoQI8aKf+uLU/1bx9fBlYASUAJK4JgJaEMloASUgBJQAkpACSgBJaAElIASUAJK4MQn8JAdivpBp4Rqe7ISIU6NWkCaGhhjGWROwByDzgkq5SqaWrOITAjHB8IohOdkmHEobjhwEouMn4VhP2sA9kYSR0gQs20EEycYNqAZYRyiWC5DvtLI4SqALoRBFWmgmgHs3Tt2pt6bbvgrfvzD7+FnP/0x/vL732Hjxk1wOOqeUhllzt1dqsBxaiMgDNHOAPnevftx+qkjOYeVBSBKSojQjVlnTsW25fdgB8fYvmMHusoWw0aMhu9n0N1VhEln1Ld/FQERxtKxEr6z4HkeHNeFPIXBIlzmR44ahfvvfwD/uOdunq8Y48aOgzWWpyWB5/solyssO3jWs56F3bt245577uH98tO2ju8iMQky+Wzq4yyQqUKeA9fx0be1T3pPZT4wJ2lE8eXxCSAyMo561Wvq6VEbqVMJKAEloASUgBJQAkpACSgBJfAfI6ATKQEloASUgBJQAkpACdg0WkzBAqBQkKY1KGkgl28Jg8ZRlMBaB0EQIZ9rwODBw3D/fX9BW9tOuH7CAHWZ/gLiqkXGFpBx8ggrIQwj3L7nwqEK4hgLlyJFRMHCANiwez+CMILnORCf51NJod9hG3aD4zoUTWL4cDF98kzMOespmHPBebhnwXK86pWvRNv+A0CQgINTBIlgLNfP/tYa5AoNyObzXLnlHAmMYyFPBBQrRUyaOhmvedWrcON1f8Wdf7sTo0aPRv/+/RFWA2Q8P8XBYR7zSx4cORHtMYNgh0SMIhcTOGRveCeMMcw7vNcRMhkfkjbrpgAAEABJREFU1WoV1tq0PG3adHR2duAtb30L3vGOd7A1eB8SWOa6urrQp08fyHXG6YMxdepUfOc738O+ffvgup64kS8UAGPhZzJIKJxFPFe//fXvMHfuPJxyyim894DMJeeKDWEM32l4zJeBYy3kMjBcJNfIsjEGHoUc8UutJQAxKbOVJGpKQAk80QR0fiWgBJSAElACSkAJKAEloASUgBJQAkrgxCegO1QCRxCQeC1dDNNK9F6Cugw7QywtW3osg8qWwV5JHVjjpkHli597Me64/QZ07N/NugSlziIaGxpRKkZwbR55vwDLkUulIuRf82cyWRQrZQa2Acdj4HpfN7IMWLsMHAdhFWEcsfUAWMdJBZVCPofRY8eANchRzBg3YRzGTZqEU087HRk/gxzFikGn9UHESLN1bdqHA3CtBplcBgMGDsC9992DfJOPSqWKQjbPdWSZT3De2U/Hlz/zNdy/cDGe+rSz0dziI+IaikV9AkQY/tNGpSGRQQxgDN/QczHvi9DFSmMMRJSQ+1+ggDFlyhQsfGABpk2bhhLPSaVcwcLFi/DRj34UP/3xT/CCF70QS5cuwdnnnI0PfOB9yOVyAAw2bNiAqdOn4O1vfytmzJiBMaPH4sUvvhRnnXUWnnbhhTCG8/fMh/SK6JMM/ZI8VuN4vXsaUyvxGCLNca76kOKTfOqXjJoSUAJKQAkoASWgBJSAEvgPEtCplIASUAJKQAkoASWgBJTAyU7AHg7giKIEc3uEEMAFEgdxDAwdegbe/q434/Ybb8b3v/1tdB9ox/at27Fs6XIGrD+GtRvW4rWvfx3+8PtfY8uWjfjdH/6Ct733I+jb2MoxgANdnUBXN+IwRLlUoWhhUYlDLmU3jAWs76K9WIJh+pVPfx4/+MlPcfP827Bm1Sr88Ec/xMqVy1Ao5LDzgbvgOJbmIJKFcYSI63W8DGbMnoVicQN+97tf48D+Nvzul3/FdX++HUmcx1PmPQ3t7ZsxcEBfnDLkNHSWQoiIUshlKdBwgxxHX/8eAi4Fr5gCibW80T1TyNdVXXDBBagGEUWxAnwvy/tbwNTJU3D9dX9Fwva//vWvMXLkKDQ1teLTn/40rr32WgRBBQMGDIA8odTe2Y7FS5Zi9Zo1+Mtf/oSzzzobEc8XYpMKEyad65+/t8YYGK7dGMOzkg4KEycH8zXPofe6CHLIo7kniIBOqwSUgBJQAkpACSgBJaAElIASUAJKQAmc+AR0h0pACSiBwwgcikKbVO3oVWkO5aUqLbF5YhFGIabNnIqvf+MbGDxgKG74w59x643X45bbbsBLX/MyDBs5DM99/rNw3vnn4KZb/oo+AwbiZ7/4NZ739OfAGIN8n2Z8/hufRGtzC3zrIrEGfiGPz37hK8gXGihouKjIb4G4Hi591avw0pe9FIvufwC3/Pk6BJUixowfi9gFvnDNtWhhvygMYD0Xn//CN3Hq4CEUQ4AJE8fiE1dfjQM7N+OW6/+Evfv3YNKkqchlGlDIN+Hp5z4f8848ExmKHpWoyvkqSH9/JN2nvv27CIjYYXkGHMch7yA9D0kSI5/Lw1rw3ltEUURxI0SpUkG5Wk2fDrKGQpeIJ3FEYavM5Rl4no9slqIVBZKYIoR8rVa1WobreIABx3Lwr75k7b3HTDi3lOup5HvbwT+d3k7NKwEloASUgBJQAkrgP0JAJ1ECSkAJKAEloASUgBJQAkpACZzcBGxt+xKmlX8dLyb5utVq0/fEpAkYWQ4ZoO4uFzGg/yC8+tWvx2tfdxle9frLcNlb34mxkyYiMBH6ndIHb3rr5bjszZfjzKech6ecfxEuuug5kH+VP3jEUFz60pfh1IGnwGMg3PM9NLQ24zVveD2GjRjBgHeYPhESypQUNs46/wK8/s1vxxsufyve8pa3wXoWg4acjktfcilO7d8fUbmCjO/jJa95HUaNH4+Ea+3uKmLihIl42atei1e/4c147eWXYdiw4ehu78aSxUuxdttmTJs6E9ZxYDi/n/ERU9ix3B/0+rcRMMZAEIsAYh0HcRzDGIuAIlYUxQASuK5DcylkuBDBQUQTYwwSthVxJJ/Ps51h3yQ1FiB+earE5zlIeHylDBikF8tIMz3lNP/43gzXaoyBMSYdQISPmOILZNLUAxjOVzfopQSUgBJQAkpACSgBJaAElIASUAJKQAn85wjoTEpACSgBJaAEehGwEsZlKJmunqgtJAgtVivzHag1glxSNq48teHA2gxK3QEc6yCTtSjHZRTjIiqooqO0H8VqB7rKHSiGIQJ4FDt8trVo7y4CEkAOE4TVgEHsGCWKKhUGwH3Pg5fJIOJE3dUynGwOJQa+HePADWMkbNfR3cUZQsacIzjsk3M9uBQxilx7ieWEAemgYihouGhpaELAcYpBCXFSgU3K+N9f/BjPuOAZGNT/NFSqERLHwjoefM6dMAAPvf49BCgSyFdgRbyPMoGVM0Dexhh4ZO9QEBG/CAoiLIjFcu/pL1fK8P0MzUO5XJZmCHmujDUQC4IqgiBI/cbQZyilsG/qOPhG58H8sWcO9eKhPFToNQBPDfcmjqNWS4WaElACSkAJKIEngIBOqQSUgBJQAkpACSgBJaAElIASUAJK4GQmYGNGbBPDAC6NigJsSoNOlhMTwSCkaHDIPIoMHsWIrJdDUI3Zni2qIYy1DGID2ZwHdoJDQSKRjHWRyeVhHIomoqvQpK3hGL7nAgxSh2GEgP7mxga0t3fQl6C5uRl+JocyA9sug+NJFCJmO9f3AdeBiBYJAJ/jZjwfCYUPh+MlXHoCi4bGFkSRg2qZAo1rEFP4iCmA+L6DD17xYbz1v9/O9VfR0sC1cQ0impTLVRjDAWD4H1IDLyMTSdpjTA7VsWB6GbMPqUt9R4whvw3hEr4jfs6ZSC+mhqmlKCDmUMhxe0zyHlUhl4F2y00aGZTWO5V83VjFkeQdaSp+8Pp37IXDpk891FLOJK90ogRyttJK+rhsloEgCMEaBGEEEZ5k79yaHD9YChrWykiAMYZlFx7vse96CNJzxjLvd8QOPs9CxPsexxHAey5fh1WloCX5OLawjgMYgFVIUwOA5w6cwBjDNSC9kvS99lbP11PxJmwL9kuMZcJzLIPJWFJJE6Gm3l7ShHV1Y5Yt9KUElIASUAJKQAkoASWgBJSAElAC/yECOo0SUAJKQAkoASWgBA4SsIEpIXIZQHYdCh0Z2MAHEhfWdeH6FoVsgpwpI4MiWrwEtqsdXrGIpLsEN2G/JEAQlLBv1y50HzgAUESwoUFU9hngbkAS51EqVihGdCMKi+AbbOwgZLuwWmQomW3Z3jp57DvQiaxnkZRKCLsqCCOLKABMqcK0ikoUobMUIIKLYjFExCB3NYxRLpYQVyowlRKD5QnKURHloMj2ZcQ2RBKU4bNtzPG6YwO/pRGFPk2gKoKyzBlUOH6F2/YQcY4kqlJQCQ4a4kP5hAsSY4eD9VLubUerO3IME4bwO4ooVGN0FjtRiiuolLkHCj0+BZkchZ8mztVSraKxXEazpGRu27qA8NB6jjZX77UcmT9yHVJ/5Bgx5xX/w9lRx+hhhLhKrhGMiRHHIYqlbgTkG3DNfi7De5ego1REW3cZ7dzPvvbuNL+/oxsd9LV1ltDeVSaTCrpKVXTznBzoLKKjWEWRAoi0KVLUEn97RwnFSsB+RVQpFO3Z3wl2xY493djfEWFvW4ADHYesraOMto4KLcBepns6K9hTTyVft16+3T2+fTyPB7i+ddu2o9DayvWVef5iin4erGNgLJBQ9IltgljSXiZ+6KUElIASeEII6KRKQAkoASWgBJSAElACSkAJKAEloASUwIlPQHf4cARshuKDR3MpDviRgRsjNVuNEHd0Yeeaddi5ejX2btiIG//v/3DnjTfhthtvxD3/uAebNm3CytUrsWX7ZuzZuxvbt27FujVrsH7teqxbt5G2GWvXbcaG9euwcd0qrF+3lj6p24B19K1bt45lMZbXbmD9BmxYu5ZtpT399K1bv4H+NWy3nn02Yu2G9RyT7df3pGs30b8B61nesG4N+3J+GXf9Wvo4X0+6kWtav24D1nK81VzHWrZdz3abON/mtbU+a1m/ft16bEhTjslU8ut60vVMxY7mE7/Y0eqO5lvH/a/fuQVLN6zC7v17sYlr2bt5M/5+43zc9qe/4Pbrrsddf70BN/z6N7j5D3/EZrZfJgy3cl0b1pHJhnSdR65N1iAmc/ZO6/kj20u7o/nq7Xun9fzR2td9kq4j2+UrlmHN2lXYwLVu3b4N63nfDhzYi60UEBYvW4YFCxfiwQWLsHDpEixcshQLFi3BPffdi3vvOZrdd5j/bra5h3b3vWzLPvc/+CAWLlqMBQuX4P4FC7F46QraStz3wELc9+Ai3LdgQWr3P7gQYvc9sChNH6D//oULkKaSp0n+Pvruf7DeZwHbMs857uXYuXwBmXwWfjYDeTIpomDmOA7E6n9k9ac/6mndr6kSUAJKQAkoASWgBJSAElAC/wECOoUSUAJKQAkoASWgBJSAEughYLOhRY4CSCZMKHzEtASOPIFgLPr7Bay7fyn+35d/gJW334fyng7EUYKuaoB+Awdi2IgRGD5qNIYMHYohQ4Zg7NixGDNmDG00TdIxGDu6nq/X1fy1dseWHzduLMaNHUcbTxvHecZg3DhaOh/HHU0bM4pzjsboMaOZSlns2MYfna65p62M9R+wkZzz9EljMXDMcIxlfuqYcZg2ejz6Zwuo7O2AU47RsX0PRIi6/rf/D0ESYfJT5uG0iWMxcgz39h9Y45jHNccY3h+5R+N4j8Zj/PjxGMP1jho5kvsci2lTp2LKlCmYOHEibRKmTJqMyZMnYeKEiWndtKnTMJVtHt0OtZs4aQLHmIiZM2dixowZGDVqFCZMGI9JHHfylEmYPIVz0CamVi8znUz/0WyS1NHqqYwj7ViWc97a2gr52iv5fZIgCBCGIeq/S9Lzd6WJEjhuCOhClIASUAJKQAkoASWgBJSAElACSkAJKIETn4DuUAkogaMTsJExCK1B4AAVN0HZjVD2E5RMiFJQhud7eN7Fz8OLX/Ai/NeLX4xnv+iFePbFL8AZQ4fDuh4yuRyCKEQmm0XS858Ehg9ZkoomIpwc8sU49nyEMA4RiUURx4qQMB+n+Zh+sYhpwjEjWoyEIk06X++Uok4cS33INpKK1fMxff95AwxMyHV0lAAKHqVSFWc+9al4wctfiv+69BK87LWvxQtf/io89bzzkYscBMUKiJgM/vNrjVN+xzZvyD3JkxFi0q9SLkEEg66uTixZvBj333cf7qPdf/+9eOD++1kWuw8LFizAgoUPYuHCBcdgtXaLFi7EwgcXpuMtW74UlXIZAknOTDWookqBokrBLk1DlsOg5gtCBNWjWxhEOKpxXwlvgGMdWGvTr79yHCdNfd+HXkpACSgBJaAElIASUALHBQFdhBJQAkpACSgBJaAElIASUKtZRnYAABAASURBVAJKICVgq45FleJHYEERJElFkJIbo+ob2HwWZYobYRSjwoAxCjl0ZxyKJBZOJocSA8jdpRIyzEtgOKDAENHQc5leaS1fe+9xH2Ni0uC5jJ+YGIw/AzHHSXq6MwuKOIBkLN/FpCTl3gawssfY2YgBqQ//+cvAwpJrs1+AV4rhyZ48BwcoOrWT/9bu/dhb7kLAgH5Msadfrgl+mMA3LnviOL4MXNdBPp9HjuKYCAQRhQPHOti7Zx86KYIU6G9taUKf1hY0NTSiubEBra1NyNOfzWXxWCzH9k3sn8QJNm3cgGKxiEwmA9dzYSjsmfT3OXgOJG95Nmhg3nI9D2fGsN0RZnvKPse2HEOe/KhUKqlwJuKO67rH6T3RZSkBJaAElIASUAJKQAkoASWgBJSAElACJz4B3aESUAJKQAkcjYA1iYUbW8jvf3gMIou5cZwG52MKHBZAQ74Jmdb+iBik39fegYqIHKyQ3ziAY0FZAozNI4yCVKxgfBiWQWZDs9YyEG0h6eM2z4PjWkiM2XMceI4P18lwTIeWwDgAHMu4tk9zmDX0s2ydnlTyNEPjeuxhxrYOYHvWys74T1mlWkUSxMhnsgAMSiHLDNy7Ih4M6AtTyMLJ+oitRde+A4gpJCS8N/+p9T2eeYxjIU+AyFdChWGIKvco4oA8SST5vn37YPiwYelXY8nXY40eMxqjR43C+LHjIF+FNW3yFEztZVOYnzxlCtKU+SmSp03uyU8YPx6jRo7A6NEjeT5cxEmEKIp5Py3cjI8INb2MRzc9p3JW07zp5T+GfMQ2HIp7q+1JnmzxeC5F6JG9ligESr2aElACSkAJKAElcBwQ0CUoASWgBJSAElACSkAJKAEloASUgBIgARtZBoKZkfiuQwHEYYA9YTkwMeKMC7+pGSVWRmGAIoUPv6WATEMWnaUK5CuwspkCEuMw6Bwil83C8yxitpPgd5Ik9EeQJxiSJE7zSd3HeSSILBZFErSWUDXX0uPnEjhOjIBB/zDgOBLYjqsUYQIGoVmusq2MCfoS+jhGzCh1zGHiOORcYdqf00H+tb7MIyZzSZqwr8wh65RyzL0fqkvSvhJITzhAPY171vavSt1sDiEFgxLZxkxdCiElCgb79+9HW1s7DBWfkknQUS0jpABkMplUaIrlq72OcS3/qrUe6ziRrMvwwMiLexKmvu8RdZyKY1nPR0OhgJbGBvRpakRzQwMaCw1oaWJK4Sefz6VPghSYikk5TQs59mMd/amPZUkbOM7Afv3R3NQEl+KRnMEqz0lndzdCCiHGcCHWwBgDqmOpGWPweK+I56zeV4QPEXWEja9fgVXHoqkSUAJKQAkoASWgBJSAElACSkAJPAEEdEoloASUgBJQAkrgoQRs2TGo0kIKIfJER8LgsIgiZQavDyCEaW1CYejp2FLuQDnnoOQAHUEECc7HjCMHFCYk+GuMgYgJIhjINNVSCQ5qX1/FKjiOm9bL1xOJIGGMoUgRpUFxKUsfCZRLf7FMxktFiHIQIEpMGtyOkyqMMTCJ5ViAYxwYm6QWVAOO5aL2z/y5PhE4ErZxHLYN0ycCEvokWG25VyCB6zqpOCJ+ycv6AcO2HNdYOOzrcN0JRRDDMmCAf5ElHKcahahS4AgoGlW5pirVm5zroyXXhJyT4VYSik4BRkwYj8bTBqJI1gHXnZh/3Tr+VfvpPY7tWZ/wFIZJYlAuV5GlgGOtg3w+w3sSI6SY4LqG98FA7omYIY8wrPLey9mIea8jOAlpyZZJBGQA3keHvCzbVisVxCwHQZXj2PR+5igsyRqMMZB7F7F/BBkvScvio4t5HNXAe/NwJn2NMRT6vNSkLOdfzhX0UgJKQAkogeOFgK5DCSgBJaAElIASUAJKQAkoASWgBJSAEjjxCTzqDiWGzACzgRMDXtRjoYFlOWIgePqs2Wgc2A9g0BqMOnsMRFsG6q1x4Fof8vsOxVIR9WC3Yy0S1jc1N9AXMEjsw/PZjsFuCYAbY+BwHGMkdVjvQQLIIox0dnYxEG5hjEGpVEmD2fK0gON6CMIQEmxmzBvSNuP59AWoBGWEFBKamhsplMRwKVjkspk0GB4ngPxOQ1NTUzqmZZ3ve4jjGLJeqcuybcyG1joo5PPpHMViifURXM4hgfJMJosoIhAY4F9mgKUwkHCvgTUIHIPIWIb4E4Aih+O6ANca+BZPfcbT4TU1okQxyHV91rLJv2wdhoP9q41DHnxx7PTFN27Ncr/d5EtpAgnvQ0yulvyTKEFQrQlcDoUnEHzMM2PlPHGshPkwjLh3A2OlNxCzjUdOCamxSe1lwDaciO+So4JyiBTdcn5qDeWdjQ/V0vFoZTbRlxJQAkpACSgBJaAElIASUAJK4LgkoItSAkpACSgBJaAElIASOJKA9RjXdyPAlZQmZS828GKLJDJgfBqJdZChUBBWS/ApbmxctRK/+cUvsXPXbooZLkQEMcZCfushzQMUHqpwPakLwS5grBshg9jd3d2IOKjjWPZ1IGXLILekhUKBce8EIcUO8Xmel4axRfxwHA8ZP48ojLmuGNQm2JYLTgxCjhszCB5FVXR1d6BSKqXtRNwADKqVKgWVEpCwPcC1xDDGwDKQHsvCmO/qpvgiwXSOl8lmud8s2traYR0HEmhPIEH3f50BlgII32Mg4joiGZ/rSIylEGJQoqhT5r4CA8jTIUVEyOayZBkC0vY4Nlkf0jvHxXOdtXwCSeW++64H13UggpbH1KH4Y7n3kOfCsovrOKx3IU8BVcoVuKz3XQc5n2fAsewHxBRNAgoickYMhzacT1JOUnulBVaw1LvOsGzFzfuccG2P1dhdX0pACTwZCOgalYASUAJKQAkoASWgBJSAElACSkAJKIETn4DuUAk8CgErweA0VsyGCYPQYGDexBZu4sGFB9EMIgab5auGfAN41QDde/fgi9f+HF0dnXCtC9/xaA7CahXVahkS2M7lchRBKnBcB+WK+AARSCRgnc/nIU97OAxsi0iRyWTgUdEIggDGmPSJkJjChOM49HvI5HyOEaJSTji2QRhU2C7heB5cJ0eRxiCiWJArOCgUMvR5kHW3HWhjO4sc58tS1HC4FhE90jzHTvtwnU2NOTQ2FNDW0Q7HcbmHANY6kCdHZJ1BEEKeFsG/+Eo4XmKAmAaY9CkcKw4AluuQAH+F4k0XuRb6tKKDwo6lKMTq4/ol+6ot0NSS9J1eFoOgihzvRWdnJ57znOfgne98J17xildixYrl8CmMXHrpS/Cud70Tr3nNa3Dfffdh3/69eMtb34LXve51eOe73oU3v+UteOmll+B///fnyPoeqjwLRMcZOD5FEKTGorw4nyS9feIy7GDSCnm3zB2rsX3P/WEnfSkBJaAElIASUAJKQAkogeOKgC5GCSgBJaAElIASUAJKQAkogcMJyD+4TwPw8hsg8qSBWGwsYgohjptFNUqQa2yAy8C7tRYeY8UurV9zAT5Fi1zWg0MxIaZIIuJGa2sr4jhEV1cnshQ2RAwR4cPP+KgykB9Q5BDhwfd9hGHMtgnkx6QLhSyKxU6KH4bh6YRtK5D5OjraUGXQ3BqKGpHH+jzLJZSrXexXgogihVwzit2dqFQ6UKl2w3DtGT+HfL4BGa5h164dyOXc9GmT2tMgRVBnSdfdTtGjrV3GqqbrLRWLkDXv37+f9ZbtTFpuaGjAv/oyHNAklvF5CycBnJhZ+iIDyP3wyKyQL6BCZmUyKMhXeYGVqbHhk+3FPeYoOMkZaCg04JvXfAOnn3oa3nTZ5Rg7eiw838FXvvQlyNMhl1zyIsyaNQunnHoKPnnVVfjil7+EppZmvPp1r8UPfvRDiifPRkdnBzKeR2gcWFgImoR5Q5BHMBKRj6SlVS+TDr2Kmj2RCOhelIASUAJKQAkoASWgBJSAElACSkAJKIETn4DuUAkoASXwiASsBNqrboIS48hFqhtlWsWxCKkQSNDdehmUGYDvDqsoh2UkjCQHzDdlcgwxOxQxAHk6pFwqolIs4Sff/z7e9sY34gPvfCfe+KqX4wPvew/27t2LCsWP1736FXjhJZfita99DS5/9csxctpsbNy4gYFvH/KbH/v3t+PDH7oCL7r4efjERz+IM/rmcfHFz8LWbRvxxz/8BiOHXIzujg4KI8DO7Rsx5ox+WLN6AyKKNG9761vw/ne9CZ+88kOYPXkafv3r38BzIwosta+MuvKjn8TFz30OPvrB92HEoP4Y3LcFW7ZsQT6bx/ybb8HTnnYh3vP2t+CSF7+AQkwRvu9RUKmmAkoul4UE7R+R5GOsJEYKHhZEDxE/TGLI06TCR8UBOqMKKkmEMI7R1NgIsLZrfxviShVPtsvUF8xMB++f5zpob2vDiJHDKHyMxv79B7g7oFqupCKV73o4c948nomS/IQHWptbeM9r8kVQDShs5dG3pRVhFPWMTNEDNL56HIclwrbusGxjaPWypkpACSgBJaAElIASOHEI6E6UgBJQAkpACSgBJaAElIASUAJKoDeB9EfQa44EMSPDIYPUUvaMRVMmi7gUIqxGyPoZREmCSlxhGiGpVCiIUBSJYjiei6aGPDLsc975F+AH//O/+Pq3v4trv/tD+EmIG2/+C0oM6A887VT0a27F566+Gt++9rt43ytehFtuvhVdJY5T7KDvGjQNGoAf/vK3uOZb38XHrrwSg/q3wtoYftbDU88ZxLyBT5HGDUvAoGkwjgeH4fOPUjC55nvfxTXfvha//f3v8eNvXIs75/+N6+zAt7755fR3NP7n17/H1771PXz12muR6TeIwfYAy5euwtc/81V8+lNX49s/+gkuePoz8KlPfBzVahmua+B5Hjo6OjmvFSyPYAKubkc2S+gQiw+mIiTJV18lXLtLtwTmpZwap3Jg4RiadVEqlpGECXzLvRqHokB9Hkk55GGvhCUxDiqiACQVO9InZbGj1R2rT/qLHd7ecFmWa5cnaYwxFKFiGEMnm8oTQhWKGM2tzVydwaixY7BgwYPYtWc373EGf7/nH5g0eRL69O0DYS9PC1WrFYpcIWANLMU5KQdxhMZ8HlEcgtpRWgcLwADgPGBipJDmTVoCy2kR9Sti5rEYe/NvhJ30pQSUgBJQAkpACSgBJaAElIASUAJKQAkcDwR0DUpACSgBJaAEHoEAQ8pIn0Bw44Tx4yQNEcsTCW7AXt0xMnCQtT5sBOQyGYQMALsZF0FnGblCBsa3DE5XYaKI40QYNngYtm7djr/84f/hD7/7NX0J9rbtQRVRGoqfOm0ORg4dilYKC+OGDsOfbroLFY69e8dW/OxP/4c5Tz0XheYWdLe1Y970yegudiFJqoxpR8j7MUpsnHE95ORrjhLLgLgDUFyZPnEs7r3nfvzv//wMt916M9yMQSHjY8/WVfj2t76Is89/Opr6DkR3ZwljR42EzzE8P4+d2/dg0rixmDRxMgIKPC/4rxdg5Zq12LmTa6bwQwpwHCc1yR829jh6AAAQAElEQVTdDN29jcWDr4Q5mqyX7NCTigAiT99EFAYcqZYdsl4EECbIGgdJNUzFA/kKMYHnWg/WeBzvUebiWJBBeuY6PB/jULl3XhZRL/fOP5JP6sSOaM/5LYWKJI4h7MIwgjGGBhRLJTjW4b6S1M4YPBiDhw7B5i1bZIu49jvfxFnnnAVRMRKKZ4b7yGR5zgzgUvgKwgoc1yJOAlgL8kA6ruMYWBrk4n20nE/MwIiHxpRKScJykpYS5uKjGmQlKbsYODKFXkpACSgBJaAEjl8CujIloASUgBJQAkpACSgBJaAElIASUAJK4BABhpABefqgZkkqWFgGkBkZRkxnZEDRA2DsmLFgw7YWllF6J4yRcRwElRASd3bYx7LTHfNvxnve9U7s29+OsePGo7UvxYxiEY7nw8/mETGoHwZUVyi4hNUAImYwVg0TBpgwehwa8gUYjpXP5VApl+G4bvqVRw2FPKpBhfkcDCPfQVBFtuAjm/PTNj/+wY/wuc98Fn369cfkKVPRr98A7DvQBt/zgIFj0Ke1D5IoAbhGCaBHSCC/IbFl21Y8eP+9uPabX8MXP/VJ/PQH38GKe+ajWOyG72cgv0+SChBsj0e9ZHyxekPJi9XLh1LD8UwS00EhwACx4RvNErQfWbgReC/YyiDlL2IJq9gugaSAjCuGnkvyYixSNOD7E/TqWcNRZzeIKYoEvP/GGBiuU75ebNiwYbj77ntwy63zMXTYSIgoEvNeWbgQ8SQIQwAGWZ4fHhsY48BSCIpZsMZ9KAocy/UI6zTH0l/bKAEloASUgBJQAkpACSgBJaAElMBxQECXoASUgBJQAkpACSiBhyVg0xrGgiXwnooYaVA+QmRDBE6MwI0ROgnD7ZbChIUTW4alHZQ2dwJBAoeBat/xKDT4aDtwAPNvuhHnX/h0vPJVr8UZZwxBa0sfCgk51rVRVCih/UAHDAPYxrEURDI4ZUBfiPixf89uJBQ1knIFMYWRoBKgpW8/VBn87uzsSn9HRH4npK2tHRGD6KX0tzBijlnBho2b8c63/jfe/d73YfbceRgyZBhOOfU0tHcXUYkBeQvKARKKNa7hHqzDAHoCJ8PguQOcd+G5uPhFF+P1l78Rr33Tm7Bg3U6Mo3jjcI2trXnYVHChIsGhHvlFkCRVa9M7X/Mc+W7Z1sqTMRQCRGhKqGx4MeBR7SB28jZsYXgvgNAmtBjy5AggY8to9fTIvJSfKDOcuLexePCVQMSkQiGHarWacpWvs5o3by46O9rw9PMvwDve8d/p9kQkka+/ymVz8DyfZyiDjvbONJ/leTO8J8ZYhFGIhGJKAs6ZHJzoUTMJmz9qI22gBJSAEnjSEdAFKwEloASUgBJQAkpACSgBJaAElIASUAInPgHd4bESsBIIllgwNQ7I12A5CaPIJkZkIgbcI4ogIfMJYmkEBzamaMDCoLEtiMMIDoP35e4KurqKnJMhfQ6YzxbQ1JhH3379UKpU0NDQiNbWfsh4GbQ2N8P1PLi5DBJrGMAuAXGAUSOGYfnf7oJlYDzvuHBoBzpLDJQHKBQaKKacjjAJ0a9/U89TBDHKpQqyWZ9BcZdzg+2akPEzCKIA8hVJ2cZGtPQZBOxcg659u9Cc91Ht6kpFmJhzNzc3YOLEsbjjtjuQyfhoaW7E4MFD0jFd1+LAgX3o7CxTZOmiz+Mc8aMYq9OXtEvS3MO9GVbb1BJENkJsYwbyE/K1EBHEjxzmDRIG9hMJ8JO//EYLYQH01oxZxHwTY3JcvbjgI9aTsOy5LqIkgohKlvvK+D7ZZzBx0kQ87ZnPwKzZsxFT4HIcB342g7Xr1mHOrNk4c96ZuPfv/8B73/lu2FwWX/zCF3iefDg8JzEHTsgJiUXteujcNX/tPXnk6lojfVcCSkAJKAEloASUgBJQAkrgyUFAV6kElIASUAJKQAkoASWgBB6GgMTgD1UxMiyxYZMG1SWkzEB1EsNhORVGGGRO4EkJDyxchLWrl2PXtq3YumMbtu/cia5iEaPGjceP/ueX+Mc/7satt96Gq6/+JNoOdKDYVUZnRwesY1GmyFGsVtDW1YaFy1bD91w0UuT42Affj9/96jdYx3Fvu20+PvvVr+OU/gPYx0HfPgOwY+8u3HrLrVi2Yjle+YqLMKjRR8BxCvk8Xv3GN+CX//tz7N27BzfdciN+/NNvgzII3GwWH/roFbj1xtuwfs1KrFu7Er/42S/QSOGkWC7ilNNOxYXPeSb+329/i60bN2HFkiX4/ve/j/3791NQKaTBeGMMhZjqIU7/klxMmhFgYsoZIjAlzKcvWIi8YVkPGN4TEadSY0s6ILV8ewwvjv0YWv9TTTmVnKGjjSH+Ku+9fK2YR+EiodgmT3lEYYCLn/983PjX6xGyPgpDWGtRKZUwdMgQ3H33P7B40SLceMMNuPPvd6HY2YEPve/9iOIIMceAEDMWImolvFdIyaHn4oJ6cpoogZOBgO5RCSgBJaAElIASUAJKQAkoASWgBJSAEjjxCegOlYASODYCqQCSmJ7GTBMG2U0qcURwkwjZBMjECZyYYffYoMI2fQedgi9+52qKHltx7/134x/33oM7//EP7Glvx/lPfxY++J63UxxZhfa2A/jFb/6A8849D77r4QXPfTGecu7ZSFwHZY49auIEfPLD/418NoOm5gZcdvmb8JR5c7BwwQJs3LoFb/3vd6Gru8iYv8WY0aNxzTe+iI6uA1i1cgV+/n934aqPvAstzU049dRBuPytb8OUSVNx5+13oN+AQfjBL/+IMRPGIIgivPGyy7mGM/HgPfew7yq86NJLYBmAb2xqZN9Tcflb3orx4yfgXoo2SxY8iHPOmod+ffvWwugMsGd8H47tESSA1E8MvdKE+biX1duIv8cS+g5awrY0jg2yZkFeANnLUx4hB5c0oUeeysnxBmXlqQjeB0unZTvDfjVD2tekvoR5WkLfQUvIr269/f+mPA5dST3L/UhWyplMBtY44EIh4ochV6SiBRDGARxrUkuiEK5rUaFIZbg3qZMngCTvOU7aNqT4ZWRQji8JmyEhKzzkktr4IV51KAEloASUgBJQAkpACZwQBHQTSkAJKAEloASUgBJQAkpACSiBoxKQeLrEjWkxjYFiBpMlHu0mMfLssnn1KrRt3wmUA+TzeQoXCU4dNgTPft7FeOGlL8MLX/oyvORVr8bLX/saTJkxA3369cMFT3smXnjJS/G851+Mc855CmbPnIPGXAEXXPh0TJ85AyX5EWyKChOmTsXTnvF0BrOr6CqXsG7TRtbPwitf/Sq8+CUvx5IlSzBt1jy0tvaByA+zZs/BC198KZ7/Xy/E6DHjcNGzn41TTzkF5XKFQsZpeOGll+KFl1yKC5/+DJx93nkYOXoE4Bjs3L0Lo0aOwqte/Rq88pWvwdYtWzFn1hycMvAUBGGUCibPes7z8dJXvBovfunLMXPWbAbSySNJEIYB4jhCIL9PwrI8tfD4LO4ZU9KEWkeCmIyjIGSePgocMUWhyMQIqQ9EbgLHschTIFh63/0o7dmHHAUoh2vhQHwlj2Acj2MnqdXbcZp/av31cR49FWEjDEN4nkd+IeIopsZhYI2Fz/sesSx7txShuCTug2sDYPifR9HDUgSx3LsBkM/l+J7A4aF06BAD92V5WjMZH+yCmMIQjAuHIpuMHwhTIBVYmPBF3vLO/rUcC4/3JQLLcW2ySTWcDPfo8Z5h7acElIASUAJKQAkoASWgBJSAElACJwAB3YISUAJKQAkcCwHRFRgrjBEzwCxWDxAbRqbzsNi/ZRvat21HwXFgGGgO6Y8lCs3Yc3elC/vaOhAwcN9VraIchagyD8oqEfMMlcNYTsFBHa7GYb8gZkCcwe3IGIRgBf3WGlTo/9vdf8MrX/4KvO/d78KH3vdO3LN0OV532VvgOh6D2TFCBs6jKILENgOuJeFaEkSIKB5YBtOtcVCluBIjZqDdoFTuguu6uPe+e/C0s56F93HM97zn7fjlr36LT171KY6ZsG9CESRhHN1De1sXU1DsCGC4JiBJf59CAvkOx7GOwdHNwtqjmUN/3diXY9oeM9ZBIV+AdRyZBnEUcK0WieF+SKYaV1GtluBWA6xbvBgJ15Y3Bq5JkI7hWKa9rT6PpOLvPZ+UxaTu32xcl2wo4TnIZDyu0YExDMiDxr2DecM2xrg9dbX1GGNYZRCLuCF5gPU29bGIhOVY7jdNymLMpn5Yl2KLj2w2D5ciiAhWrtwva9nr0EvGgDlU1pwSUAJKQAkoASVwghDQbSgBJaAElIASUAJKQAkoASWgBJSAEjgKAZswoC6CgtRJgDiWDM0zFi4rKu0dyMcWuRBo370PWd9HGAcQkSPfkKeAEAFsaxjILwdVigoRYgoSCQPZksZMJZ/E4g8pTdCYjxi9lrqYbeMogc3n8YKXvgK//cPv8YErPo7PfOkr+PpXvoYB/QdCnpKI2T5hb0oWkL5hYjkPAAonMecIufg4YgA9pkmZa8n5LsWNCC948aVYuvFeXPGJj+ODV3wMP/nZz9HU2EIxwYFHcSWksFIsVzke+1JYMWJRkgo+YJ2YYWrEd1SLYJLwUYzjcQ8iLKXGOdra2mCMoVjjkWsGGc9FyHW7DpAkAVoKGTT5HhzuUb4GK8OAfkhBBDHno88cZc6aL+ZajpiPgkSt7tHW+U/Wc22O4fq5v1KpiDCswKE4xa1T0KlCUsBJRTO5ZyHbBTxnkrfGgTUeYGm8L2A/MDUsWwomDs2y3tTNujDsE4YRAgpujudw/ISiiOG8PGdhKMcUh66YdQCPSJoe8mtOCSgBJaAElIASUAJKQAkoASWgBJTAk4uArlYJKAEloASUgBJ4dAKW4WAwagzDkLBJ21NYkAB1BFQqFeSyWXiMWvsMRDe7LrxqiKi7hE4KI9XuIppzeVQrVbS3t3MEIBUjggBBUEElqqBKC1kOgxBhVEYYioWsjxAwQB2xLmBdJYjg5HNwGPAvV0rYt28v586h7cABxBLgZrtqGLBfzaqMmAfsH4ZV+kIE1ZjiAVO2kXagsFJq74RnfcSRRTf3EnAfJQbKG5qb0N7WiaBcRrlYQsCxQ47FODzzMl5tDvEfk3HOY2rHeQ62Yx/f8ZEwGr9v7wGu5wD27dwJK79rUe6GqZQRdHWibfcOlA+0kfcBVKolJEn8+NbYe+5/cz7k/YrIWcQa2W/IvQa0LM9KQAGpo7ML+8l/34F27OM5kqeI9rZ1Y/veNuzYux+79uzDbtqePfvTdBdT8Undjn37sHPvvoPt9pBNV7EIaVvsrqS/GWOthVjC+00liGc7Pdg9b0lPqokSUAJKQAmcQAR0K0pACSgBJaAElIASUAJKQAkoASWgBJTAiU/gMe/QGsQQycPGgKUCYBgujg09rIkMEFLWsAnHpVhwYNNWFDfvRNc22u692Ld9JzasWosdm7bgAIP4m5lu37oN27dtxbZtW7B1+xZsYbp5+2ZsCguCXAAAEABJREFUZSq+bds2Y9vWrdhB275lG3Zs3oHtW3dg3ZatWLdxMzZt2cJg9l50dnRg07r12L5pG+u3Y9u2bQfH2LptO8fdzvG30c/x0vm2Y9vWum3Fnu27ua4d7Lsb6zZswZ79bVi3eTP2tB3AqrXrsHPHTmzbuAl7dm7Hjh3bsH4T52K6Tcbiurc9FpM+XN+2x2jruL91a9dzbXvR1t6GIkWk8h7mua7Krp3YT2ad7ft5B0IcYLp2A9e4cwce6zz/6fabN2/ClvQ+7sZOijpr16/D+o0bUaXItXvvXqxcuwbLV67CUtqyFWuxbOUaLFuxCitWr8Xy1etSW7FqHcSWMxXfMvpTYzlNe8pLVqzGoiVLKZTsQb6hIf2dmkIhj2zWh+M4PLjgiUZ6xqGXElACSkAJKAEloASUgBJQAkrghCGgG1ECSkAJKAEloASUgBJ4NAIWJqLwETNAnMCJDSwtARDQqhRHMoUcbr31Ztxx791Ys2oldjPYv5NihZskGD1kGEaeMQQTRo3BqOEjMII2+IzBTIdjxIjhGE4bNlLSEWl++PCh9A9N245k25oNT8unnnYGxk2YiFGjx2DE8GEYO2oUhtE3cdx4jBw2nL7hGMbxZMzhI0Zi2Egaxxg+Ylg69rARIzBy+HDmR9BGYuTQERg7fAyGDh6FMwYPw9gJ4zBizGicPngwxoybgFEcYxTHGzN6FMaMpY0bg9FMZbwRMk6PpXm2S9Oj+XrqZM3Due5DKddytPbiS/uMwKhhIzGa+xw1dgzXOBhDTjsNB3bvwVYKIxvXrMa6NWuwddcOrGZ+xNiRGDJqKIaOHMb90Q6bi+V0zOEpJ2E04uA8wzFc8rRH9f1LxuC+uKeR5HvGGWdg6NChGD16NKQ8iun4iRMxnvd57NjxGDNmHMaOG0f+48h+HEayPGr0BKYTeK9o9fxY5seMp++Qjewpjxk9HmNZP2rUaAwbOgzWOujq6ka5XEEURTzF8orlTU0JKIETmYDuTQkoASWgBJSAElACSkAJKAEloASUgBI48QnoDpXAYyRg0fPv42spDl0MJEeug6EUGWY85Rw0eS4Gn3oGCsZB31wjsm4GvuvAxAm6OjqQhDFsYuBYA/ldjyiJmSaIWB9RLImSCLEYy0kcI4mS1KRtTF/Gz6IahChXq+zDsQyXRn8SxYhkLI7BBOwK6R8zI1+3FbONWMI0YptI/MxXqwGiIEEUJrCOx3EDBAyIx8aAug4s1x6zrXzNVyUI4PkeOjo7wa7glGBValwm1wlIetAX45CPMfZ0Xs6d0CSfpmzM19HHkD4cMJPNIqhGXCMdADzPQ/+WVrLOYlBrf7Q0NQGuxSte/zoU+vdBZC2q8vVSnCemHZyL+ZhDyLrFiDldb5pyrQ+7DtZxGYfvRXy0tG+CWh3LxzIGUbN9Ai4Hsj65BzGBGmPTPVbTe5sgjg3vRYKQk4e8J2Ec9+zLIITh2k2aBrxXUg55rmLj4DBDT5ntA2HCsRzP59wJEt5iQ1Zg/wQswKKWSl6MsFN/71TyPSYD9GQPSx7Of1gjLSiBJxMB+XsQe/g1m/RvJXn4BlqjBJSAElACSuD/s3dvP5IseX3AI7O752A/WX6wLLD8YAwI/IKlveM9e3zW8l8O7IUViJsQrwghhHgBdvfsnO6uIqK6a6a7py91yUvELz6jzq6qrMzI+H6iTo+U35k5BAgQIECAAAECBAgQIFCpQL4zfJVu883lm3yz+HbMsxxSGvNN68tyv2u4Sv/5v/5G+r1vfyf99ne+k37z938//a9vfiv93je+lf7Tr//39G/5xvPw7jJdvPssnzjm28wXu8dtvmF2my7zjeyrfEP6XUqbvD/fPC77NtvLlIdPm3z0TR7/Ot+o/jpf92L7WdpeD2ksN8vz9lW+MT7+2rt0k+/Eb/J4m3x+2W7L85TyuEMeZ8zbRX4+5m1It2nM4+b9+ZibUsR8dpFuxnx2Hv82FzQpjzFux3zjPZcx+dhS8Fzn3DebbfrV+6/T5eW7POe78/NZd2Plc3bP94957PK6zON2vy+Pudle5HM/bptyg/7+2M2H4x6Mna/7q9xaDFcX6SIXNeVv37y/2ab/8pv/M/3u93+Q/sf//mb6nW/8Qfqdb/5B+u1vfDf96vI/puvtVUqbYloML3bZ99ctc9pv+7mVx/2+8vhxvg/mcT+3D+/dz7mcW/aVx3Lufiv7ds/vz3v0/H7fbfEYLtN4kdd+KGs/piEXats0plLQlDG3w5iXY0yb/H7ZP+TXKQ0p5W0z5Pk92Mq+7XZIwzalMW/lMZ/8Yc3TeJU2eeyyjuX/MTJcXOU1Tmk7jmlbxsvvbfJ6lOts8+u7x7v37p4P+bjyumxDSvn4lK+XByiD5G3I23i3v7z3ypa8x6mCz8Dd57p8nh9vu890nt+Q/xsdymc8Py+f2fJzsexLeX9ewA9f5b+Msn3Y4QkBAgQIECBAgAABAgQI7AR8I0CAAIE2BMZy06vcLLvNN4vL//PjNs97d5N5M5Rn6SbfTP63y8v0r5cX6V8uU/r55Zh+kW9Ov883tN/nm8nX+b7wcHGRb0bnw/PNtE2+gXZXROR9uQRJufBI+biUf5XrbFK+IZ6P2z+/yTe+N/n1kPePuUQY8g3x8vom79uO+dZbHn+b7uaSyr68bfKWdr+G/L2MVx7z093XmMrYt3mOtxfl/E3eW84Y8mzGfOaQi4NNvs+XH/Orbd5SvvY25x3HHDDdnV/277dy9v75w8f0zLHP7SvnPB2jvL4ZtynlOeaIadikVEqon+d5/+LqKv08l0O/GN9l63e751/lQuF2c5FSNirG2/trb/Jjytv+9f7xpX3l+P0x+8ey76Xj98fsH8tx5fj96/1j2bd/rzzfpou0zWtZ9uUFyF/D/Xbvm9/bvZ/XfxiGNAxDfv+1r23Ont/PD6lsu2+7J/nc7JLHS2lI5Z7uMNw9pg8u+f08n/L6bkv3v4p8eVoeh/ykbOV5fprPTXm8u63sK+8lvwg0LzA8+lw3H0cAAgTqEDALAgQIECBAgAABAgQIECBQpcA4btLHP1V/P8XNkO815+0mv74etqls5W9pvM83lr/Od+pv87781u5mc7nhvHuev+Wh0t0t6fyiy68zQmfv3dn5sZh+suU3d7739vmlLwIECBwvkH9I73++7E/e/WzZv/BIgAABAgQIECBAgMABAg4hQIAAAQIEWhAY8/323Tz3j7sX+VspQcp2m98o201+vL5I6TafcTveFST5MF8TCuT7krsCqTwW+/1NyqePuz/APeF1DUWAQD8C5edJP2klXUzAhQgQIECAAAECBAgQIECAAIH4Ag0mHHOXsfsbIOXO+/4vF5Qb8GUrfyq43Igvhcd+u8kFyGYY8uG5EXkQ+PGrB294epBA8S43Jh9um4xatrJvkxdqt+V9Bw3oIAIECDwRKD9nnuzykgABAgQIECBA4EQBpxEgQIAAAQIECNQvUP4FrA+zLDfay5Z2f8Uglxz5Zvs2lx3718M278vvbXdbyiXIx62UJen+Vz7s/pmHUwW2+cT9Vmz3W97tiwABAicJlJ/N5WfJ/mdLeSyvy2Dlef7RXp6esjmHAAECBAgQIECAAAECBAgQiC8gIYHmBMZtvuuVv55MPDcf+U7Y7nt+c3i45SPL/vzwqAApr8tWbrCVR9u0AsV1/7dBph3ZaAQI9CaQf6R/+Pn9MHv5OTMMdz/hyzG798pvErsnvhEgQIAAAQKPBbwiQIAAAQIECBAgQKB2gfHiKqXLd0MqN74uLi/S5eVl2t5uUik90k2e/m2+DVZe523M28VNfq/sy289/SpjPN3n9SsC2zGlJ9s2jals6f5xM4ypbA/3vTKitwisI+CqTQtsh/yjKP/k2eSf8Tc3N+ni4iJdXV2lq8ur9O6zMe3+rcSmE5o8AQIECBAgQIAAAQIECEwiYBACBAg0JjD+8qvr9Kv3t6nc9Lq+vtk9lgxjvuNVtothTFd5u8w35C/zzfryOKZcmGy3aftwyzfPHr1++J7nj61O9Njk8/JA+euJfd7PnonPgM/AOZ+BUn6Xn/m3t7e7nzHl94RffvXLdH2dS/D8lfwiQIAAgU8E7CBAgAABAgQIECBAgACBugXGy3eXaZPLi3zLKw3jsPuTv8MwpJvr63SRHy9y2ZH35u8XuQIpr8qWC5CU0u5PDQ/3j/m1r9MFyv3F4vl0hLJ/vy9T5xuT+1dVPZoMAQKNCJSfM59suUTdbDa7BJeX+feE++fv3r3LvyeUnzy7t3wjQIAAAQIECBAgQIAAAQIECBAg0JTAmDbb3T93dTGMaZtvepU/9btPUP7GQbkltk3bVA7aDvlx93zIN8XGVP60sO0Mh4t87sPt/m/djPePF+OYLvN2MY7pYrzbyuv9+x5Hn8H8ufA58Dk49zNQ/smr/d/8KM93ZUguRcrzm+tN2uTfJ5JfBAg8I2AXAQIECBAgQIAAAQIECBAgULPAOKQh3d7cpO3t7W6e5YZX2fK9r3SbC5Gy3eTHsl1vN6lst7u/M7I7/O6b7ycJ3NdJpVJ68fzSOT3cXjzQGwQIEDhDYBiGVP4JrU3+eT8Md8+//vrrVIqRM4Z1KgECBAgQIECAQDQBeQgQIECAAAECDQmMn10N6bOrd+ld3sY05iJkk3b/PMqY0vjuMo1XecuP6cE2XF6kYRhsDHwGfAZ8BqJ8Bsb8Qz//5nV9fZ3ev3+fvs6PpQz/tf9wlcZclee3fD0jYBcBAgQIECBAgAABAgQIECAQX0DCdgXGX/78qzRsb9PlsE3/8Pd/l3720x+lP/nJj9Jf/vmfpZ/95Mf5dd7y45/m7U9++uNUHn/24x+ln/zoj2wMfAZ8BnwGAnwGfvrj/PP8j/8w/enPfpr+5q//Iv3t3/xV+ud/+sd0WTqR8pcDt+3+JmfmBAgQIECAwOQCBiRAgAABAgQIECDQjMD42dVlusjlx3/7jV9PX3z+/fTlF1+kH/7gB+nz7303ffn9/Pp++7/58Yf/5/upPH75+efp/+XjbF9w8DnwGej6MxDjZ8APf/BF+v9ffrn7+f75976Xvvftb6fvfuub6Xd/67fS7fX7lDa3qfzzWM9tzfxuZ6IECBAgQIAAAQIECBAgQOBkAScSINCqwJi2m5S227TNN7hub67Tx+3mwfO7/ZtH79/t+3i81yx8BnwGfAba/wzcpM3N/XZ7k4b8+0Orv8GZNwECBAjMJGBYAgQIECBAgAABAgQINCJQ/oGTRqZqmgTqEzAjAgQIECBAgAABAgQIECBAIL6AhAQIECDQpoACpM11M2sCBAgQIECAwFoCrkuAAAECBAgQIECAAAECBJoQUICctUxOJkCAAAECBAgQIECAAAECBOILSEiAAAECBAi0KJALkE2e97HbNp/jiwABAgQIEOhSQGgCBAgQIECAAAECBAgQIEAgvkCAhLkAOSVFKUBsKTFg4DPgM9DLZ+CU38uazH4AABAASURBVCucQ4AAAQIECBCIIyAJAQIECBAgQIBAewKvFiDb7Ta9vG3ye7btlgEDnwGfgcifgVzwDCkNw/Bw+/A8+UWAAAECBAgQIECAAAECBAhEFZCLQPMCrxYgzacTgAABAgQIECBAgAABApMIGIQAAQIECBAgQIAAgdYEFCCtrZj5EqhBwBwIECBAgAABAgQIECBAgACB+AISEiBAoHEBBUjjC2j6BAgQIECAAAECywi4CgECBAgQIECAAAECBAi0JZALkG2e8bFbPsVXzwKyEyBAgAABAgQIECBAgAABAvEFJCRAgAABAk0LjGnI5ccpW9OxTZ4AAQIECBAgcKyA4wkQIECAAAECBAgQIECAAIGWBMbXuo/cjqRnt5ywnGjbJgYMfAZ8BqJ/Bob8M98XAQIECBAgQIBApwJiEyBAgAABAgQaFhjLjS1bSgwY+Az4DPgMPP8ZSH59EPCEAAECBAgQIECAAAECBAgQiC8gYRyBMU4USQgQIECAAAECBAgQIEBgYgHDESBAgAABAgQIEGhWQAHS7NKZOAECywu4IgECBAgQIECAAAECBAgQIBBfQEICBKIIKECirKQcBAgQIECAAAECBOYQMCYBAgQIECBAgAABAgQaFVCANLpwpr2OgKsSIECAAAECBAgQIECAAAEC8QUkJECAAIEYAgqQGOsoBQECBAgQIEBgLgHjEiBAgAABAgQIECBAgACBJgUUIEctm4MJECBAgAABAgQIECBAgACB+AISEiBAgAABAhEEFCARVlEGAgQIECAwp4CxCRAgQIAAAQIECBAgQIAAgfgCARMqQAIuqkgECBAgQIAAAQIECBAgcJ6AswkQIECAAAECBNoXUIC0v4YSECBAYG4B4xMgQIAAAQIECBAgQIAAAQLxBSQkEE5AARJuSQUiQIAAAQIECBAgQOB8ASMQIECAAAECBAgQINC6gAKk9RU0fwJLCLgGAQIECBAgQIAAAQIECBAgEF9AQgIECAQTUIAEW1BxCBAgQIAAAQIEphEwCgECBAgQIECAAAECBAi0LaAAaXv9lpq96xAgQIAAAQIECBAgQIAAAQLxBSQkQIAAAQKhBBQgoZZTGAIECBAgQGA6ASMRIECAAAECBAgQIECAAAECLQscVoC0nNDcCRAgQIAAAQIECBAgQIAAgcMEHEWAAAECBAgQCCSgAAm0mKIQIECAwLQCRiNAgAABAgQIECBAgAABAgTiC0gYV0ABEndtJSNAgAABAgQIECBAgMCxAo4nQIAAAQIECBAgEEZAARJmKQUhQGB6ASMSIECAAAECBAgQIECAAAEC8QUkJEAgqoACJOrKykWAAAECBAgQIEDgFAHnECBAgAABAgQIECBAIIiAAiTIQooxj4BRCRAgQIAAAQIECBAgQIAAgfgCEhIgQIBATAEFSMx1lYoAAQIECBAgcKqA8wgQIECAAAECBAgQIECAQAgBBciry+hNAgQIECBAgAABAgQIECBAIL6AhAQIECBAgEBEAQVIxFWViQABAgQInCPgXAIECBAgQIAAAQIECBAgQCC+QAcJFSAdLLKIBAgQIECAAAECBAgQIPC6gHcJECBAgAABAgTiCShA4q2pRAQIEDhXwPkECBAgQIAAAQIECBAgQIBAfAEJCYQXUICEX2IBCRAgQIAAAQIECBB4W8ARBAgQIECAAAECBAhEE1CARFtReQhMIWAMAgQIECBAgAABAgQIECBAIL6AhAQIEAguoAAJvsDiESBAgAABAgQIHCbgKAIECBAgQIAAAQIECBCIJaAAibWeU6UxDgECBAgQIECAAAECBAgQIBBfQEICBAgQIBBaQAESenmFI0CAAAECBA4XcCQBAgQIECBAgAABAgQIECAQSeD5AiRSQlkIECBAgAABAgQIECBAgACB5wXsJUCAAAECBAgEFlCABF5c0QgQIEDgOAFHEyBAgAABAgQIECBAgAABAvEFJOxHQAHSz1pLSoAAAQIECBAgQIAAgacCXhMgQIAAAQIECBAIK6AACbu0ghEgcLyAMwgQIECAAAECBAgQIECAAIH4AhISINCLgAKkl5WWkwABAgQIECBAgMBzAvYRIECAAAECBAgQIEAgqIACJOjCinWagLMIECBAgAABAgQIECBAgACB+AISEiBAgEAfAgqQPtZZSgIECBAgQIDASwL2EyBAgAABAgQIECBAgACBkAIKkEfL6gUBAgQIECBAgAABAgQIECAQX0BCAgQIECBAoAcBBUgPqywjAQIECBB4TcB7BAgQIECAAAECBAgQIECAQHyBDhMqQDpcdJEJECBAgAABAgQIECDQu4D8BAgQIECAAAEC8QUUIPHXWEICBAi8JeB9AgQIECBAgAABAgQIECBAIL6AhAS6E1CAdLfkAhMgQIAAAQIECBAgkBIDAgQIECBAgAABAgSiCyhAoq+wfAQOEXAMAQIECBAgQIAAAQIECBAgEF9AQgIECHQmoADpbMHFJUCAAAECBAgQuBPwnQABAgQIECBAgAABAgRiCyhAYq/voekcR4AAAQIECBAgQIAAAQIECMQXkJAAAQIECHQloADparmFJUCAAAECBD4KeEaAAAECBAgQIECAAAECBAhEFrgrQCInlI0AAQIECBAgQIAAAQIECBC4E/CdAAECBAgQINCRgAKko8UWlQABAgQeC3hFgAABAgQIECBAgAABAgQIxBeQsF8BBUi/ay85AQIECBAgQIAAAQL9CUhMgAABAgQIECBAoBsBBUg3Sy0oAQKfCthDgAABAgQIECBAgAABAgQIxBeQkACBXgUUIL2uvNwECBAgQIAAAQJ9CkhNgAABAgQIECBAgACBTgQUIJ0stJjPC9hLgAABAgQIECBAgAABAgQIxBeQkAABAgT6FFCA9LnuUhMgQIAAAQL9CkhOgAABAgQIECBAgAABAgS6EOi8AOlijYUkQIAAAQIECBAgQIAAAQKdC4hPgAABAgQI9CigAOlx1WUmQIAAgb4FpCdAgAABAgQIECBAgAABAgTiC0iYFCA+BAQIECBAgAABAgQIECAQXkBAAgQIECBAgACB/gQUIP2tucQECBAgQIAAAQIECBAgQIAAAQIECMQXkJBA9wIKkO4/AgAIECBAgAABAgQI9CAgIwECBAgQIECAAAECvQkoQHpbcXkJFAEbAQIECBAgQIAAAQIECBAgEF9AQgIECHQuoADp/AMgPgECBAgQIECgFwE5CRAgQIAAAQIECBAgQKAvAQVIX+u9T+uRAAECBAgQIECAAAECBAgQiC8gIQECBAgQ6FpAAdL18gtPgAABAgR6EpCVAAECBAgQIECAAAECBAgQiC/wMaEC5KOFZwQIECBAgAABAgQIECBAIJaANAQIECBAgACBjgUUIB0vvugECBDoTUBeAgQIECBAgAABAgQIECBAIL6AhAT2AgqQvYRHAgQIECBAgAABAgQIxBOQiAABAgQIECBAgEC3AgqQbpdecAI9CshMgAABAgQIECBAgAABAgQIxBeQkAABAncCCpA7B98JECBAgAABAgQIxBSQigABAgQIECBAgAABAp0KKEA6XfheY8tNgAABAgQIECBAgAABAgQIxBeQkAABAgQIFAEFSFGwESBAgAABAgTiCkhGgAABAgQIECBAgAABAgS6FOisAOlyjYUmQIAAAQIECBAgQIAAAQKdCYhLgAABAgQIEEhJAeJTQIAAAQIEogvIR4AAAQIECBAgQIAAAQIECMQXkPATAQXIJyR2ECBAgAABAgQIECBAgEDrAuZPgAABAgQIECBAQAHiM0CAAIH4AhISIECAAAECBAgQIECAAAEC8QUkJEDgiYAC5AmIlwQIECBAgAABAgQIRBCQgQABAgQIECBAgACB3gUUIL1/AuTvQ0BKAgQIECBAgAABAgQIECBAIL6AhAQIECDwSEAB8ojDCwIECBAgQIAAgSgCchAgQIAAAQIECBAgQIBA3wIKkD7WX0oCBAgQIECAAAECBAgQIEAgvoCEBAgQIECAwAMBBcgDDE8JECBAgACBSAKyECBAgAABAgQIECBAgAABAvEFXk6oAHnZxjsECBAgQIAAAQIECBAgQKAtAbMlQIAAAQIECBD4IKAA+UDhCQECBAhEE5CHAAECBAgQIECAAAECBAgQiC8gIYGXBBQgL8nYT4AAAQIECBAgQIAAgfYEzJgAAQIECBAgQIAAgXsBBcg9hAcCBCIKyESAAAECBAgQIECAAAECBAjEF5CQAAECzwsoQJ53sZcAAQIECBAgQIBAmwJmTYAAAQIECBAgQIAAAQI7AQXIjsG3qAJyESBAgAABAgQIECBAgAABAvEFJCRAgAABAs8JKECeU7GPAAECBAgQINCugJkTIECAAAECBAgQIECAAAECWSB4AZIT+iJAgAABAgQIECBAgAABAgSCC4hHgAABAgQIEPhUQAHyqYk9BAgQIECgbQGzJ0CAAAECBAgQIECAAAECBOILSPimgALkTSIHECBAgAABAgQIECBAgEDtAuZHgAABAgQIECBA4KmAAuSpiNcECBBoX0ACAgQIECBAgAABAgQIECBAIL6AhAQIvCGgAHkDyNsECBAgQIAAAQIECLQgYI4ECBAgQIAAAQIECBB4LKAAeezhFYEYAlIQIECAAAECBAgQIECAAAEC8QUkJECAAIFXBRQgr/J4kwABAgQIECBAoBUB8yRAgAABAgQIECBAgAABAg8FFCAPNeI8l4QAAQIECBAgQIAAAQIECBCILyAhAQIECBAg8IqAAuQVHG8RIECAAAECLQmYKwECBAgQIECAAAECBAgQIBBf4PCECpDDrRxJgAABAgQIECBAgAABAgTqEjAbAgQIECBAgACBFwUUIC/SeIMAAQIEWhMwXwIECBAgQIAAAQIECBAgQCC+gIQEDhVQgBwq5TgCBAgQIECAAAECBAjUJ2BGBAgQIECAAAECBAi8IKAAeQHGbgIEWhQwZwIECBAgQIAAAQIECBAgQCC+gIQECBA4TEABcpiTowgQIECAAAECBAjUKWBWBAgQIECAAAECBAgQIPCsgALkWRY7WxUwbwIECBAgQIAAAQIECBAgQCC+gIQECBAgQOAQAQXIIUqOIUCAAAECBAjUK2BmBAgQIECAAAECBAgQIECAwDMCwQqQZxLaRYAAAQIECBAgQIAAAQIECAQTEIcAAQIECBAg8LaAAuRtI0cQIECAAIG6BcyOAAECBAgQIECAAAECBAgQiC8g4dECCpCjyZxAgAABAgQIECBAgAABAmsLuD4BAgQIECBAgACBtwQUIG8JeZ8AAQL1C5ghAQIECBAgQIAAAQIECBAgEF9AQgIEjhRQgBwJ5nACBAgQIECAAAECBGoQMAcCBAgQIECAAAECBAi8LqAAed3HuwTaEDBLAgQIECBAgAABAgQIECBAIL6AhAQIECBwlIAC5CguBxMgQIAAAQIECNQiYB4ECBAgQIBVYauCAAAQAElEQVQAAQIECBAgQOA1AQXIazrtvGemBAgQIECAAAECBAgQIECAQHwBCQkQIECAAIEjBBQgR2A5lAABAgQIEKhJwFwIECBAgAABAgQIECBAgACB+AKnJ1SAnG7nTAIECBAgQIAAAQIECBAgsKyAqxEgQIAAAQIECBwsoAA5mMqBBAgQIFCbgPkQIECAAAECBAgQIECAAAEC8QUkJHCqgALkVDnnESBAgAABAgQIECBAYHkBVyRAgAABAgQIECBA4EABBciBUA4jQKBGAXMiQIAAAQIECBAgQIAAAQIE4gtISIAAgdMEFCCnuTmLAAECBAgQIECAwDoCrkqAAAECBAgQIECAAAECBwkoQA5iclCtAuZFgAABAgQIECBAgAABAgQIxBeQkAABAgQInCKgADlFzTkECBAgQIAAgfUEXJkAAQIECBAgQIAAAQIECBA4QKDxAuSAhA4hQIAAAQIECBAgQIAAAQIEGhcwfQIECBAgQIDA8QIKkOPNnEGAAAECBNYVcHUCBAgQIECAAAECBAgQIEAgvoCEZwsoQM4mNAABAgQIECBAgAABAgQIzC1gfAIECBAgQIAAAQLHCihAjhVzPAECBNYXMAMCBAgQIECAAAECBAgQIEAgvoCEBAicKaAAORPQ6QQIECBAgAABAgQILCHgGgQIECBAgAABAgQIEDhOQAFynJejCdQhYBYECBAgQIAAAQIECBAgQIBAfAEJCRAgQOAsAQXIWXxOJkCAAAECBAgQWErAdQgQIECAAAECBAgQIECAwDECCpBjtOo51kwIECBAgAABAgQIECBAgACB+AISEiBAgAABAmcIKEDOwHMqAQIECBAgsKSAaxEgQIAAAQIECBAgQIAAAQLxBaZLqACZztJIBAgQIECAAAECBAgQIEBgWgGjESBAgAABAgQInCygADmZzokECBAgsLSA6xEgQIAAAQIECBAgQIAAAQLxBSQkMJWAAmQqSeMQIECAAAECBAgQIEBgegEjEiBAgAABAgQIECBwooAC5EQ4pxEgsIaAaxIgQIAAAQIECBAgQIAAAQLxBSQkQIDANAIKkGkcjUKAAAECBAgQIEBgHgGjEiBAgAABAgQIECBAgMBJAgqQk9ictJaA6xIgQIAAAQIECBAgQIAAAQLxBSQkQIAAAQJTCChAplA0BgECBAgQIEBgPgEjEyBAgAABAgQIECBAgAABAicINFaAnJDQKQQIECBAgAABAgQIECBAgEBjAqZLgAABAgQIEDhfQAFyvqERCBAgQIDAvAJGJ0CAAAECBAgQIECAAAECBOILSDi5gAJkclIDEiBAgAABAgQIECBAgMC5As4nQIAAAQIECBAgcK6AAuRcQecTIEBgfgFXIECAAAECBAgQIECAAAECBOILSEiAwMQCCpCJQQ1HgAABAgQIECBAgMAUAsYgQIAAAQIECBAgQIDAeQIKkPP8nE1gGQFXIUCAAAECBAgQIECAAAECBOILSEiAAAECkwooQCblNBgBAgQIECBAgMBUAsYhQIAAAQIECBAgQIAAAQLnCChAztFb7lxXIkCAAAECBAgQIECAAAECBOILSEiAAAECBAhMKKAAmRDTUAQIECBAgMCUAsYiQIAAAQIECBAgQIAAAQIE4gvMl1ABMp+tkQkQIECAAAECBAgQIECAwHECjiZAgAABAgQIEJhMQAEyGaWBCBAgQGBqAeMRIECAAAECBAgQIECAAAEC8QUkJDCXgAJkLlnjEiBAgAABAgQIECBA4HgBZxAgQIAAAQIECBAgMJGAAmQiSMMQIDCHgDEJECBAgAABAgQIECBAgACB+AISEiBAYB4BBcg8rkYlQIAAAQIECBAgcJqAswgQIECAAAECBAgQIEBgEgEFyCSMBplLwLgECBAgQIAAAQIECBAgQIBAfAEJCRAgQIDAHAIKkDlUjUmAAAECBAgQOF3AmQQIECBAgAABAgQIECBAgMAEApUXIBMkNAQBAgQIECBAgAABAgQIECBQuYDpESBAgAABAgSmF1CATG9qRAIECBAgcJ6AswkQIECAAAECBAgQIECAAIH4AhLOLqAAmZ3YBQgQIECAAAECBAgQIEDgLQHvEyBAgAABAgQIEJhaQAEytajxCBAgcL6AEQgQIECAAAECBAgQIECAAIH4AhISIDCzgAJkZmDDEyBAgAABAgQIECBwiIBjCBAgQIAAAQIECBAgMK2AAmRaT6MRmEbAKAQIECBAgAABAgQIECBAgEB8AQkJECBAYFYBBcisvAYnQIAAAQIECBA4VMBxBAgQIECAAAECBAgQIEBgSgEFyJSa041lJAIECBAgQIAAAQIECBAgQCC+gIQECBAgQIDAjAIKkBlxDU2AAAECBAgcI+BYAgQIECBAgAABAgQIECBAIL7AcgkVIMtZuxIBAgQIECBAgAABAgQIEHgs4BUBAgQIECBAgMBsAgqQ2WgNTIAAAQLHCjieAAECBAgQIECAAAECBAgQiC8gIYGlBBQgS0m7DgECBAgQIECAAAECBD4VsIcAAQIECBAgQIAAgZkEFCAzwRqWAIFTBJxDgAABAgQIECBAgAABAgQIxBeQkAABAssIKECWcXYVAgQIECBAgAABAs8L2EuAAAECBAgQIECAAAECswgoQGZhNeipAs4jQIAAAQIECBAgQIAAAQIE4gtISIAAAQIElhBQgCyh7BoECBAgQIAAgZcFvEOAAAECBAgQIECAAAECBAjMIFBZATJDQkMSIECAAAECBAgQIECAAAEClQmYDgECBAgQIEBgfgEFyPzGrkCAAAECBF4X8C4BAgQIECBAgAABAgQIECAQX0DCxQUUIIuTuyABAgQIECBAgAABAgQIECBAgAABAgQIECAwt4ACZG5h4xMgQOBtAUcQIECAAAECBAgQIECAAAEC8QUkJEBgYQEFyMLgLkeAAAECBAgQIECAQBGwESBAgAABAgQIECBAYF4BBci8vkYncJiAowgQIECAAAECBAgQIECAAIH4AhISIECAwKICCpBFuV2MAAECBAgQIEBgL+CRAAECBAgQIECAAAECBAjMKaAAmVP38LEdSYAAAQIECBAgQIAAAQIECMQXkJAAAQIECBBYUEABsiC2SxEgQIAAAQIPBTwnQIAAAQIECBAgQIAAAQIE4gusl1ABsp69KxMgQIAAAQIECBAgQIBAbwLyEiBAgAABAgQILCagAFmM2oUIECBA4KmA1wQIECBAgAABAgQIECBAgEB8AQkJrCWgAFlL3nUJECBAgAABAgQIEOhRQGYCBAgQIECAAAECBBYSUIAsBO0yBAg8J2AfAQIECBAgQIAAAQIECBAgEF9AQgIECKwjoABZx91VCRAgQIAAAQIEehWQmwABAgQIECBAgAABAgQWEVCALMLsIi8J2E+AAAECBAgQIECAAAECBAjEF5CQAAECBAisIaAAWUPdNQkQIECAAIGeBWQnQIAAAQIECBAgQIAAAQIEFhBYuQBZIKFLECBAgAABAgQIECBAgAABAisLuDwBAgQIECBAYHkBBcjy5q5IgAABAr0LyE+AAAECBAgQIECAAAECBAjEF5BwdQEFyOpLYAIECBAgQIAAAQIECBCILyAhAQIECBAgQIAAgaUFFCBLi7seAQIEUmJAgAABAgQIECBAgAABAgQIxBeQkACBlQUUICsvgMsTIECAAAECBAgQ6ENASgIECBAgQIAAAQIECCwroABZ1tvVCNwJ+E6AAAECBAgQIECAAAECBAjEF5CQAAECBFYVUICsyu/iBAgQIECAAIF+BCQlQIAAAQIECBAgQIAAAQJLCihAltT+eC3PCBAgQIAAAQIECBAgQIAAgfgCEhIgQIAAAQIrCihAVsR3aQIECBAg0JeAtAQIECBAgAABAgQIECBAgEB8gXoSKkDqWQszIUCAAAECBAgQIECAAIFoAvIQIECAAAECBAisJqAAWY3ehQkQINCfgMQECBAgQIAAAQIECBAgQIBAfAEJCdQioACpZSXMgwABAgQIECBAgACBiAIyESBAgAABAgQIECCwkoACZCV4lyXQp4DUBAgQIECAAAECBAgQIECAQHwBCQkQIFCHgAKkjnUwCwIECBAgQIAAgagCchEgQIAAAQIECBAgQIDAKgIKkFXY+72o5AQIECBAgAABAgQIECBAgEB8AQkJECBAgEANAgqQGlbBHAgQIECAAIHIArIRIECAAAECBAgQIECAAAECKwgsXICskNAlCRAgQIAAAQIECBAgQIAAgYUFXI4AAQIECBAgsL6AAmT9NTADAgQIEIguIB8BAgQIECBAgAABAgQIECAQX0DC6gQUINUtiQkRIECAAAECBAgQIECgfQEJCBAgQIAAAQIECKwtoABZewVcnwCBHgRkJECAAAECBAgQIECAAAECBOILSEiAQGUCCpDKFsR0CBAgQIAAAQIECMQQkIIAAQIECBAgQIAAAQLrCihA1vV39V4E5CRAgAABAgQIECBAgAABAgTiC0hIgAABAlUJKECqWg6TIUCAAAECBAjEEZCEAAECBAgQIECAAAECBAisKaAAWUbfVQgQIECAAAECBAgQIECAAIH4AhISIECAAAECFQkoQCpaDFMhQIAAAQKxBKQhQIAAAQIECBAgQIAAAQIE4gvUm1ABUu/amBkBAgQIECBAgAABAgQItCZgvgQIECBAgAABAtUIKECqWQoTIUCAQDwBiQgQIECAAAECBAgQIECAAIH4AhISqFVAAVLrypgXAQIECBAgQIAAAQItCpgzAQIECBAgQIAAAQKVCChAKlkI0yAQU0AqAgQIECBAgAABAgQIECBAIL6AhAQIEKhTQAFS57qYFQECBAgQIECAQKsC5k2AAAECBAgQIECAAAECVQgoQKpYhriTkIwAAQIECBAgQIAAAQIECBCILyAhAQIECBCoUUABUuOqmBMBAgQIECDQsoC5EyBAgAABAgQIECBAgAABAhUIzFyAVJDQFAgQIECAAAECBAgQIECAAIGZBQxPgAABAgQIEKhPQAFS35qYEQECBAi0LmD+BAgQIECAAAECBAgQIECAQHwBCasXUIBUv0QmSIAAAQIECBAgQIAAgfoFzJAAAQIECBAgQIBAbQIKkNpWxHwIEIggIAMBAgQIECBAgAABAgQIECAQX0BCAgQqF1CAVL5ApkeAAAECBAgQIECgDQGzJECAAAECBAgQIECAQF0CCpC61sNsogjIQYAAAQIECBAgQIAAAQIECMQXkJAAAQIEqhZQgFS9PCZHgAABAgQIEGhHwEwJECBAgAABAgQIECBAgEBNAgqQeVbDqAQIECBAgAABAgQIECBAgEB8AQkJECBAgACBigUUIBUvjqkRIECAAIG2BMyWAAECBAgQIECAAAECBAgQiC/QTkIFSDtrZaYECBAgQIAAAQIECBAgUJuA+RAgQIAAAQIECFQroACpdmlMjAABAu0JmDEBAgQIECBA94oeBwAAEABJREFUgAABAgQIECAQX0BCAq0IKEBaWSnzJECAAAECBAgQIECgRgFzIkCAAAECBAgQIECgUgEFSKULY1oE2hQwawIECBAgQIAAAQIECBAgQCC+gIQECBBoQ0AB0sY6mSUBAgQIECBAgECtAuZFgAABAgQIECBAgAABAlUKKECqXJZ2J2XmBAgQIECAAAECBAgQIECAQHwBCQkQIECAQAsCCpAWVskcCRAgQIAAgZoFzI0AAQIECBAgQIAAAQIECBCoUGDiAqTChKZEgAABAgQIECBAgAABAgQITCxgOAIECBAgQIBA/QIKkPrXyAwJECBAoHYB8yNAgAABAgQIECBAgAABAgTiC0jYnIACpLklM2ECBAgQIECAAAECBAisL2AGBAgQIECAAAECBGoXUIDUvkLmR4BACwLmSIAAAQIECBAgQIAAAQIECMQXkJAAgcYEFCCNLZjpEiBAgAABAgQIEKhDwCwIECBAgAABAgQIECBQt4ACpO71MbtWBMyTAAECBAgQIECAAAECBAgQiC8gIQECBAg0JaAAaWq5TJYAAQIECBAgUI+AmRAgQIAAAQIECBAgQIAAgZoFFCDTrI5RCBAgQIAAAQIECBAgQIAAgfgCEhIgQIAAAQINCShAGlosUyVAgAABAnUJmA0BAgQIECBAgAABAgQIECAQX6DdhAqQdtfOzAkQIECAAAECBAgQIEBgaQHXI0CAAAECBAgQaEZAAdLMUpkoAQIE6hMwIwIECBAgQIAAAQIECBAgQCC+gIQEWhVQgLS6cuZNgAABAgQIECBAgMAaAq5JgAABAgQIECBAgEAjAgqQRhbKNAnUKWBWBAgQIECAAAECBAgQIECAQHwBCQkQINCmgAKkzXUzawIECBAgQIAAgbUEXJcAAQIECBAgQIAAAQIEmhBQgDSxTPVO0swIECBAgAABAgQIECBAgACB+AISEiBAgACBFgUUIC2umjkTIECAAAECawq4NgECBAgQIECAAAECBAgQINCAwJkFSAMJTZEAAQIECBAgQIAAAQIECBA4U8DpBAgQIECAAIH2BBQg7a2ZGRMgQIDA2gKuT4AAAQIECBAgQIAAAQIECMQXkLB5AQVI80soAAECBAgQIECAAAECBOYXcAUCBAgQIECAAAECrQkoQFpbMfMlQKAGAXMgQIAAAQIECBAgQIAAAQIE4gtISIBA4wIKkMYX0PQJECBAgAABAgQILCPgKgQIECBAgAABAgQIEGhLQAHS1nqZbS0C5kGAAAECBAgQIECAAAECBAjEF5CQAAECBJoWUIA0vXwmT4AAAQIECBBYTsCVCBAgQIAAAQIECBAgQIBASwIKkNNWy1kECBAgQIAAAQIECBAgQIBAfAEJCRAgQIAAgYYFFCANL56pEyBAgACBZQVcjQABAgQIECBAgAABAgQIEIgvECehAiTOWkpCgAABAgQIECBAgAABAlMLGI8AAQIECBAgQKBZAQVIs0tn4gQIEFhewBUJECBAgAABAgQIECBAgACB+AISEogioACJspJyECBAgAABAgQIECAwh4AxCRAgQIAAAQIECBBoVEAB0ujCmTaBdQRclQABAgQIECBAgAABAgQIEIgvICEBAgRiCChAYqyjFAQIECBAgAABAnMJGJcAAQIECBAgQIAAAQIEmhRQgDS5bOtN2pUJECBAgAABAgQIECBAgACB+AISEiBAgACBCAIKkAirKAMBAgQIECAwp4CxCRAgQIAAAQIECBAgQIAAgQYFjixAGkxoygQIECBAgAABAgQIECBAgMCRAg4nQIAAAQIECLQvoABpfw0lIECAAIG5BYxPgAABAgQIECBAgAABAgQIxBeQMJyAAiTckgpEgAABAgQIECBAgACB8wWMQIAAAQIECBAgQKB1AQVI6yto/gQILCHgGgQIECBAgAABAgQIECBAgEB8AQkJEAgmoAAJtqDiECBAgAABAgQIEJhGwCgECBAgQIAAAQIECBBoW0AB0vb6mf1SAq5DgAABAgQIECBAgAABAgQIxBeQkAABAgRCCShAQi2nMAQIECBAgACB6QSMRIAAAQIECBAgQIAAAQIEWhZQgBy2eo4iQIAAAQIECBAgQIAAAQIE4gtISIAAAQIECAQSUIAEWkxRCBAgQIDAtAJGI0CAAAECBAgQIECAAAECBOILxE2oAIm7tpIRIECAAAECBAgQIECAwLECjidAgAABAgQIEAgjoAAJs5SCECBAYHoBIxIgQIAAAQIECBAgQIAAAQLxBSQkEFVAARJ1ZeUiQIAAAQIECBAgQOAUAecQIECAAAECBAgQIBBEQAESZCHFIDCPgFEJECBAgAABAgQIECBAgACB+AISEiBAIKaAAiTmukpFgAABAgQIECBwqoDzCBAgQIAAAQIECBAgQCCEgAIkxDLOF8LIBAgQIECAAAECBAgQIECAQHwBCQkQIECAQEQBBUjEVZWJAAECBAgQOEfAuQQIECBAgAABAgQIECBAgEAAgTcKkAAJRSBAgAABAgQIECBAgAABAgTeEPA2AQIECBAgQCCegAIk3ppKRIAAAQLnCjifAAECBAgQIECAAAECBAgQiC8gYXgBBUj4JRaQAAECBAgQIECAAAECbws4ggABAgQIECBAgEA0AQVItBWVhwCBKQSMQYAAAQIECBAgQIAAAQIECMQXkJAAgeACCpDgCyweAQIECBAgQIAAgcMEHEWAAAECBAgQIECAAIFYAgqQWOspzVQCxiFAgAABAgQIECBAgAABAgTiC0hIgAABAqEFFCChl1c4AgQIECBAgMDhAo4kQIAAAQIECBAgQIAAAQKRBBQgz6+mvQQIECBAgAABAgQIECBAgEB8AQkJECBAgACBwAIKkMCLKxoBAgQIEDhOwNEECBAgQIAAAQIECBAgQIBAfIF+EipA+llrSQkQIECAAAECBAgQIEDgqYDXBAgQIECAAAECYQUUIGGXVjACBAgcL+AMAgQIECBAgAABAgQIECBAIL6AhAR6EVCA9LLSchIgQIAAAQIECBAg8JyAfQQIECBAgAABAgQIBBVQgARdWLEInCbgLAIECBAgQIAAAQIECBAgQCC+gIQECBDoQ0AB0sc6S0mAAAECBAgQIPCSgP0ECBAgQIAAAQIECBAgEFJAARJyWU8P5UwCBAgQIECAAAECBAgQIEAgvoCEBAgQIECgBwEFSA+rLCMBAgQIECDwmoD3CBAgQIAAAQIECBAgQIAAgYACTwqQgAlFIkCAAAECBAgQIECAAAECBJ4IeEmAAAECBAgQiC+gAIm/xhISIECAwFsC3idAgAABAgQIECBAgAABAgTiC0jYnYACpLslF5gAAQIECBAgQIAAAQIpMSBAgAABAgQIECAQXUABEn2F5SNA4BABxxAgQIAAAQIECBAgQIAAAQLxBSQkQKAzAQVIZwsuLgECBAgQIECAAIE7Ad8JECBAgAABAgQIECAQW0ABEnt9pTtUwHEECBAgQIAAAQIECBAgQIBAfAEJCRAgQKArAQVIV8stLAECBAgQIEDgo4BnBAgQIECAAAECBAgQIEAgsoAC5G51fSdAgAABAgQIECBAgAABAgTiC0hIgAABAgQIdCSgAOlosUUlQIAAAQKPBbwiQIAAAQIECBAgQIAAAQIE4gv0m1AB0u/aS06AAAECBAgQIECAAIH+BCQmQIAAAQIECBDoRkAB0s1SC0qAAIFPBewhQIAAAQIECBAgQIAAAQIE4gtISKBXAQVIrysvNwECBAgQIECAAIE+BaQmQIAAAQIECBAgQKATAQVIJwstJoHnBewlQIAAAQIECBAgQIAAAQIE4gtISIAAgT4FFCB9rrvUBAgQIECAAIF+BSQnQIAAAQIECBAgQIAAgS4EFCBdLPPLIb1DgAABAgQIECBAgAABAgQIxBeQkAABAgQI9CigAOlx1WUmQIAAAQJ9C0hPgAABAgQIECBAgAABAgQIxBdICpAOFllEAgQIECBAgAABAgQIEOhdQH4CBAgQIECAQH8CCpD+1lxiAgQIECBAgAABAgQIECBAgAABAgQIxBeQsHsBBUj3HwEABAgQIECAAAECBAj0ICAjAQIECBAgQIAAgd4EFCC9rbi8BAgUARsBAgQIECBAgAABAgQIECAQX0BCAgQ6F1CAdP4BEJ8AAQIECBAgQKAXATkJECBAgAABAgQIECDQl4ACpK/1lnYv4JEAAQIECBAgQIAAAQIECBCILyAhAQIECHQtoADpevmFJ0CAAAECBHoSkJUAAQIECBAgQIAAAQIECPQk0GsB0tMay0qAAAECBAgQIECAAAECBHoVkJsAAQIECBDoWEAB0vHii06AAAECvQnIS4AAAQIECBAgQIAAAQIECMQXkHAvoADZS3gkQIAAAQIECBAgQIAAgXgCEhEgQIAAAQIECHQroADpdukFJ0CgRwGZCRAgQIAAAQIECBAgQIAAgfgCEhIgcCegALlz8J0AAQIECBAgQIAAgZgCUhEgQIAAAQIECBAg0KmAAqTThRe7VwG5CRAgQIAAAQIECBAgQIAAgfgCEhIgQIBAEVCAFAUbAQIECBAgQIBAXAHJCBAgQIAAAQIECBAgQKBLAQVIZ8suLgECBAgQIECAAAECBAgQIBBfQEICBAgQIEAgJQWITwEBAgQIECAQXUA+AgQIECBAgAABAgQIECBAIL7AJwkVIJ+Q2EGAAAECBAgQIECAAAECBFoXMH8CBAgQIECAAAEFiM8AAQIECMQXkJAAAQIECBAgQIAAAQIECBCILyAhgScCCpAnIF4SIECAAAECBAgQIEAggoAMBAgQIECAAAECBHoXUID0/gmQn0AfAlISIECAAAECBAgQIECAAAEC8QUkJECAwCMBBcgjDi8IECBAgAABAgQIRBGQgwABAgQIECBAgAABAn0LKED6Xv9+0ktKgAABAgQIECBAgAABAgQIxBeQkAABAgQIPBBQgDzA8JQAAQIECBAgEElAFgIECBAgQIAAAQIECBAg0LNALwVIz2ssOwECBAgQIECAAAECBAgQ6EVATgIECBAgQIDABwEFyAcKTwgQIECAQDQBeQgQIECAAAECBAgQIECAAIH4AhK+JKAAeUnGfgIECBAgQIAAAQIECBBoT8CMCRAgQIAAAQIECNwLKEDuITwQIEAgooBMBAgQIECAAAECBAgQIECAQHwBCQkQeF5AAfK8i70ECBAgQIAAAQIECLQpYNYECBAgQIAAAQIECBDYCShAdgy+EYgqIBcBAgQIECBAgAABAgQIECAQX0BCAgQIEHhOQAHynIp9BAgQIECAAAEC7QqYOQECBAgQIECAAAECBAgQyAIKkIwQ+Us2AgQIECBAgAABAgQIECBAIL6AhAQIECBAgMCnAgqQT03sIUCAAAECBNoWMHsCBAgQIECAAAECBAgQIEAgvsCbCRUgbxI5gAABAgQIECBAgAABAgQI1C5gfgQIECBAgPYTixUAABAASURBVAABAk8FFCBPRbwmQIAAgfYFJCBAgAABAgQIECBAgAABAgTiC0hI4A0BBcgbQN4mQIAAAQIECBAgQIBACwLmSIAAAQIECBAgQIDAYwEFyGMPrwgQiCEgBQECBAgQIECAAAECBAgQIBBfQEICBAi8KqAAeZXHmwQIECBAgAABAgRaETBPAgQIECBAgAABAgQIEHgooAB5qOF5HAFJCBAgQIAAAQIECBAgQIAAgfgCEhIgQIAAgVcEFCCv4HiLAAECBAgQINCSgLkSIECAAAECBAgQIECAAAECHwWiFiAfE3pGgAABAgQIECBAgAABAgQIRBWQiwABAgQIECDwooAC5EUabxAgQIAAgdYEzJcAAQIECBAgQIAAAQIECBCILyDhoQIKkEOlHEeAAAECBAgQIECAAAEC9QmYEQECBAgQIECAAIEXBBQgL8DYTYAAgRYFzJkAAQIECBAgQIAAAQIECBCILyAhAQKHCShADnNyFAECBAgQIECAAAECdQqYFQECBAgQIECAAAECBJ4VUIA8y2IngVYFzJsAAQIECBAgQIAAAQIECBCILyAhAQIECBwioAA5RMkxBAgQIECAAAEC9QqYGQECBAgQIECAAAECBAgQeEZAAfIMSsu7zJ0AAQIECBAgQIAAAQIECBCILyAhAQIECBAg8LaAAuRtI0cQIECAAAECdQuYHQECBAgQIECAAAECBAgQIBBf4OiECpCjyZxAgAABAgQIECBAgAABAgTWFnB9AgQIECBAgACBtwQUIG8JeZ8AAQIE6hcwQwIECBAgQIAAAQIECBAgQCC+gIQEjhRQgBwJ5nACBAgQIECAAAECBAjUIGAOBAgQIECAAAECBAi8LqAAed3HuwQItCFglgQIECBAgAABAgQIECBAgEB8AQkJECBwlIAC5CguBxMgQIAAAQIECBCoRcA8CBAgQIAAAQIECBAgQOA1AQXIazrea0fATAkQIECAAAECBAgQIECAAIH4AhISIECAAIEjBBQgR2A5lAABAgQIECBQk4C5ECBAgAABAgQIECBAgAABAi8LRClAXk7oHQIECBAgQIAAAQIECBAgQCCKgBwECBAgQIAAgYMFFCAHUzmQAAECBAjUJmA+BAgQIECAAAECBAgQIECAQHwBCU8VUICcKuc8AgQIECBAgAABAgQIEFhewBUJECBAgAABAgQIHCigADkQymEECBCoUcCcCBAgQIAAAQIECBAgQIAAgfgCEhIgcJqAAuQ0N2cRIECAAAECBAgQILCOgKsSIECAAAECBAgQIEDgIAEFyEFMDiJQq4B5ESBAgAABAgQIECBAgAABAvEFJCRAgACBUwQUIKeoOYcAAQIECBAgQGA9AVcmQIAAAQIECBAgQIAAAQIHCChADkCq+RBzI0CAAAECBAgQIECAAAECBOILSEiAAAECBAgcL6AAOd7MGQQIECBAgMC6Aq5OgAABAgQIECBAgAABAgQIxBc4O6EC5GxCAxAgQIAAAQIECBAgQIAAgbkFjE+AAAECBAgQIHCsgALkWDHHEyBAgMD6AmZAgAABAgQIECBAgAABAgQIxBeQkMCZAgqQMwGdToAAAQIECBAgQIAAgSUEXIMAAQIECBAgQIAAgeMEFCDHeTmaAIE6BMyCAAECBAgQIECAAAECBAgQiC8gIQECBM4SUICcxedkAgQIECBAgAABAksJuA4BAgQIECBAgAABAgQIHCOgADlGy7H1CJgJAQIECBAgQIAAAQIECBAgEF9AQgIECBAgcIaAAuQMPKcSIECAAAECBJYUcC0CBAgQIECAAAECBAgQIEDgcIFWC5DDEzqSAAECBAgQIECAAAECBAgQaFXAvAkQIECAAAECJwsoQE6mcyIBAgQIEFhawPUIECBAgAABAgQIECBAgACB+AISTiWgAJlK0jgECBAgQIAAAQIECBAgML2AEQkQIECAAAECBAicKKAAORHOaQQIEFhDwDUJECBAgAABAgQIECBAgACB+AISEiAwjYACZBpHoxAgQIAAAQIECBAgMI+AUQkQIECAAAECBAgQIHCSgALkJDYnEVhLwHUJECBAgAABAgQIECBAgACB+AISEiBAgMAUAgqQKRSNQYAAAQIECBAgMJ+AkQkQIECAAAECBAgQIECAwAkCCpAT0NY8xbUJECBAgAABAgQIECBAgACB+AISEiBAgAABAucLKEDONzQCAQIECBAgMK+A0QkQIECAAAECBAgQIECAAIH4ApMnVIBMTmpAAgQIECBAgAABAgQIECBwroDzCRAgQIAAAQIEzhVQgJwr6HwCBAgQmF/AFQgQIECAAAECBAgQIECAAIH4AhISmFhAATIxqOEIECBAgAABAgQIECAwhYAxCBAgQIAAAQIECBA4T0ABcp6fswkQWEbAVQgQIECAAAECBAgQIECAAIH4AhISIEBgUgEFyKScBiNAgAABAgQIECAwlYBxCBAgQIAAAQIECBAgQOAcAQXIOXrOXU7AlQgQIECAAAECBAgQIECAAIH4AhISIECAAIEJBRQgE2IaigABAgQIECAwpYCxCBAgQIAAAQIECBAgQIAAgdMFWilATk/oTAIECBAgQIAAAQIECBAgQKAVAfMkQIAAAQIECEwmoACZjNJABAgQIEBgagHjESBAgAABAgQIECBAgAABAvEFJJxLQAEyl6xxCRAgQIAAAQIECBAgQOB4AWcQIECAAAECBAgQmEhAATIRpGEIECAwh4AxCRAgQIAAAQIECBAgQIAAgfgCEhIgMI+AAmQeV6MSIECAAAECBAgQIHCagLMIECBAgAABAgQIECAwiYACZBJGgxCYS8C4BAgQIECAAAECBAgQIECAQHwBCQkQIEBgDgEFyByqxiRAgAABAgQIEDhdwJkECBAgQIAAAQIECBAgQGACAQXIBIhzDmFsAgQIECBAgAABAgQIECBAIL6AhAQIECBAgMD0AgqQ6U2NSIAAAQIECJwn4GwCBAgQIECAAAECBAgQIEAgvsDsCRUgsxO7AAECBAgQIECAAAECBAgQeEvA+wQIECBAgAABAlMLKECmFjUeAQIECJwvYAQCBAgQIECAAAECBAgQIEAgvoCEBGYWUIDMDGx4AgQIECBAgAABAgQIHCLgGAIECBAgQIAAAQIEphVQgEzraTQCBKYRMAoBAgQIECBAgAABAgQIECAQX0BCAgQIzCqgAJmV1+AECBAgQIAAAQIEDhVwHAECBAgQIECAAAECBAhMKaAAmVLTWNMJGIkAAQIECBAgQIAAAQIECBCILyAhAQIECBCYUUABMiOuoQkQIECAAAECxwg4lgABAgQIECBAgAABAgQIEJhOoNYCZLqERiJAgAABAgQIECBAgAABAgRqFTAvAgQIECBAgMBsAgqQ2WgNTIAAAQIEjhVwPAECBAgQIECAAAECBAgQIBBfQMKlBBQgS0m7DgECBAgQIECAAAECBAh8KmAPAQIECBAgQIAAgZkEFCAzwRqWAAECpwg4hwABAgQIECBAgAABAgQIEIgvICEBAssIKECWcXYVAgQIECBAgAABAgSeF7CXAAECBAgQIECAAAECswgoQGZhNSiBUwWcR4AAAQIECBAgQIAAAQIECMQXkJAAAQIElhBQgCyh7BoECBAgQIAAAQIvC3iHAAECBAgQIECAAAECBAjMIKAAmQH1nCGdS4AAAQIECBAgQIAAAQIECMQXkJAAAQIECBCYX0ABMr+xKxAgQIAAAQKvC3iXAAECBAgQIECAAAECBAgQiC+weEIFyOLkLkiAAAECBAgQIECAAAECBAgQIECAAAECBAjMLaAAmVvY+AQIECDwtoAjCBAgQIAAAQIECBAgQIAAgfgCEhJYWEABsjC4yxEgQIAAAQIECBAgQKAI2AgQIECAAAECBAgQmFdAATKvr9EJEDhMwFEECBAgQIAAAQIECBAgQIBAfAEJCRAgsKiAAmRRbhcjQIAAAQIECBAgsBfwSIAAAQIECBAgQIAAAQJzCihA5tQ19uECjiRAgAABAgQIECBAgAABAgTiC0hIgAABAgQWFFCALIjtUgQIECBAgACBhwKeEyBAgAABAgQIECBAgAABAvMJ1FKAzJfQyAQIECBAgAABAgQIECBAgEAtAuZBgAABAgQIEFhMQAGyGLULESBAgACBpwJeEyBAgAABAgQIECBAgAABAvEFJFxLQAGylrzrEiBAgAABAgQIECBAoEcBmQkQIECAAAECBAgsJKAAWQjaZQgQIPCcgH0ECBAgQIAAAQIECBAgQIBAfAEJCRBYR0ABso67qxIgQIAAAQIECBDoVUBuAgQIECBAgAABAgQILCKgAFmE2UUIvCRgPwECBAgQIECAAAECBAgQIBBfQEICBAgQWENAAbKGumsSIECAAAECBHoWkJ0AAQIECBAgQIAAAQIECCwgoABZAPm1S3iPAAECBAgQIECAAAECBAgQiC8gIQECBAgQILC8gAJkeXNXJECAAAECvQvIT4AAAQIECBAgQIAAAQIECMQXWD2hAmT1JTABAgQIECBAgAABAgQIEIgvICEBAgQIECBAgMDSAgqQpcVdjwABAgRSYkCAAAECBAgQIECAAAECBAjEF5CQwMoCCpCVF8DlCRAgQIAAAQIECBDoQ0BKAgQIECBAgAABAgSWFVCALOvtagQI3An4ToAAAQIECBAgQIAAAQIECMQXkJAAAQKrCihAVuV3cQIECBAgQIAAgX4EJCVAgAABAgQIECBAgACBJQUUIEtqu9ZHAc8IECBAgAABAgQIECBAgACB+AISEiBAgACBFQUUICviuzQBAgQIECDQl4C0BAgQIECAAAECBAgQIECAwHICaxUgyyV0JQIECBAgQIAAAQIECBAgQGAtAdclQIAAAQIECKwmoABZjd6FCRAgQKA/AYkJECBAgAABAgQIECBAgACB+AIS1iKgAKllJcyDAAECBAgQIECAAAECEQVkIkCAAAECBAgQILCSgAJkJXiXJUCgTwGpCRAgQIAAAQIECBAgQIAAgfgCEhIgUIeAAqSOdTALAgQIECBAgAABAlEF5CJAgAABAgQIECBAgMAqAgqQVdhdtF8ByQkQIECAAAECBAgQIECAAIH4AhISIECAQA0CCpAaVsEcCBAgQIAAAQKRBWQjQIAAAQIECBAgQIAAAQIrCChAFkZ3OQIECBAgQIAAAQIECBAgQCC+gIQECBAgQIDA+gIKkPXXwAwIECBAgEB0AfkIECBAgAABAgQIECBAgACB+ALVJVSAVLckJkSAAAECBAgQIECAAAEC7QtIQIAAAQIECBAgsLaAAmTtFXB9AgQI9CAgIwECBAgQIECAAAECBAgQIBBfQEIClQkoQCpbENMhQIAAAQIECBAgQCCGgBQECBAgQIAAAQIECKwroABZ19/VCfQiICcBAgQIECBAgAABAgQIECAQX0BCAgQIVCWgAKlqOUyGAAECBAgQIECaYpFlAAAAyklEQVQgjoAkBAgQIECAAAECBAgQILCmgAJkTf2eri0rAQIECBAgQIAAAQIECBAgEF9AQgIECBAgUJGAAqSixTAVAgQIECBAIJaANAQIECBAgAABAgQIECBAgMB6AksVIOsldGUCBAgQIECAAAECBAgQIEBgKQHXIUCAAAECBAhUI6AAqWYpTIQAAQIE4glIRIAAAQIECBAgQIAAAQIECMQXkLBWAQVIrStjXgQIECBAgAABAgQIEGhRwJwJECBAgAABAgQIVCLw7wAAAP//MF15MgAAAAZJREFUAwCmv7Z9jEuQJQAAAABJRU5ErkJggg==" id="3" name="Shape 3"/>
        <xdr:cNvSpPr/>
      </xdr:nvSpPr>
      <xdr:spPr>
        <a:xfrm>
          <a:off x="2412300" y="2417925"/>
          <a:ext cx="5867400" cy="27241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200025</xdr:colOff>
      <xdr:row>4</xdr:row>
      <xdr:rowOff>28575</xdr:rowOff>
    </xdr:from>
    <xdr:ext cx="8877300" cy="4772025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3</xdr:row>
      <xdr:rowOff>200025</xdr:rowOff>
    </xdr:from>
    <xdr:ext cx="7429500" cy="6410325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828675</xdr:colOff>
      <xdr:row>38</xdr:row>
      <xdr:rowOff>19050</xdr:rowOff>
    </xdr:from>
    <xdr:ext cx="6638925" cy="59055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4867275" cy="3810000"/>
    <xdr:pic>
      <xdr:nvPicPr>
        <xdr:cNvPr id="0" name="image2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4</xdr:row>
      <xdr:rowOff>47625</xdr:rowOff>
    </xdr:from>
    <xdr:ext cx="8715375" cy="6581775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39</xdr:row>
      <xdr:rowOff>38100</xdr:rowOff>
    </xdr:from>
    <xdr:ext cx="4876800" cy="421005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304800</xdr:colOff>
      <xdr:row>63</xdr:row>
      <xdr:rowOff>66675</xdr:rowOff>
    </xdr:from>
    <xdr:ext cx="4876800" cy="3905250"/>
    <xdr:pic>
      <xdr:nvPicPr>
        <xdr:cNvPr id="0" name="image3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771525</xdr:colOff>
      <xdr:row>0</xdr:row>
      <xdr:rowOff>0</xdr:rowOff>
    </xdr:from>
    <xdr:ext cx="4876800" cy="641985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810125" cy="85725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2</xdr:row>
      <xdr:rowOff>28575</xdr:rowOff>
    </xdr:from>
    <xdr:ext cx="3829050" cy="5172075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1</xdr:row>
      <xdr:rowOff>152400</xdr:rowOff>
    </xdr:from>
    <xdr:ext cx="9858375" cy="588645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5876925</xdr:colOff>
      <xdr:row>0</xdr:row>
      <xdr:rowOff>200025</xdr:rowOff>
    </xdr:from>
    <xdr:ext cx="11391900" cy="5572125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0</xdr:row>
      <xdr:rowOff>66675</xdr:rowOff>
    </xdr:from>
    <xdr:ext cx="7467600" cy="600075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1</xdr:row>
      <xdr:rowOff>38100</xdr:rowOff>
    </xdr:from>
    <xdr:ext cx="4876800" cy="68199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4</xdr:row>
      <xdr:rowOff>85725</xdr:rowOff>
    </xdr:from>
    <xdr:ext cx="6543675" cy="451485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6496050" cy="28575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457200</xdr:colOff>
      <xdr:row>1</xdr:row>
      <xdr:rowOff>104775</xdr:rowOff>
    </xdr:from>
    <xdr:ext cx="8382000" cy="7439025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7</xdr:row>
      <xdr:rowOff>123825</xdr:rowOff>
    </xdr:from>
    <xdr:ext cx="8963025" cy="3914775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5876925</xdr:colOff>
      <xdr:row>0</xdr:row>
      <xdr:rowOff>200025</xdr:rowOff>
    </xdr:from>
    <xdr:ext cx="10325100" cy="3095625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0</xdr:row>
      <xdr:rowOff>200025</xdr:rowOff>
    </xdr:from>
    <xdr:ext cx="10048875" cy="57531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5</xdr:row>
      <xdr:rowOff>200025</xdr:rowOff>
    </xdr:from>
    <xdr:ext cx="8010525" cy="6162675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828675</xdr:colOff>
      <xdr:row>37</xdr:row>
      <xdr:rowOff>66675</xdr:rowOff>
    </xdr:from>
    <xdr:ext cx="8134350" cy="622935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2</xdr:row>
      <xdr:rowOff>200025</xdr:rowOff>
    </xdr:from>
    <xdr:ext cx="4791075" cy="6162675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5</xdr:row>
      <xdr:rowOff>28575</xdr:rowOff>
    </xdr:from>
    <xdr:ext cx="4876800" cy="56769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3876675" cy="86106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5867400" cy="2181225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9058275" cy="22860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5867400" cy="2181225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1</xdr:row>
      <xdr:rowOff>142875</xdr:rowOff>
    </xdr:from>
    <xdr:ext cx="8239125" cy="5534025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4</xdr:row>
      <xdr:rowOff>190500</xdr:rowOff>
    </xdr:from>
    <xdr:ext cx="9058275" cy="5153025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3181350</xdr:colOff>
      <xdr:row>4</xdr:row>
      <xdr:rowOff>190500</xdr:rowOff>
    </xdr:from>
    <xdr:ext cx="8534400" cy="5819775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676275</xdr:colOff>
      <xdr:row>3</xdr:row>
      <xdr:rowOff>19050</xdr:rowOff>
    </xdr:from>
    <xdr:ext cx="7600950" cy="49149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6210300" cy="2933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800100</xdr:colOff>
      <xdr:row>5</xdr:row>
      <xdr:rowOff>161925</xdr:rowOff>
    </xdr:from>
    <xdr:ext cx="4876800" cy="4333875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4</xdr:row>
      <xdr:rowOff>200025</xdr:rowOff>
    </xdr:from>
    <xdr:ext cx="13935075" cy="7515225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123</xdr:row>
      <xdr:rowOff>200025</xdr:rowOff>
    </xdr:from>
    <xdr:ext cx="8801100" cy="474345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781050</xdr:colOff>
      <xdr:row>4</xdr:row>
      <xdr:rowOff>200025</xdr:rowOff>
    </xdr:from>
    <xdr:ext cx="13773150" cy="74295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5</xdr:row>
      <xdr:rowOff>200025</xdr:rowOff>
    </xdr:from>
    <xdr:ext cx="7219950" cy="775335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828675</xdr:colOff>
      <xdr:row>4</xdr:row>
      <xdr:rowOff>200025</xdr:rowOff>
    </xdr:from>
    <xdr:ext cx="10296525" cy="11058525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828675</xdr:colOff>
      <xdr:row>5</xdr:row>
      <xdr:rowOff>200025</xdr:rowOff>
    </xdr:from>
    <xdr:ext cx="11772900" cy="9029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409575</xdr:colOff>
      <xdr:row>4</xdr:row>
      <xdr:rowOff>171450</xdr:rowOff>
    </xdr:from>
    <xdr:ext cx="11077575" cy="5972175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685800</xdr:colOff>
      <xdr:row>5</xdr:row>
      <xdr:rowOff>19050</xdr:rowOff>
    </xdr:from>
    <xdr:ext cx="6781800" cy="4752975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2</xdr:row>
      <xdr:rowOff>57150</xdr:rowOff>
    </xdr:from>
    <xdr:ext cx="7629525" cy="81915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3</xdr:row>
      <xdr:rowOff>57150</xdr:rowOff>
    </xdr:from>
    <xdr:ext cx="5810250" cy="6238875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0</xdr:colOff>
      <xdr:row>36</xdr:row>
      <xdr:rowOff>0</xdr:rowOff>
    </xdr:from>
    <xdr:ext cx="4876800" cy="523875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647700</xdr:colOff>
      <xdr:row>3</xdr:row>
      <xdr:rowOff>142875</xdr:rowOff>
    </xdr:from>
    <xdr:ext cx="10658475" cy="1144905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438150</xdr:colOff>
      <xdr:row>5</xdr:row>
      <xdr:rowOff>9525</xdr:rowOff>
    </xdr:from>
    <xdr:ext cx="4457700" cy="67818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4876800" cy="4667250"/>
    <xdr:pic>
      <xdr:nvPicPr>
        <xdr:cNvPr id="0" name="image8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657225</xdr:colOff>
      <xdr:row>5</xdr:row>
      <xdr:rowOff>38100</xdr:rowOff>
    </xdr:from>
    <xdr:ext cx="4876800" cy="49911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4876800" cy="65532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4591050" cy="5591175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6</xdr:row>
      <xdr:rowOff>0</xdr:rowOff>
    </xdr:from>
    <xdr:ext cx="4876800" cy="363855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6</xdr:row>
      <xdr:rowOff>161925</xdr:rowOff>
    </xdr:from>
    <xdr:ext cx="4876800" cy="6353175"/>
    <xdr:pic>
      <xdr:nvPicPr>
        <xdr:cNvPr id="0" name="image8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9</xdr:row>
      <xdr:rowOff>95250</xdr:rowOff>
    </xdr:from>
    <xdr:ext cx="4876800" cy="398145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104775</xdr:colOff>
      <xdr:row>8</xdr:row>
      <xdr:rowOff>28575</xdr:rowOff>
    </xdr:from>
    <xdr:ext cx="8334375" cy="5524500"/>
    <xdr:pic>
      <xdr:nvPicPr>
        <xdr:cNvPr id="0" name="image8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428625</xdr:colOff>
      <xdr:row>4</xdr:row>
      <xdr:rowOff>171450</xdr:rowOff>
    </xdr:from>
    <xdr:ext cx="6791325" cy="6962775"/>
    <xdr:pic>
      <xdr:nvPicPr>
        <xdr:cNvPr id="0" name="image8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4</xdr:row>
      <xdr:rowOff>123825</xdr:rowOff>
    </xdr:from>
    <xdr:ext cx="7934325" cy="6353175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8582025</xdr:colOff>
      <xdr:row>37</xdr:row>
      <xdr:rowOff>161925</xdr:rowOff>
    </xdr:from>
    <xdr:ext cx="9382125" cy="798195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161925</xdr:colOff>
      <xdr:row>5</xdr:row>
      <xdr:rowOff>28575</xdr:rowOff>
    </xdr:from>
    <xdr:ext cx="4876800" cy="4581525"/>
    <xdr:pic>
      <xdr:nvPicPr>
        <xdr:cNvPr id="0" name="image10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4876800" cy="43053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4486275</xdr:colOff>
      <xdr:row>9</xdr:row>
      <xdr:rowOff>142875</xdr:rowOff>
    </xdr:from>
    <xdr:ext cx="8191500" cy="4581525"/>
    <xdr:pic>
      <xdr:nvPicPr>
        <xdr:cNvPr id="0" name="image9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5</xdr:row>
      <xdr:rowOff>180975</xdr:rowOff>
    </xdr:from>
    <xdr:ext cx="4876800" cy="58674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4876800" cy="66294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4876800" cy="6800850"/>
    <xdr:pic>
      <xdr:nvPicPr>
        <xdr:cNvPr id="0" name="image8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5</xdr:row>
      <xdr:rowOff>171450</xdr:rowOff>
    </xdr:from>
    <xdr:ext cx="4876800" cy="7458075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504825</xdr:colOff>
      <xdr:row>5</xdr:row>
      <xdr:rowOff>47625</xdr:rowOff>
    </xdr:from>
    <xdr:ext cx="4876800" cy="6115050"/>
    <xdr:pic>
      <xdr:nvPicPr>
        <xdr:cNvPr id="0" name="image9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3924300" cy="8201025"/>
    <xdr:pic>
      <xdr:nvPicPr>
        <xdr:cNvPr id="0" name="image9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819150</xdr:colOff>
      <xdr:row>4</xdr:row>
      <xdr:rowOff>171450</xdr:rowOff>
    </xdr:from>
    <xdr:ext cx="4876800" cy="7839075"/>
    <xdr:pic>
      <xdr:nvPicPr>
        <xdr:cNvPr id="0" name="image10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7</xdr:row>
      <xdr:rowOff>0</xdr:rowOff>
    </xdr:from>
    <xdr:ext cx="4876800" cy="4295775"/>
    <xdr:pic>
      <xdr:nvPicPr>
        <xdr:cNvPr id="0" name="image9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771525</xdr:colOff>
      <xdr:row>7</xdr:row>
      <xdr:rowOff>66675</xdr:rowOff>
    </xdr:from>
    <xdr:ext cx="4876800" cy="3743325"/>
    <xdr:pic>
      <xdr:nvPicPr>
        <xdr:cNvPr id="0" name="image8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972425" cy="32766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5867400</xdr:colOff>
      <xdr:row>0</xdr:row>
      <xdr:rowOff>161925</xdr:rowOff>
    </xdr:from>
    <xdr:ext cx="6096000" cy="1781175"/>
    <xdr:pic>
      <xdr:nvPicPr>
        <xdr:cNvPr id="0" name="image9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6715125" cy="2943225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6972300" cy="1781175"/>
    <xdr:pic>
      <xdr:nvPicPr>
        <xdr:cNvPr id="0" name="image10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9429750" cy="3781425"/>
    <xdr:pic>
      <xdr:nvPicPr>
        <xdr:cNvPr id="0" name="image9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742950</xdr:colOff>
      <xdr:row>6</xdr:row>
      <xdr:rowOff>190500</xdr:rowOff>
    </xdr:from>
    <xdr:ext cx="5667375" cy="2162175"/>
    <xdr:pic>
      <xdr:nvPicPr>
        <xdr:cNvPr id="0" name="image10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8001000" cy="3381375"/>
    <xdr:pic>
      <xdr:nvPicPr>
        <xdr:cNvPr id="0" name="image10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5857875</xdr:colOff>
      <xdr:row>0</xdr:row>
      <xdr:rowOff>200025</xdr:rowOff>
    </xdr:from>
    <xdr:ext cx="5543550" cy="1733550"/>
    <xdr:pic>
      <xdr:nvPicPr>
        <xdr:cNvPr id="0" name="image8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4</xdr:row>
      <xdr:rowOff>180975</xdr:rowOff>
    </xdr:from>
    <xdr:ext cx="4019550" cy="8001000"/>
    <xdr:pic>
      <xdr:nvPicPr>
        <xdr:cNvPr id="0" name="image9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6</xdr:row>
      <xdr:rowOff>76200</xdr:rowOff>
    </xdr:from>
    <xdr:ext cx="10067925" cy="4981575"/>
    <xdr:pic>
      <xdr:nvPicPr>
        <xdr:cNvPr id="0" name="image1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0</xdr:rowOff>
    </xdr:from>
    <xdr:ext cx="7677150" cy="5162550"/>
    <xdr:pic>
      <xdr:nvPicPr>
        <xdr:cNvPr id="0" name="image10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28</xdr:row>
      <xdr:rowOff>85725</xdr:rowOff>
    </xdr:from>
    <xdr:ext cx="7258050" cy="2314575"/>
    <xdr:pic>
      <xdr:nvPicPr>
        <xdr:cNvPr id="0" name="image10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6419850" cy="1771650"/>
    <xdr:pic>
      <xdr:nvPicPr>
        <xdr:cNvPr id="0" name="image10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161925</xdr:rowOff>
    </xdr:from>
    <xdr:ext cx="6105525" cy="2962275"/>
    <xdr:pic>
      <xdr:nvPicPr>
        <xdr:cNvPr id="0" name="image9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6</xdr:row>
      <xdr:rowOff>66675</xdr:rowOff>
    </xdr:from>
    <xdr:ext cx="6267450" cy="3209925"/>
    <xdr:pic>
      <xdr:nvPicPr>
        <xdr:cNvPr id="0" name="image1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8</xdr:row>
      <xdr:rowOff>66675</xdr:rowOff>
    </xdr:from>
    <xdr:ext cx="6648450" cy="1066800"/>
    <xdr:pic>
      <xdr:nvPicPr>
        <xdr:cNvPr id="0" name="image9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9286875" cy="1962150"/>
    <xdr:pic>
      <xdr:nvPicPr>
        <xdr:cNvPr id="0" name="image10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4552950" cy="5543550"/>
    <xdr:pic>
      <xdr:nvPicPr>
        <xdr:cNvPr id="0" name="image1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6</xdr:row>
      <xdr:rowOff>161925</xdr:rowOff>
    </xdr:from>
    <xdr:ext cx="6743700" cy="4486275"/>
    <xdr:pic>
      <xdr:nvPicPr>
        <xdr:cNvPr id="0" name="image1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7</xdr:row>
      <xdr:rowOff>0</xdr:rowOff>
    </xdr:from>
    <xdr:ext cx="8543925" cy="4848225"/>
    <xdr:pic>
      <xdr:nvPicPr>
        <xdr:cNvPr id="0" name="image1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1362075</xdr:colOff>
      <xdr:row>5</xdr:row>
      <xdr:rowOff>190500</xdr:rowOff>
    </xdr:from>
    <xdr:ext cx="4419600" cy="1657350"/>
    <xdr:pic>
      <xdr:nvPicPr>
        <xdr:cNvPr id="0" name="image1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6</xdr:row>
      <xdr:rowOff>114300</xdr:rowOff>
    </xdr:from>
    <xdr:ext cx="6724650" cy="5486400"/>
    <xdr:pic>
      <xdr:nvPicPr>
        <xdr:cNvPr id="0" name="image1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6267450" cy="2447925"/>
    <xdr:pic>
      <xdr:nvPicPr>
        <xdr:cNvPr id="0" name="image10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7362825" cy="4629150"/>
    <xdr:pic>
      <xdr:nvPicPr>
        <xdr:cNvPr id="0" name="image1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5</xdr:row>
      <xdr:rowOff>57150</xdr:rowOff>
    </xdr:from>
    <xdr:ext cx="4876800" cy="5162550"/>
    <xdr:pic>
      <xdr:nvPicPr>
        <xdr:cNvPr id="0" name="image1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5</xdr:row>
      <xdr:rowOff>200025</xdr:rowOff>
    </xdr:from>
    <xdr:ext cx="8848725" cy="8067675"/>
    <xdr:pic>
      <xdr:nvPicPr>
        <xdr:cNvPr id="0" name="image1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4876800" cy="4514850"/>
    <xdr:pic>
      <xdr:nvPicPr>
        <xdr:cNvPr id="0" name="image1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23.5"/>
    <col customWidth="1" min="3" max="3" width="11.5"/>
    <col customWidth="1" min="4" max="4" width="13.38"/>
    <col customWidth="1" min="5" max="5" width="54.63"/>
    <col customWidth="1" min="6" max="6" width="14.5"/>
    <col customWidth="1" min="7" max="7" width="193.5"/>
    <col customWidth="1" min="8" max="31" width="10.88"/>
  </cols>
  <sheetData>
    <row r="1" ht="15.75" customHeight="1">
      <c r="A1" s="1"/>
      <c r="B1" s="2" t="s">
        <v>0</v>
      </c>
      <c r="C1" s="1"/>
      <c r="D1" s="1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4"/>
      <c r="AB1" s="4"/>
      <c r="AC1" s="4"/>
      <c r="AD1" s="4"/>
      <c r="AE1" s="4"/>
    </row>
    <row r="2" ht="15.75" customHeight="1">
      <c r="A2" s="1"/>
      <c r="B2" s="3"/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4"/>
      <c r="AC2" s="4"/>
      <c r="AD2" s="4"/>
      <c r="AE2" s="4"/>
    </row>
    <row r="3" ht="15.7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  <c r="I3" s="6" t="s">
        <v>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8"/>
      <c r="AB3" s="8"/>
      <c r="AC3" s="8"/>
      <c r="AD3" s="8"/>
      <c r="AE3" s="8"/>
    </row>
    <row r="4" ht="23.25" customHeight="1">
      <c r="A4" s="9" t="s">
        <v>10</v>
      </c>
      <c r="B4" s="9" t="s">
        <v>11</v>
      </c>
      <c r="C4" s="10">
        <v>0.0</v>
      </c>
      <c r="D4" s="11" t="str">
        <f t="shared" ref="D4:D54" si="1">B4&amp;"."&amp;C4</f>
        <v>FI.0</v>
      </c>
      <c r="E4" s="9" t="s">
        <v>12</v>
      </c>
      <c r="F4" s="9" t="s">
        <v>13</v>
      </c>
      <c r="G4" s="9" t="s">
        <v>14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2"/>
      <c r="AB4" s="12"/>
      <c r="AC4" s="12"/>
      <c r="AD4" s="12"/>
      <c r="AE4" s="12"/>
    </row>
    <row r="5" ht="23.25" customHeight="1">
      <c r="A5" s="9"/>
      <c r="B5" s="9" t="s">
        <v>15</v>
      </c>
      <c r="C5" s="10">
        <v>5.0</v>
      </c>
      <c r="D5" s="11" t="str">
        <f t="shared" si="1"/>
        <v>MM.5</v>
      </c>
      <c r="E5" s="9" t="s">
        <v>16</v>
      </c>
      <c r="F5" s="9" t="s">
        <v>17</v>
      </c>
      <c r="G5" s="9" t="s">
        <v>18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2"/>
      <c r="AB5" s="12"/>
      <c r="AC5" s="12"/>
      <c r="AD5" s="12"/>
      <c r="AE5" s="12"/>
    </row>
    <row r="6" ht="23.25" customHeight="1">
      <c r="A6" s="9"/>
      <c r="B6" s="9" t="s">
        <v>15</v>
      </c>
      <c r="C6" s="10">
        <v>10.0</v>
      </c>
      <c r="D6" s="11" t="str">
        <f t="shared" si="1"/>
        <v>MM.10</v>
      </c>
      <c r="E6" s="9" t="s">
        <v>19</v>
      </c>
      <c r="F6" s="9" t="s">
        <v>20</v>
      </c>
      <c r="G6" s="9" t="s">
        <v>21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2"/>
      <c r="AB6" s="12"/>
      <c r="AC6" s="12"/>
      <c r="AD6" s="12"/>
      <c r="AE6" s="12"/>
    </row>
    <row r="7" ht="23.25" customHeight="1">
      <c r="A7" s="9"/>
      <c r="B7" s="10" t="s">
        <v>15</v>
      </c>
      <c r="C7" s="10">
        <v>11.0</v>
      </c>
      <c r="D7" s="13" t="str">
        <f t="shared" si="1"/>
        <v>MM.11</v>
      </c>
      <c r="E7" s="10" t="s">
        <v>22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2"/>
      <c r="AB7" s="12"/>
      <c r="AC7" s="12"/>
      <c r="AD7" s="12"/>
      <c r="AE7" s="12"/>
    </row>
    <row r="8" ht="23.25" customHeight="1">
      <c r="A8" s="9"/>
      <c r="B8" s="9" t="s">
        <v>23</v>
      </c>
      <c r="C8" s="10">
        <v>15.0</v>
      </c>
      <c r="D8" s="11" t="str">
        <f t="shared" si="1"/>
        <v>SD.15</v>
      </c>
      <c r="E8" s="9" t="s">
        <v>24</v>
      </c>
      <c r="F8" s="9" t="s">
        <v>25</v>
      </c>
      <c r="G8" s="9" t="s">
        <v>26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2"/>
      <c r="AB8" s="12"/>
      <c r="AC8" s="12"/>
      <c r="AD8" s="12"/>
      <c r="AE8" s="12"/>
    </row>
    <row r="9" ht="23.25" customHeight="1">
      <c r="A9" s="9"/>
      <c r="B9" s="9" t="s">
        <v>23</v>
      </c>
      <c r="C9" s="10">
        <v>20.0</v>
      </c>
      <c r="D9" s="11" t="str">
        <f t="shared" si="1"/>
        <v>SD.20</v>
      </c>
      <c r="E9" s="9" t="s">
        <v>27</v>
      </c>
      <c r="F9" s="9" t="s">
        <v>28</v>
      </c>
      <c r="G9" s="9" t="s">
        <v>29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2"/>
      <c r="AB9" s="12"/>
      <c r="AC9" s="12"/>
      <c r="AD9" s="12"/>
      <c r="AE9" s="12"/>
    </row>
    <row r="10" ht="23.25" customHeight="1">
      <c r="A10" s="9"/>
      <c r="B10" s="9" t="s">
        <v>23</v>
      </c>
      <c r="C10" s="10">
        <v>25.0</v>
      </c>
      <c r="D10" s="11" t="str">
        <f t="shared" si="1"/>
        <v>SD.25</v>
      </c>
      <c r="E10" s="9" t="s">
        <v>30</v>
      </c>
      <c r="F10" s="9" t="s">
        <v>31</v>
      </c>
      <c r="G10" s="9" t="s">
        <v>32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2"/>
      <c r="AB10" s="12"/>
      <c r="AC10" s="12"/>
      <c r="AD10" s="12"/>
      <c r="AE10" s="12"/>
    </row>
    <row r="11" ht="23.25" customHeight="1">
      <c r="A11" s="9"/>
      <c r="B11" s="10" t="s">
        <v>23</v>
      </c>
      <c r="C11" s="10">
        <v>26.0</v>
      </c>
      <c r="D11" s="11" t="str">
        <f t="shared" si="1"/>
        <v>SD.26</v>
      </c>
      <c r="E11" s="10" t="s">
        <v>33</v>
      </c>
      <c r="F11" s="9"/>
      <c r="G11" s="10" t="s">
        <v>34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2"/>
      <c r="AB11" s="12"/>
      <c r="AC11" s="12"/>
      <c r="AD11" s="12"/>
      <c r="AE11" s="12"/>
    </row>
    <row r="12" ht="23.25" customHeight="1">
      <c r="A12" s="9"/>
      <c r="B12" s="10" t="s">
        <v>23</v>
      </c>
      <c r="C12" s="10">
        <v>27.0</v>
      </c>
      <c r="D12" s="11" t="str">
        <f t="shared" si="1"/>
        <v>SD.27</v>
      </c>
      <c r="E12" s="10" t="s">
        <v>35</v>
      </c>
      <c r="F12" s="9"/>
      <c r="G12" s="10" t="s">
        <v>36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2"/>
      <c r="AB12" s="12"/>
      <c r="AC12" s="12"/>
      <c r="AD12" s="12"/>
      <c r="AE12" s="12"/>
    </row>
    <row r="13" ht="23.25" customHeight="1">
      <c r="A13" s="9"/>
      <c r="B13" s="9" t="s">
        <v>37</v>
      </c>
      <c r="C13" s="10">
        <v>30.0</v>
      </c>
      <c r="D13" s="11" t="str">
        <f t="shared" si="1"/>
        <v>MM/LE.30</v>
      </c>
      <c r="E13" s="9" t="s">
        <v>38</v>
      </c>
      <c r="F13" s="9" t="s">
        <v>39</v>
      </c>
      <c r="G13" s="9" t="s">
        <v>40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2"/>
      <c r="AB13" s="12"/>
      <c r="AC13" s="12"/>
      <c r="AD13" s="12"/>
      <c r="AE13" s="12"/>
    </row>
    <row r="14" ht="23.25" customHeight="1">
      <c r="A14" s="9"/>
      <c r="B14" s="9" t="s">
        <v>23</v>
      </c>
      <c r="C14" s="10">
        <v>35.0</v>
      </c>
      <c r="D14" s="11" t="str">
        <f t="shared" si="1"/>
        <v>SD.35</v>
      </c>
      <c r="E14" s="9" t="s">
        <v>41</v>
      </c>
      <c r="F14" s="9" t="s">
        <v>42</v>
      </c>
      <c r="G14" s="9" t="s">
        <v>43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2"/>
      <c r="AB14" s="12"/>
      <c r="AC14" s="12"/>
      <c r="AD14" s="12"/>
      <c r="AE14" s="12"/>
    </row>
    <row r="15" ht="23.25" customHeight="1">
      <c r="A15" s="9"/>
      <c r="B15" s="9" t="s">
        <v>23</v>
      </c>
      <c r="C15" s="10">
        <v>40.0</v>
      </c>
      <c r="D15" s="11" t="str">
        <f t="shared" si="1"/>
        <v>SD.40</v>
      </c>
      <c r="E15" s="10" t="s">
        <v>44</v>
      </c>
      <c r="F15" s="9" t="s">
        <v>45</v>
      </c>
      <c r="G15" s="9" t="s">
        <v>46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2"/>
      <c r="AB15" s="12"/>
      <c r="AC15" s="12"/>
      <c r="AD15" s="12"/>
      <c r="AE15" s="12"/>
    </row>
    <row r="16" ht="23.25" customHeight="1">
      <c r="A16" s="14"/>
      <c r="B16" s="9" t="s">
        <v>23</v>
      </c>
      <c r="C16" s="10">
        <v>45.0</v>
      </c>
      <c r="D16" s="11" t="str">
        <f t="shared" si="1"/>
        <v>SD.45</v>
      </c>
      <c r="E16" s="10" t="s">
        <v>47</v>
      </c>
      <c r="F16" s="9" t="s">
        <v>48</v>
      </c>
      <c r="G16" s="9" t="s">
        <v>49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2"/>
      <c r="AB16" s="12"/>
      <c r="AC16" s="12"/>
      <c r="AD16" s="12"/>
      <c r="AE16" s="12"/>
    </row>
    <row r="17" ht="23.25" customHeight="1">
      <c r="A17" s="9"/>
      <c r="B17" s="9" t="s">
        <v>23</v>
      </c>
      <c r="C17" s="10">
        <v>50.0</v>
      </c>
      <c r="D17" s="11" t="str">
        <f t="shared" si="1"/>
        <v>SD.50</v>
      </c>
      <c r="E17" s="9" t="s">
        <v>50</v>
      </c>
      <c r="F17" s="9" t="s">
        <v>51</v>
      </c>
      <c r="G17" s="9" t="s">
        <v>52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2"/>
      <c r="AB17" s="12"/>
      <c r="AC17" s="12"/>
      <c r="AD17" s="12"/>
      <c r="AE17" s="12"/>
    </row>
    <row r="18" ht="23.25" customHeight="1">
      <c r="A18" s="9"/>
      <c r="B18" s="10" t="s">
        <v>23</v>
      </c>
      <c r="C18" s="10">
        <v>51.0</v>
      </c>
      <c r="D18" s="11" t="str">
        <f t="shared" si="1"/>
        <v>SD.51</v>
      </c>
      <c r="E18" s="10" t="s">
        <v>53</v>
      </c>
      <c r="F18" s="9"/>
      <c r="G18" s="10" t="s">
        <v>54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2"/>
      <c r="AB18" s="12"/>
      <c r="AC18" s="12"/>
      <c r="AD18" s="12"/>
      <c r="AE18" s="12"/>
    </row>
    <row r="19" ht="23.25" customHeight="1">
      <c r="A19" s="9"/>
      <c r="B19" s="10" t="s">
        <v>23</v>
      </c>
      <c r="C19" s="10">
        <v>52.0</v>
      </c>
      <c r="D19" s="11" t="str">
        <f t="shared" si="1"/>
        <v>SD.52</v>
      </c>
      <c r="E19" s="10" t="s">
        <v>55</v>
      </c>
      <c r="F19" s="9"/>
      <c r="G19" s="10" t="s">
        <v>56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2"/>
      <c r="AB19" s="12"/>
      <c r="AC19" s="12"/>
      <c r="AD19" s="12"/>
      <c r="AE19" s="12"/>
    </row>
    <row r="20" ht="23.25" customHeight="1">
      <c r="A20" s="9"/>
      <c r="B20" s="9" t="s">
        <v>57</v>
      </c>
      <c r="C20" s="10">
        <v>55.0</v>
      </c>
      <c r="D20" s="11" t="str">
        <f t="shared" si="1"/>
        <v>SD/MM.55</v>
      </c>
      <c r="E20" s="10" t="s">
        <v>58</v>
      </c>
      <c r="F20" s="9" t="s">
        <v>59</v>
      </c>
      <c r="G20" s="9" t="s">
        <v>60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2"/>
      <c r="AB20" s="12"/>
      <c r="AC20" s="12"/>
      <c r="AD20" s="12"/>
      <c r="AE20" s="12"/>
    </row>
    <row r="21" ht="23.25" customHeight="1">
      <c r="A21" s="9"/>
      <c r="B21" s="9" t="s">
        <v>61</v>
      </c>
      <c r="C21" s="10">
        <v>60.0</v>
      </c>
      <c r="D21" s="11" t="str">
        <f t="shared" si="1"/>
        <v>LE.60</v>
      </c>
      <c r="E21" s="10" t="s">
        <v>62</v>
      </c>
      <c r="F21" s="9" t="s">
        <v>63</v>
      </c>
      <c r="G21" s="9" t="s">
        <v>64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2"/>
      <c r="AB21" s="12"/>
      <c r="AC21" s="12"/>
      <c r="AD21" s="12"/>
      <c r="AE21" s="12"/>
    </row>
    <row r="22" ht="23.25" customHeight="1">
      <c r="A22" s="9"/>
      <c r="B22" s="9" t="s">
        <v>61</v>
      </c>
      <c r="C22" s="10">
        <v>65.0</v>
      </c>
      <c r="D22" s="11" t="str">
        <f t="shared" si="1"/>
        <v>LE.65</v>
      </c>
      <c r="E22" s="10" t="s">
        <v>65</v>
      </c>
      <c r="F22" s="9" t="s">
        <v>66</v>
      </c>
      <c r="G22" s="9" t="s">
        <v>67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2"/>
      <c r="AB22" s="12"/>
      <c r="AC22" s="12"/>
      <c r="AD22" s="12"/>
      <c r="AE22" s="12"/>
    </row>
    <row r="23" ht="23.25" customHeight="1">
      <c r="A23" s="9"/>
      <c r="B23" s="9" t="s">
        <v>61</v>
      </c>
      <c r="C23" s="15">
        <v>66.0</v>
      </c>
      <c r="D23" s="11" t="str">
        <f t="shared" si="1"/>
        <v>LE.66</v>
      </c>
      <c r="E23" s="10" t="s">
        <v>68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2"/>
      <c r="AB23" s="12"/>
      <c r="AC23" s="12"/>
      <c r="AD23" s="12"/>
      <c r="AE23" s="12"/>
    </row>
    <row r="24" ht="23.25" customHeight="1">
      <c r="A24" s="9"/>
      <c r="B24" s="9" t="s">
        <v>61</v>
      </c>
      <c r="C24" s="15">
        <v>67.0</v>
      </c>
      <c r="D24" s="11" t="str">
        <f t="shared" si="1"/>
        <v>LE.67</v>
      </c>
      <c r="E24" s="10" t="s">
        <v>69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2"/>
      <c r="AB24" s="12"/>
      <c r="AC24" s="12"/>
      <c r="AD24" s="12"/>
      <c r="AE24" s="12"/>
    </row>
    <row r="25" ht="23.25" customHeight="1">
      <c r="A25" s="9"/>
      <c r="B25" s="10" t="s">
        <v>23</v>
      </c>
      <c r="C25" s="15">
        <v>68.0</v>
      </c>
      <c r="D25" s="11" t="str">
        <f t="shared" si="1"/>
        <v>SD.68</v>
      </c>
      <c r="E25" s="10" t="s">
        <v>70</v>
      </c>
      <c r="F25" s="9" t="s">
        <v>71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2"/>
      <c r="AB25" s="12"/>
      <c r="AC25" s="12"/>
      <c r="AD25" s="12"/>
      <c r="AE25" s="12"/>
    </row>
    <row r="26" ht="23.25" customHeight="1">
      <c r="A26" s="9"/>
      <c r="B26" s="10" t="s">
        <v>23</v>
      </c>
      <c r="C26" s="15">
        <v>69.0</v>
      </c>
      <c r="D26" s="11" t="str">
        <f t="shared" si="1"/>
        <v>SD.69</v>
      </c>
      <c r="E26" s="10" t="s">
        <v>72</v>
      </c>
      <c r="F26" s="9" t="s">
        <v>73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2"/>
      <c r="AB26" s="12"/>
      <c r="AC26" s="12"/>
      <c r="AD26" s="12"/>
      <c r="AE26" s="12"/>
    </row>
    <row r="27" ht="23.25" customHeight="1">
      <c r="A27" s="9"/>
      <c r="B27" s="10" t="s">
        <v>23</v>
      </c>
      <c r="C27" s="15">
        <v>70.0</v>
      </c>
      <c r="D27" s="13" t="str">
        <f t="shared" si="1"/>
        <v>SD.70</v>
      </c>
      <c r="E27" s="10" t="s">
        <v>74</v>
      </c>
      <c r="F27" s="16" t="s">
        <v>75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2"/>
      <c r="AB27" s="12"/>
      <c r="AC27" s="12"/>
      <c r="AD27" s="12"/>
      <c r="AE27" s="12"/>
    </row>
    <row r="28" ht="23.25" customHeight="1">
      <c r="A28" s="9"/>
      <c r="B28" s="9" t="s">
        <v>76</v>
      </c>
      <c r="C28" s="10">
        <v>75.0</v>
      </c>
      <c r="D28" s="11" t="str">
        <f t="shared" si="1"/>
        <v>CA (BP).75</v>
      </c>
      <c r="E28" s="9" t="s">
        <v>77</v>
      </c>
      <c r="F28" s="9" t="s">
        <v>78</v>
      </c>
      <c r="G28" s="9" t="s">
        <v>79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2"/>
      <c r="AB28" s="12"/>
      <c r="AC28" s="12"/>
      <c r="AD28" s="12"/>
      <c r="AE28" s="12"/>
    </row>
    <row r="29" ht="23.25" customHeight="1">
      <c r="A29" s="9"/>
      <c r="B29" s="9" t="s">
        <v>76</v>
      </c>
      <c r="C29" s="10">
        <v>80.0</v>
      </c>
      <c r="D29" s="11" t="str">
        <f t="shared" si="1"/>
        <v>CA (BP).80</v>
      </c>
      <c r="E29" s="9" t="s">
        <v>80</v>
      </c>
      <c r="F29" s="9" t="s">
        <v>81</v>
      </c>
      <c r="G29" s="9" t="s">
        <v>79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2"/>
      <c r="AB29" s="12"/>
      <c r="AC29" s="12"/>
      <c r="AD29" s="12"/>
      <c r="AE29" s="12"/>
    </row>
    <row r="30" ht="23.25" customHeight="1">
      <c r="A30" s="9"/>
      <c r="B30" s="9" t="s">
        <v>76</v>
      </c>
      <c r="C30" s="10">
        <v>85.0</v>
      </c>
      <c r="D30" s="11" t="str">
        <f t="shared" si="1"/>
        <v>CA (BP).85</v>
      </c>
      <c r="E30" s="9" t="s">
        <v>82</v>
      </c>
      <c r="F30" s="9" t="s">
        <v>81</v>
      </c>
      <c r="G30" s="9" t="s">
        <v>83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2"/>
      <c r="AB30" s="12"/>
      <c r="AC30" s="12"/>
      <c r="AD30" s="12"/>
      <c r="AE30" s="12"/>
    </row>
    <row r="31" ht="23.25" customHeight="1">
      <c r="A31" s="9"/>
      <c r="B31" s="9" t="s">
        <v>84</v>
      </c>
      <c r="C31" s="10">
        <v>90.0</v>
      </c>
      <c r="D31" s="11" t="str">
        <f t="shared" si="1"/>
        <v>CVI.90</v>
      </c>
      <c r="E31" s="9" t="s">
        <v>85</v>
      </c>
      <c r="F31" s="9" t="s">
        <v>81</v>
      </c>
      <c r="G31" s="9" t="s">
        <v>86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2"/>
      <c r="AB31" s="12"/>
      <c r="AC31" s="12"/>
      <c r="AD31" s="12"/>
      <c r="AE31" s="12"/>
    </row>
    <row r="32" ht="23.25" customHeight="1">
      <c r="A32" s="9"/>
      <c r="B32" s="9" t="s">
        <v>84</v>
      </c>
      <c r="C32" s="10">
        <v>91.0</v>
      </c>
      <c r="D32" s="11" t="str">
        <f t="shared" si="1"/>
        <v>CVI.91</v>
      </c>
      <c r="E32" s="10" t="s">
        <v>87</v>
      </c>
      <c r="F32" s="10" t="s">
        <v>88</v>
      </c>
      <c r="G32" s="13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2"/>
      <c r="AB32" s="12"/>
      <c r="AC32" s="12"/>
      <c r="AD32" s="12"/>
      <c r="AE32" s="12"/>
    </row>
    <row r="33" ht="23.25" customHeight="1">
      <c r="A33" s="9"/>
      <c r="B33" s="9" t="s">
        <v>23</v>
      </c>
      <c r="C33" s="10">
        <v>95.0</v>
      </c>
      <c r="D33" s="17" t="str">
        <f t="shared" si="1"/>
        <v>SD.95</v>
      </c>
      <c r="E33" s="9" t="s">
        <v>89</v>
      </c>
      <c r="F33" s="9" t="s">
        <v>90</v>
      </c>
      <c r="G33" s="13" t="s">
        <v>91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2"/>
      <c r="AB33" s="12"/>
      <c r="AC33" s="12"/>
      <c r="AD33" s="12"/>
      <c r="AE33" s="12"/>
    </row>
    <row r="34" ht="23.25" customHeight="1">
      <c r="A34" s="9"/>
      <c r="B34" s="9" t="s">
        <v>23</v>
      </c>
      <c r="C34" s="10">
        <v>100.0</v>
      </c>
      <c r="D34" s="9" t="str">
        <f t="shared" si="1"/>
        <v>SD.100</v>
      </c>
      <c r="E34" s="10" t="s">
        <v>92</v>
      </c>
      <c r="F34" s="9" t="s">
        <v>81</v>
      </c>
      <c r="G34" s="9" t="s">
        <v>93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2"/>
      <c r="AB34" s="12"/>
      <c r="AC34" s="12"/>
      <c r="AD34" s="12"/>
      <c r="AE34" s="12"/>
    </row>
    <row r="35" ht="23.25" customHeight="1">
      <c r="A35" s="9"/>
      <c r="B35" s="9" t="s">
        <v>23</v>
      </c>
      <c r="C35" s="10">
        <v>101.0</v>
      </c>
      <c r="D35" s="11" t="str">
        <f t="shared" si="1"/>
        <v>SD.101</v>
      </c>
      <c r="E35" s="10" t="s">
        <v>94</v>
      </c>
      <c r="F35" s="9" t="s">
        <v>95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2"/>
      <c r="AB35" s="12"/>
      <c r="AC35" s="12"/>
      <c r="AD35" s="12"/>
      <c r="AE35" s="12"/>
    </row>
    <row r="36" ht="23.25" customHeight="1">
      <c r="A36" s="9"/>
      <c r="B36" s="9" t="s">
        <v>23</v>
      </c>
      <c r="C36" s="10">
        <v>102.0</v>
      </c>
      <c r="D36" s="11" t="str">
        <f t="shared" si="1"/>
        <v>SD.102</v>
      </c>
      <c r="E36" s="10" t="s">
        <v>96</v>
      </c>
      <c r="F36" s="9" t="s">
        <v>97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2"/>
      <c r="AB36" s="12"/>
      <c r="AC36" s="12"/>
      <c r="AD36" s="12"/>
      <c r="AE36" s="12"/>
    </row>
    <row r="37" ht="23.25" customHeight="1">
      <c r="A37" s="9"/>
      <c r="B37" s="9" t="s">
        <v>23</v>
      </c>
      <c r="C37" s="10">
        <v>103.0</v>
      </c>
      <c r="D37" s="11" t="str">
        <f t="shared" si="1"/>
        <v>SD.103</v>
      </c>
      <c r="E37" s="10" t="s">
        <v>98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2"/>
      <c r="AB37" s="12"/>
      <c r="AC37" s="12"/>
      <c r="AD37" s="12"/>
      <c r="AE37" s="12"/>
    </row>
    <row r="38" ht="23.25" customHeight="1">
      <c r="A38" s="9"/>
      <c r="B38" s="9" t="s">
        <v>23</v>
      </c>
      <c r="C38" s="10">
        <v>104.0</v>
      </c>
      <c r="D38" s="11" t="str">
        <f t="shared" si="1"/>
        <v>SD.104</v>
      </c>
      <c r="E38" s="10" t="s">
        <v>99</v>
      </c>
      <c r="F38" s="9" t="s">
        <v>100</v>
      </c>
      <c r="G38" s="10" t="s">
        <v>101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2"/>
      <c r="AB38" s="12"/>
      <c r="AC38" s="12"/>
      <c r="AD38" s="12"/>
      <c r="AE38" s="12"/>
    </row>
    <row r="39" ht="23.25" customHeight="1">
      <c r="A39" s="9"/>
      <c r="B39" s="9" t="s">
        <v>23</v>
      </c>
      <c r="C39" s="10">
        <v>105.0</v>
      </c>
      <c r="D39" s="11" t="str">
        <f t="shared" si="1"/>
        <v>SD.105</v>
      </c>
      <c r="E39" s="10" t="s">
        <v>102</v>
      </c>
      <c r="F39" s="9" t="s">
        <v>103</v>
      </c>
      <c r="G39" s="10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2"/>
      <c r="AB39" s="12"/>
      <c r="AC39" s="12"/>
      <c r="AD39" s="12"/>
      <c r="AE39" s="12"/>
    </row>
    <row r="40" ht="23.25" customHeight="1">
      <c r="A40" s="9"/>
      <c r="B40" s="9" t="s">
        <v>23</v>
      </c>
      <c r="C40" s="10">
        <v>106.0</v>
      </c>
      <c r="D40" s="11" t="str">
        <f t="shared" si="1"/>
        <v>SD.106</v>
      </c>
      <c r="E40" s="10" t="s">
        <v>104</v>
      </c>
      <c r="F40" s="9" t="s">
        <v>105</v>
      </c>
      <c r="G40" s="10" t="s">
        <v>106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2"/>
      <c r="AB40" s="12"/>
      <c r="AC40" s="12"/>
      <c r="AD40" s="12"/>
      <c r="AE40" s="12"/>
    </row>
    <row r="41" ht="23.25" customHeight="1">
      <c r="A41" s="9"/>
      <c r="B41" s="9" t="s">
        <v>23</v>
      </c>
      <c r="C41" s="10">
        <v>107.0</v>
      </c>
      <c r="D41" s="11" t="str">
        <f t="shared" si="1"/>
        <v>SD.107</v>
      </c>
      <c r="E41" s="10" t="s">
        <v>107</v>
      </c>
      <c r="F41" s="9" t="s">
        <v>108</v>
      </c>
      <c r="G41" s="10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2"/>
      <c r="AB41" s="12"/>
      <c r="AC41" s="12"/>
      <c r="AD41" s="12"/>
      <c r="AE41" s="12"/>
    </row>
    <row r="42" ht="23.25" customHeight="1">
      <c r="A42" s="9"/>
      <c r="B42" s="9" t="s">
        <v>23</v>
      </c>
      <c r="C42" s="10">
        <v>108.0</v>
      </c>
      <c r="D42" s="11" t="str">
        <f t="shared" si="1"/>
        <v>SD.108</v>
      </c>
      <c r="E42" s="10" t="s">
        <v>109</v>
      </c>
      <c r="F42" s="9"/>
      <c r="G42" s="10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2"/>
      <c r="AB42" s="12"/>
      <c r="AC42" s="12"/>
      <c r="AD42" s="12"/>
      <c r="AE42" s="12"/>
    </row>
    <row r="43" ht="23.25" customHeight="1">
      <c r="A43" s="9"/>
      <c r="B43" s="9" t="s">
        <v>23</v>
      </c>
      <c r="C43" s="10">
        <v>109.0</v>
      </c>
      <c r="D43" s="11" t="str">
        <f t="shared" si="1"/>
        <v>SD.109</v>
      </c>
      <c r="E43" s="10" t="s">
        <v>110</v>
      </c>
      <c r="F43" s="9"/>
      <c r="G43" s="10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2"/>
      <c r="AB43" s="12"/>
      <c r="AC43" s="12"/>
      <c r="AD43" s="12"/>
      <c r="AE43" s="12"/>
    </row>
    <row r="44" ht="23.25" customHeight="1">
      <c r="A44" s="9"/>
      <c r="B44" s="9" t="s">
        <v>23</v>
      </c>
      <c r="C44" s="10">
        <v>110.0</v>
      </c>
      <c r="D44" s="11" t="str">
        <f t="shared" si="1"/>
        <v>SD.110</v>
      </c>
      <c r="E44" s="10" t="s">
        <v>111</v>
      </c>
      <c r="F44" s="9"/>
      <c r="G44" s="10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2"/>
      <c r="AB44" s="12"/>
      <c r="AC44" s="12"/>
      <c r="AD44" s="12"/>
      <c r="AE44" s="12"/>
    </row>
    <row r="45" ht="23.25" customHeight="1">
      <c r="A45" s="9"/>
      <c r="B45" s="9" t="s">
        <v>23</v>
      </c>
      <c r="C45" s="10">
        <v>111.0</v>
      </c>
      <c r="D45" s="11" t="str">
        <f t="shared" si="1"/>
        <v>SD.111</v>
      </c>
      <c r="E45" s="10" t="s">
        <v>112</v>
      </c>
      <c r="F45" s="10" t="s">
        <v>113</v>
      </c>
      <c r="G45" s="10" t="s">
        <v>114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2"/>
      <c r="AB45" s="12"/>
      <c r="AC45" s="12"/>
      <c r="AD45" s="12"/>
      <c r="AE45" s="12"/>
    </row>
    <row r="46" ht="23.25" customHeight="1">
      <c r="A46" s="9"/>
      <c r="B46" s="9" t="s">
        <v>23</v>
      </c>
      <c r="C46" s="10">
        <v>112.0</v>
      </c>
      <c r="D46" s="11" t="str">
        <f t="shared" si="1"/>
        <v>SD.112</v>
      </c>
      <c r="E46" s="10" t="s">
        <v>115</v>
      </c>
      <c r="F46" s="10" t="s">
        <v>116</v>
      </c>
      <c r="G46" s="10" t="s">
        <v>117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2"/>
      <c r="AB46" s="12"/>
      <c r="AC46" s="12"/>
      <c r="AD46" s="12"/>
      <c r="AE46" s="12"/>
    </row>
    <row r="47" ht="23.25" customHeight="1">
      <c r="A47" s="9"/>
      <c r="B47" s="9" t="s">
        <v>23</v>
      </c>
      <c r="C47" s="10">
        <v>120.0</v>
      </c>
      <c r="D47" s="11" t="str">
        <f t="shared" si="1"/>
        <v>SD.120</v>
      </c>
      <c r="E47" s="10" t="s">
        <v>118</v>
      </c>
      <c r="F47" s="10" t="s">
        <v>119</v>
      </c>
      <c r="G47" s="10" t="s">
        <v>120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2"/>
      <c r="AB47" s="12"/>
      <c r="AC47" s="12"/>
      <c r="AD47" s="12"/>
      <c r="AE47" s="12"/>
    </row>
    <row r="48" ht="23.25" customHeight="1">
      <c r="A48" s="9"/>
      <c r="B48" s="9" t="s">
        <v>23</v>
      </c>
      <c r="C48" s="10">
        <v>125.0</v>
      </c>
      <c r="D48" s="11" t="str">
        <f t="shared" si="1"/>
        <v>SD.125</v>
      </c>
      <c r="E48" s="10" t="s">
        <v>118</v>
      </c>
      <c r="F48" s="10" t="s">
        <v>81</v>
      </c>
      <c r="G48" s="10" t="s">
        <v>121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2"/>
      <c r="AB48" s="12"/>
      <c r="AC48" s="12"/>
      <c r="AD48" s="12"/>
      <c r="AE48" s="12"/>
    </row>
    <row r="49" ht="23.25" customHeight="1">
      <c r="A49" s="9"/>
      <c r="B49" s="9" t="s">
        <v>23</v>
      </c>
      <c r="C49" s="10">
        <v>130.0</v>
      </c>
      <c r="D49" s="11" t="str">
        <f t="shared" si="1"/>
        <v>SD.130</v>
      </c>
      <c r="E49" s="10" t="s">
        <v>122</v>
      </c>
      <c r="F49" s="10" t="s">
        <v>123</v>
      </c>
      <c r="G49" s="10" t="s">
        <v>124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2"/>
      <c r="AB49" s="12"/>
      <c r="AC49" s="12"/>
      <c r="AD49" s="12"/>
      <c r="AE49" s="12"/>
    </row>
    <row r="50" ht="23.25" customHeight="1">
      <c r="A50" s="9"/>
      <c r="B50" s="9" t="s">
        <v>23</v>
      </c>
      <c r="C50" s="10">
        <v>131.0</v>
      </c>
      <c r="D50" s="11" t="str">
        <f t="shared" si="1"/>
        <v>SD.131</v>
      </c>
      <c r="E50" s="10" t="s">
        <v>125</v>
      </c>
      <c r="F50" s="10" t="s">
        <v>126</v>
      </c>
      <c r="G50" s="10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2"/>
      <c r="AB50" s="12"/>
      <c r="AC50" s="12"/>
      <c r="AD50" s="12"/>
      <c r="AE50" s="12"/>
    </row>
    <row r="51" ht="23.25" customHeight="1">
      <c r="A51" s="9"/>
      <c r="B51" s="9" t="s">
        <v>23</v>
      </c>
      <c r="C51" s="10">
        <v>132.0</v>
      </c>
      <c r="D51" s="13" t="str">
        <f t="shared" si="1"/>
        <v>SD.132</v>
      </c>
      <c r="E51" s="10" t="s">
        <v>127</v>
      </c>
      <c r="F51" s="10" t="s">
        <v>128</v>
      </c>
      <c r="G51" s="10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2"/>
      <c r="AB51" s="12"/>
      <c r="AC51" s="12"/>
      <c r="AD51" s="12"/>
      <c r="AE51" s="12"/>
    </row>
    <row r="52" ht="23.25" customHeight="1">
      <c r="A52" s="9"/>
      <c r="B52" s="9" t="s">
        <v>23</v>
      </c>
      <c r="C52" s="10">
        <v>135.0</v>
      </c>
      <c r="D52" s="11" t="str">
        <f t="shared" si="1"/>
        <v>SD.135</v>
      </c>
      <c r="E52" s="10" t="s">
        <v>129</v>
      </c>
      <c r="F52" s="10" t="s">
        <v>130</v>
      </c>
      <c r="G52" s="10" t="s">
        <v>131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2"/>
      <c r="AB52" s="12"/>
      <c r="AC52" s="12"/>
      <c r="AD52" s="12"/>
      <c r="AE52" s="12"/>
    </row>
    <row r="53" ht="23.25" customHeight="1">
      <c r="A53" s="9"/>
      <c r="B53" s="9" t="s">
        <v>23</v>
      </c>
      <c r="C53" s="10">
        <v>140.0</v>
      </c>
      <c r="D53" s="11" t="str">
        <f t="shared" si="1"/>
        <v>SD.140</v>
      </c>
      <c r="E53" s="9" t="s">
        <v>132</v>
      </c>
      <c r="F53" s="9" t="s">
        <v>133</v>
      </c>
      <c r="G53" s="9" t="s">
        <v>134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2"/>
      <c r="AB53" s="12"/>
      <c r="AC53" s="12"/>
      <c r="AD53" s="12"/>
      <c r="AE53" s="12"/>
    </row>
    <row r="54" ht="23.25" customHeight="1">
      <c r="A54" s="9"/>
      <c r="B54" s="9" t="s">
        <v>23</v>
      </c>
      <c r="C54" s="10">
        <v>155.0</v>
      </c>
      <c r="D54" s="11" t="str">
        <f t="shared" si="1"/>
        <v>SD.155</v>
      </c>
      <c r="E54" s="9" t="s">
        <v>135</v>
      </c>
      <c r="F54" s="9" t="s">
        <v>136</v>
      </c>
      <c r="G54" s="9" t="s">
        <v>137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2"/>
      <c r="AB54" s="12"/>
      <c r="AC54" s="12"/>
      <c r="AD54" s="12"/>
      <c r="AE54" s="12"/>
    </row>
    <row r="55" ht="23.25" customHeight="1">
      <c r="A55" s="9"/>
      <c r="B55" s="9" t="s">
        <v>23</v>
      </c>
      <c r="C55" s="10">
        <v>156.0</v>
      </c>
      <c r="D55" s="18">
        <v>156.0</v>
      </c>
      <c r="E55" s="10" t="s">
        <v>138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2"/>
      <c r="AB55" s="12"/>
      <c r="AC55" s="12"/>
      <c r="AD55" s="12"/>
      <c r="AE55" s="12"/>
    </row>
    <row r="56" ht="23.25" customHeight="1">
      <c r="A56" s="9"/>
      <c r="B56" s="9" t="s">
        <v>23</v>
      </c>
      <c r="C56" s="10">
        <v>160.0</v>
      </c>
      <c r="D56" s="11" t="str">
        <f t="shared" ref="D56:D97" si="2">B56&amp;"."&amp;C56</f>
        <v>SD.160</v>
      </c>
      <c r="E56" s="10" t="s">
        <v>139</v>
      </c>
      <c r="F56" s="9" t="s">
        <v>140</v>
      </c>
      <c r="G56" s="9" t="s">
        <v>141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2"/>
      <c r="AB56" s="12"/>
      <c r="AC56" s="12"/>
      <c r="AD56" s="12"/>
      <c r="AE56" s="12"/>
    </row>
    <row r="57" ht="23.25" customHeight="1">
      <c r="A57" s="9"/>
      <c r="B57" s="9" t="s">
        <v>23</v>
      </c>
      <c r="C57" s="10">
        <v>165.0</v>
      </c>
      <c r="D57" s="9" t="str">
        <f t="shared" si="2"/>
        <v>SD.165</v>
      </c>
      <c r="E57" s="9" t="s">
        <v>142</v>
      </c>
      <c r="F57" s="9" t="s">
        <v>81</v>
      </c>
      <c r="G57" s="9" t="s">
        <v>143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2"/>
      <c r="AB57" s="12"/>
      <c r="AC57" s="12"/>
      <c r="AD57" s="12"/>
      <c r="AE57" s="12"/>
    </row>
    <row r="58" ht="23.25" customHeight="1">
      <c r="A58" s="9"/>
      <c r="B58" s="9" t="s">
        <v>23</v>
      </c>
      <c r="C58" s="9">
        <v>170.0</v>
      </c>
      <c r="D58" s="9" t="str">
        <f t="shared" si="2"/>
        <v>SD.170</v>
      </c>
      <c r="E58" s="10" t="s">
        <v>144</v>
      </c>
      <c r="F58" s="9" t="s">
        <v>81</v>
      </c>
      <c r="G58" s="9" t="s">
        <v>145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2"/>
      <c r="AB58" s="12"/>
      <c r="AC58" s="12"/>
      <c r="AD58" s="12"/>
      <c r="AE58" s="12"/>
    </row>
    <row r="59" ht="23.25" customHeight="1">
      <c r="A59" s="9"/>
      <c r="B59" s="9" t="s">
        <v>23</v>
      </c>
      <c r="C59" s="10">
        <v>175.0</v>
      </c>
      <c r="D59" s="11" t="str">
        <f t="shared" si="2"/>
        <v>SD.175</v>
      </c>
      <c r="E59" s="10" t="s">
        <v>146</v>
      </c>
      <c r="F59" s="9" t="s">
        <v>81</v>
      </c>
      <c r="G59" s="9" t="s">
        <v>147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2"/>
      <c r="AB59" s="12"/>
      <c r="AC59" s="12"/>
      <c r="AD59" s="12"/>
      <c r="AE59" s="12"/>
    </row>
    <row r="60" ht="23.25" customHeight="1">
      <c r="A60" s="9"/>
      <c r="B60" s="9" t="s">
        <v>23</v>
      </c>
      <c r="C60" s="9">
        <v>180.0</v>
      </c>
      <c r="D60" s="11" t="str">
        <f t="shared" si="2"/>
        <v>SD.180</v>
      </c>
      <c r="E60" s="9" t="s">
        <v>148</v>
      </c>
      <c r="F60" s="9" t="s">
        <v>149</v>
      </c>
      <c r="G60" s="9" t="s">
        <v>150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2"/>
      <c r="AB60" s="12"/>
      <c r="AC60" s="12"/>
      <c r="AD60" s="12"/>
      <c r="AE60" s="12"/>
    </row>
    <row r="61" ht="23.25" customHeight="1">
      <c r="A61" s="9"/>
      <c r="B61" s="9" t="s">
        <v>23</v>
      </c>
      <c r="C61" s="9">
        <v>185.0</v>
      </c>
      <c r="D61" s="11" t="str">
        <f t="shared" si="2"/>
        <v>SD.185</v>
      </c>
      <c r="E61" s="9" t="s">
        <v>151</v>
      </c>
      <c r="F61" s="9" t="s">
        <v>152</v>
      </c>
      <c r="G61" s="9" t="s">
        <v>153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2"/>
      <c r="AB61" s="12"/>
      <c r="AC61" s="12"/>
      <c r="AD61" s="12"/>
      <c r="AE61" s="12"/>
    </row>
    <row r="62" ht="23.25" customHeight="1">
      <c r="A62" s="9"/>
      <c r="B62" s="9" t="s">
        <v>23</v>
      </c>
      <c r="C62" s="9">
        <v>190.0</v>
      </c>
      <c r="D62" s="11" t="str">
        <f t="shared" si="2"/>
        <v>SD.190</v>
      </c>
      <c r="E62" s="9" t="s">
        <v>154</v>
      </c>
      <c r="F62" s="9" t="s">
        <v>155</v>
      </c>
      <c r="G62" s="9" t="s">
        <v>156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2"/>
      <c r="AB62" s="12"/>
      <c r="AC62" s="12"/>
      <c r="AD62" s="12"/>
      <c r="AE62" s="12"/>
    </row>
    <row r="63" ht="23.25" customHeight="1">
      <c r="A63" s="9"/>
      <c r="B63" s="9" t="s">
        <v>23</v>
      </c>
      <c r="C63" s="9">
        <v>195.0</v>
      </c>
      <c r="D63" s="11" t="str">
        <f t="shared" si="2"/>
        <v>SD.195</v>
      </c>
      <c r="E63" s="9" t="s">
        <v>157</v>
      </c>
      <c r="F63" s="9" t="s">
        <v>158</v>
      </c>
      <c r="G63" s="9" t="s">
        <v>159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2"/>
      <c r="AB63" s="12"/>
      <c r="AC63" s="12"/>
      <c r="AD63" s="12"/>
      <c r="AE63" s="12"/>
    </row>
    <row r="64" ht="23.25" customHeight="1">
      <c r="A64" s="9"/>
      <c r="B64" s="9" t="s">
        <v>23</v>
      </c>
      <c r="C64" s="9">
        <v>200.0</v>
      </c>
      <c r="D64" s="11" t="str">
        <f t="shared" si="2"/>
        <v>SD.200</v>
      </c>
      <c r="E64" s="9" t="s">
        <v>160</v>
      </c>
      <c r="F64" s="9" t="s">
        <v>161</v>
      </c>
      <c r="G64" s="9" t="s">
        <v>162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2"/>
      <c r="AB64" s="12"/>
      <c r="AC64" s="12"/>
      <c r="AD64" s="12"/>
      <c r="AE64" s="12"/>
    </row>
    <row r="65" ht="23.25" customHeight="1">
      <c r="A65" s="9"/>
      <c r="B65" s="9" t="s">
        <v>23</v>
      </c>
      <c r="C65" s="9">
        <v>205.0</v>
      </c>
      <c r="D65" s="11" t="str">
        <f t="shared" si="2"/>
        <v>SD.205</v>
      </c>
      <c r="E65" s="9" t="s">
        <v>163</v>
      </c>
      <c r="F65" s="9" t="s">
        <v>164</v>
      </c>
      <c r="G65" s="9" t="s">
        <v>165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2"/>
      <c r="AB65" s="12"/>
      <c r="AC65" s="12"/>
      <c r="AD65" s="12"/>
      <c r="AE65" s="12"/>
    </row>
    <row r="66" ht="23.25" customHeight="1">
      <c r="A66" s="9"/>
      <c r="B66" s="9" t="s">
        <v>23</v>
      </c>
      <c r="C66" s="9">
        <v>210.0</v>
      </c>
      <c r="D66" s="11" t="str">
        <f t="shared" si="2"/>
        <v>SD.210</v>
      </c>
      <c r="E66" s="9" t="s">
        <v>166</v>
      </c>
      <c r="F66" s="9" t="s">
        <v>167</v>
      </c>
      <c r="G66" s="9" t="s">
        <v>168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2"/>
      <c r="AB66" s="12"/>
      <c r="AC66" s="12"/>
      <c r="AD66" s="12"/>
      <c r="AE66" s="12"/>
    </row>
    <row r="67" ht="23.25" customHeight="1">
      <c r="A67" s="10" t="s">
        <v>169</v>
      </c>
      <c r="B67" s="19" t="s">
        <v>11</v>
      </c>
      <c r="C67" s="9">
        <v>225.0</v>
      </c>
      <c r="D67" s="20" t="str">
        <f t="shared" si="2"/>
        <v>FI.225</v>
      </c>
      <c r="E67" s="21" t="s">
        <v>170</v>
      </c>
      <c r="F67" s="21" t="s">
        <v>171</v>
      </c>
      <c r="G67" s="21" t="s">
        <v>172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3"/>
      <c r="AB67" s="23"/>
      <c r="AC67" s="23"/>
      <c r="AD67" s="23"/>
      <c r="AE67" s="23"/>
    </row>
    <row r="68" ht="23.25" customHeight="1">
      <c r="A68" s="9"/>
      <c r="B68" s="19" t="s">
        <v>11</v>
      </c>
      <c r="C68" s="9">
        <v>230.0</v>
      </c>
      <c r="D68" s="20" t="str">
        <f t="shared" si="2"/>
        <v>FI.230</v>
      </c>
      <c r="E68" s="21" t="s">
        <v>173</v>
      </c>
      <c r="F68" s="21" t="s">
        <v>174</v>
      </c>
      <c r="G68" s="21" t="s">
        <v>175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3"/>
      <c r="AB68" s="23"/>
      <c r="AC68" s="23"/>
      <c r="AD68" s="23"/>
      <c r="AE68" s="23"/>
    </row>
    <row r="69" ht="23.25" customHeight="1">
      <c r="A69" s="9"/>
      <c r="B69" s="19" t="s">
        <v>11</v>
      </c>
      <c r="C69" s="9">
        <v>235.0</v>
      </c>
      <c r="D69" s="20" t="str">
        <f t="shared" si="2"/>
        <v>FI.235</v>
      </c>
      <c r="E69" s="21" t="s">
        <v>176</v>
      </c>
      <c r="F69" s="21" t="s">
        <v>177</v>
      </c>
      <c r="G69" s="21" t="s">
        <v>178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3"/>
      <c r="AB69" s="23"/>
      <c r="AC69" s="23"/>
      <c r="AD69" s="23"/>
      <c r="AE69" s="23"/>
    </row>
    <row r="70" ht="23.25" customHeight="1">
      <c r="A70" s="9"/>
      <c r="B70" s="19" t="s">
        <v>11</v>
      </c>
      <c r="C70" s="9">
        <v>240.0</v>
      </c>
      <c r="D70" s="20" t="str">
        <f t="shared" si="2"/>
        <v>FI.240</v>
      </c>
      <c r="E70" s="21" t="s">
        <v>179</v>
      </c>
      <c r="F70" s="21" t="s">
        <v>180</v>
      </c>
      <c r="G70" s="21" t="s">
        <v>181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3"/>
      <c r="AB70" s="23"/>
      <c r="AC70" s="23"/>
      <c r="AD70" s="23"/>
      <c r="AE70" s="23"/>
    </row>
    <row r="71" ht="23.25" customHeight="1">
      <c r="A71" s="9"/>
      <c r="B71" s="19" t="s">
        <v>11</v>
      </c>
      <c r="C71" s="9">
        <v>245.0</v>
      </c>
      <c r="D71" s="20" t="str">
        <f t="shared" si="2"/>
        <v>FI.245</v>
      </c>
      <c r="E71" s="21" t="s">
        <v>182</v>
      </c>
      <c r="F71" s="21" t="s">
        <v>183</v>
      </c>
      <c r="G71" s="21" t="s">
        <v>184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3"/>
      <c r="AB71" s="23"/>
      <c r="AC71" s="23"/>
      <c r="AD71" s="23"/>
      <c r="AE71" s="23"/>
    </row>
    <row r="72" ht="23.25" customHeight="1">
      <c r="A72" s="9"/>
      <c r="B72" s="19" t="s">
        <v>11</v>
      </c>
      <c r="C72" s="9">
        <v>250.0</v>
      </c>
      <c r="D72" s="20" t="str">
        <f t="shared" si="2"/>
        <v>FI.250</v>
      </c>
      <c r="E72" s="21" t="s">
        <v>185</v>
      </c>
      <c r="F72" s="21" t="s">
        <v>186</v>
      </c>
      <c r="G72" s="21" t="s">
        <v>187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3"/>
      <c r="AB72" s="23"/>
      <c r="AC72" s="23"/>
      <c r="AD72" s="23"/>
      <c r="AE72" s="23"/>
    </row>
    <row r="73" ht="23.25" customHeight="1">
      <c r="A73" s="9"/>
      <c r="B73" s="19" t="s">
        <v>11</v>
      </c>
      <c r="C73" s="9">
        <v>255.0</v>
      </c>
      <c r="D73" s="20" t="str">
        <f t="shared" si="2"/>
        <v>FI.255</v>
      </c>
      <c r="E73" s="21" t="s">
        <v>188</v>
      </c>
      <c r="F73" s="21" t="s">
        <v>189</v>
      </c>
      <c r="G73" s="21" t="s">
        <v>190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3"/>
      <c r="AB73" s="23"/>
      <c r="AC73" s="23"/>
      <c r="AD73" s="23"/>
      <c r="AE73" s="23"/>
    </row>
    <row r="74" ht="23.25" customHeight="1">
      <c r="A74" s="9"/>
      <c r="B74" s="19" t="s">
        <v>11</v>
      </c>
      <c r="C74" s="9">
        <v>260.0</v>
      </c>
      <c r="D74" s="20" t="str">
        <f t="shared" si="2"/>
        <v>FI.260</v>
      </c>
      <c r="E74" s="21" t="s">
        <v>191</v>
      </c>
      <c r="F74" s="21" t="s">
        <v>192</v>
      </c>
      <c r="G74" s="21" t="s">
        <v>193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3"/>
      <c r="AB74" s="23"/>
      <c r="AC74" s="23"/>
      <c r="AD74" s="23"/>
      <c r="AE74" s="23"/>
    </row>
    <row r="75" ht="23.25" customHeight="1">
      <c r="A75" s="9"/>
      <c r="B75" s="19" t="s">
        <v>11</v>
      </c>
      <c r="C75" s="9">
        <v>265.0</v>
      </c>
      <c r="D75" s="20" t="str">
        <f t="shared" si="2"/>
        <v>FI.265</v>
      </c>
      <c r="E75" s="21" t="s">
        <v>194</v>
      </c>
      <c r="F75" s="21" t="s">
        <v>195</v>
      </c>
      <c r="G75" s="21" t="s">
        <v>196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3"/>
      <c r="AB75" s="23"/>
      <c r="AC75" s="23"/>
      <c r="AD75" s="23"/>
      <c r="AE75" s="23"/>
    </row>
    <row r="76" ht="23.25" customHeight="1">
      <c r="A76" s="9"/>
      <c r="B76" s="19" t="s">
        <v>11</v>
      </c>
      <c r="C76" s="9">
        <v>270.0</v>
      </c>
      <c r="D76" s="20" t="str">
        <f t="shared" si="2"/>
        <v>FI.270</v>
      </c>
      <c r="E76" s="21" t="s">
        <v>197</v>
      </c>
      <c r="F76" s="21" t="s">
        <v>198</v>
      </c>
      <c r="G76" s="21" t="s">
        <v>199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3"/>
      <c r="AB76" s="23"/>
      <c r="AC76" s="23"/>
      <c r="AD76" s="23"/>
      <c r="AE76" s="23"/>
    </row>
    <row r="77" ht="23.25" customHeight="1">
      <c r="A77" s="9"/>
      <c r="B77" s="19" t="s">
        <v>11</v>
      </c>
      <c r="C77" s="9">
        <v>275.0</v>
      </c>
      <c r="D77" s="20" t="str">
        <f t="shared" si="2"/>
        <v>FI.275</v>
      </c>
      <c r="E77" s="21" t="s">
        <v>200</v>
      </c>
      <c r="F77" s="21" t="s">
        <v>201</v>
      </c>
      <c r="G77" s="21" t="s">
        <v>202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3"/>
      <c r="AB77" s="23"/>
      <c r="AC77" s="23"/>
      <c r="AD77" s="23"/>
      <c r="AE77" s="23"/>
    </row>
    <row r="78" ht="23.25" customHeight="1">
      <c r="A78" s="9"/>
      <c r="B78" s="19" t="s">
        <v>11</v>
      </c>
      <c r="C78" s="9">
        <v>280.0</v>
      </c>
      <c r="D78" s="20" t="str">
        <f t="shared" si="2"/>
        <v>FI.280</v>
      </c>
      <c r="E78" s="21" t="s">
        <v>203</v>
      </c>
      <c r="F78" s="21" t="s">
        <v>204</v>
      </c>
      <c r="G78" s="21" t="s">
        <v>205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3"/>
      <c r="AB78" s="23"/>
      <c r="AC78" s="23"/>
      <c r="AD78" s="23"/>
      <c r="AE78" s="23"/>
    </row>
    <row r="79" ht="23.25" customHeight="1">
      <c r="A79" s="9"/>
      <c r="B79" s="19" t="s">
        <v>11</v>
      </c>
      <c r="C79" s="9">
        <v>285.0</v>
      </c>
      <c r="D79" s="20" t="str">
        <f t="shared" si="2"/>
        <v>FI.285</v>
      </c>
      <c r="E79" s="21" t="s">
        <v>206</v>
      </c>
      <c r="F79" s="21" t="s">
        <v>207</v>
      </c>
      <c r="G79" s="21" t="s">
        <v>208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3"/>
      <c r="AB79" s="23"/>
      <c r="AC79" s="23"/>
      <c r="AD79" s="23"/>
      <c r="AE79" s="23"/>
    </row>
    <row r="80" ht="23.25" customHeight="1">
      <c r="A80" s="9"/>
      <c r="B80" s="19" t="s">
        <v>11</v>
      </c>
      <c r="C80" s="9">
        <v>290.0</v>
      </c>
      <c r="D80" s="20" t="str">
        <f t="shared" si="2"/>
        <v>FI.290</v>
      </c>
      <c r="E80" s="21" t="s">
        <v>209</v>
      </c>
      <c r="F80" s="21" t="s">
        <v>71</v>
      </c>
      <c r="G80" s="21" t="s">
        <v>210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3"/>
      <c r="AB80" s="23"/>
      <c r="AC80" s="23"/>
      <c r="AD80" s="23"/>
      <c r="AE80" s="23"/>
    </row>
    <row r="81" ht="23.25" customHeight="1">
      <c r="A81" s="9"/>
      <c r="B81" s="19" t="s">
        <v>11</v>
      </c>
      <c r="C81" s="9">
        <v>295.0</v>
      </c>
      <c r="D81" s="20" t="str">
        <f t="shared" si="2"/>
        <v>FI.295</v>
      </c>
      <c r="E81" s="21" t="s">
        <v>211</v>
      </c>
      <c r="F81" s="21" t="s">
        <v>212</v>
      </c>
      <c r="G81" s="21" t="s">
        <v>213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3"/>
      <c r="AB81" s="23"/>
      <c r="AC81" s="23"/>
      <c r="AD81" s="23"/>
      <c r="AE81" s="23"/>
    </row>
    <row r="82" ht="23.25" customHeight="1">
      <c r="A82" s="9"/>
      <c r="B82" s="19" t="s">
        <v>11</v>
      </c>
      <c r="C82" s="9">
        <v>300.0</v>
      </c>
      <c r="D82" s="20" t="str">
        <f t="shared" si="2"/>
        <v>FI.300</v>
      </c>
      <c r="E82" s="21" t="s">
        <v>214</v>
      </c>
      <c r="F82" s="21" t="s">
        <v>215</v>
      </c>
      <c r="G82" s="21" t="s">
        <v>216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3"/>
      <c r="AB82" s="23"/>
      <c r="AC82" s="23"/>
      <c r="AD82" s="23"/>
      <c r="AE82" s="23"/>
    </row>
    <row r="83" ht="23.25" customHeight="1">
      <c r="A83" s="9"/>
      <c r="B83" s="19" t="s">
        <v>11</v>
      </c>
      <c r="C83" s="9">
        <v>305.0</v>
      </c>
      <c r="D83" s="20" t="str">
        <f t="shared" si="2"/>
        <v>FI.305</v>
      </c>
      <c r="E83" s="21" t="s">
        <v>217</v>
      </c>
      <c r="F83" s="21" t="s">
        <v>218</v>
      </c>
      <c r="G83" s="21" t="s">
        <v>219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3"/>
      <c r="AB83" s="23"/>
      <c r="AC83" s="23"/>
      <c r="AD83" s="23"/>
      <c r="AE83" s="23"/>
    </row>
    <row r="84" ht="23.25" customHeight="1">
      <c r="A84" s="9"/>
      <c r="B84" s="19" t="s">
        <v>11</v>
      </c>
      <c r="C84" s="9">
        <v>310.0</v>
      </c>
      <c r="D84" s="20" t="str">
        <f t="shared" si="2"/>
        <v>FI.310</v>
      </c>
      <c r="E84" s="21" t="s">
        <v>220</v>
      </c>
      <c r="F84" s="21" t="s">
        <v>221</v>
      </c>
      <c r="G84" s="21" t="s">
        <v>222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3"/>
      <c r="AB84" s="23"/>
      <c r="AC84" s="23"/>
      <c r="AD84" s="23"/>
      <c r="AE84" s="23"/>
    </row>
    <row r="85" ht="23.25" customHeight="1">
      <c r="A85" s="9"/>
      <c r="B85" s="19" t="s">
        <v>11</v>
      </c>
      <c r="C85" s="9">
        <v>315.0</v>
      </c>
      <c r="D85" s="20" t="str">
        <f t="shared" si="2"/>
        <v>FI.315</v>
      </c>
      <c r="E85" s="21" t="s">
        <v>223</v>
      </c>
      <c r="F85" s="21" t="s">
        <v>224</v>
      </c>
      <c r="G85" s="21" t="s">
        <v>225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3"/>
      <c r="AB85" s="23"/>
      <c r="AC85" s="23"/>
      <c r="AD85" s="23"/>
      <c r="AE85" s="23"/>
    </row>
    <row r="86" ht="23.25" customHeight="1">
      <c r="A86" s="9"/>
      <c r="B86" s="19" t="s">
        <v>11</v>
      </c>
      <c r="C86" s="9">
        <v>320.0</v>
      </c>
      <c r="D86" s="20" t="str">
        <f t="shared" si="2"/>
        <v>FI.320</v>
      </c>
      <c r="E86" s="21" t="s">
        <v>226</v>
      </c>
      <c r="F86" s="21" t="s">
        <v>227</v>
      </c>
      <c r="G86" s="21" t="s">
        <v>228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3"/>
      <c r="AB86" s="23"/>
      <c r="AC86" s="23"/>
      <c r="AD86" s="23"/>
      <c r="AE86" s="23"/>
    </row>
    <row r="87" ht="23.25" customHeight="1">
      <c r="A87" s="9"/>
      <c r="B87" s="19" t="s">
        <v>11</v>
      </c>
      <c r="C87" s="9">
        <v>325.0</v>
      </c>
      <c r="D87" s="20" t="str">
        <f t="shared" si="2"/>
        <v>FI.325</v>
      </c>
      <c r="E87" s="21" t="s">
        <v>229</v>
      </c>
      <c r="F87" s="21" t="s">
        <v>230</v>
      </c>
      <c r="G87" s="21" t="s">
        <v>231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3"/>
      <c r="AB87" s="23"/>
      <c r="AC87" s="23"/>
      <c r="AD87" s="23"/>
      <c r="AE87" s="23"/>
    </row>
    <row r="88" ht="23.25" customHeight="1">
      <c r="A88" s="9"/>
      <c r="B88" s="24" t="s">
        <v>232</v>
      </c>
      <c r="C88" s="9">
        <v>330.0</v>
      </c>
      <c r="D88" s="25" t="str">
        <f t="shared" si="2"/>
        <v>CA.330</v>
      </c>
      <c r="E88" s="26" t="s">
        <v>77</v>
      </c>
      <c r="F88" s="21" t="s">
        <v>78</v>
      </c>
      <c r="G88" s="21" t="s">
        <v>233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3"/>
      <c r="AB88" s="23"/>
      <c r="AC88" s="23"/>
      <c r="AD88" s="23"/>
      <c r="AE88" s="23"/>
    </row>
    <row r="89" ht="23.25" customHeight="1">
      <c r="A89" s="9"/>
      <c r="B89" s="24" t="s">
        <v>232</v>
      </c>
      <c r="C89" s="9">
        <v>335.0</v>
      </c>
      <c r="D89" s="25" t="str">
        <f t="shared" si="2"/>
        <v>CA.335</v>
      </c>
      <c r="E89" s="26" t="s">
        <v>234</v>
      </c>
      <c r="F89" s="21" t="s">
        <v>235</v>
      </c>
      <c r="G89" s="21" t="s">
        <v>236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3"/>
      <c r="AB89" s="23"/>
      <c r="AC89" s="23"/>
      <c r="AD89" s="23"/>
      <c r="AE89" s="23"/>
    </row>
    <row r="90" ht="23.25" customHeight="1">
      <c r="A90" s="9"/>
      <c r="B90" s="24" t="s">
        <v>11</v>
      </c>
      <c r="C90" s="9">
        <v>340.0</v>
      </c>
      <c r="D90" s="25" t="str">
        <f t="shared" si="2"/>
        <v>FI.340</v>
      </c>
      <c r="E90" s="26" t="s">
        <v>237</v>
      </c>
      <c r="F90" s="21" t="s">
        <v>212</v>
      </c>
      <c r="G90" s="21" t="s">
        <v>213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3"/>
      <c r="AB90" s="23"/>
      <c r="AC90" s="23"/>
      <c r="AD90" s="23"/>
      <c r="AE90" s="23"/>
    </row>
    <row r="91" ht="23.25" customHeight="1">
      <c r="A91" s="9"/>
      <c r="B91" s="24" t="s">
        <v>11</v>
      </c>
      <c r="C91" s="9">
        <v>345.0</v>
      </c>
      <c r="D91" s="25" t="str">
        <f t="shared" si="2"/>
        <v>FI.345</v>
      </c>
      <c r="E91" s="26" t="s">
        <v>238</v>
      </c>
      <c r="F91" s="21" t="s">
        <v>71</v>
      </c>
      <c r="G91" s="21" t="s">
        <v>216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3"/>
      <c r="AB91" s="23"/>
      <c r="AC91" s="23"/>
      <c r="AD91" s="23"/>
      <c r="AE91" s="23"/>
    </row>
    <row r="92" ht="23.25" customHeight="1">
      <c r="A92" s="9"/>
      <c r="B92" s="24" t="s">
        <v>11</v>
      </c>
      <c r="C92" s="9">
        <v>355.0</v>
      </c>
      <c r="D92" s="20" t="str">
        <f t="shared" si="2"/>
        <v>FI.355</v>
      </c>
      <c r="E92" s="21" t="s">
        <v>239</v>
      </c>
      <c r="F92" s="21" t="s">
        <v>240</v>
      </c>
      <c r="G92" s="21" t="s">
        <v>241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3"/>
      <c r="AB92" s="23"/>
      <c r="AC92" s="23"/>
      <c r="AD92" s="23"/>
      <c r="AE92" s="23"/>
    </row>
    <row r="93" ht="23.25" customHeight="1">
      <c r="A93" s="9"/>
      <c r="B93" s="24" t="s">
        <v>11</v>
      </c>
      <c r="C93" s="9">
        <v>365.0</v>
      </c>
      <c r="D93" s="20" t="str">
        <f t="shared" si="2"/>
        <v>FI.365</v>
      </c>
      <c r="E93" s="21" t="s">
        <v>242</v>
      </c>
      <c r="F93" s="21" t="s">
        <v>243</v>
      </c>
      <c r="G93" s="21" t="s">
        <v>244</v>
      </c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3"/>
      <c r="AB93" s="23"/>
      <c r="AC93" s="23"/>
      <c r="AD93" s="23"/>
      <c r="AE93" s="23"/>
    </row>
    <row r="94" ht="23.25" customHeight="1">
      <c r="A94" s="9"/>
      <c r="B94" s="24" t="s">
        <v>11</v>
      </c>
      <c r="C94" s="9">
        <v>370.0</v>
      </c>
      <c r="D94" s="20" t="str">
        <f t="shared" si="2"/>
        <v>FI.370</v>
      </c>
      <c r="E94" s="21" t="s">
        <v>245</v>
      </c>
      <c r="F94" s="21" t="s">
        <v>246</v>
      </c>
      <c r="G94" s="21" t="s">
        <v>247</v>
      </c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3"/>
      <c r="AB94" s="23"/>
      <c r="AC94" s="23"/>
      <c r="AD94" s="23"/>
      <c r="AE94" s="23"/>
    </row>
    <row r="95" ht="23.25" customHeight="1">
      <c r="A95" s="9"/>
      <c r="B95" s="24" t="s">
        <v>11</v>
      </c>
      <c r="C95" s="9">
        <v>375.0</v>
      </c>
      <c r="D95" s="22" t="str">
        <f t="shared" si="2"/>
        <v>FI.375</v>
      </c>
      <c r="E95" s="21" t="s">
        <v>248</v>
      </c>
      <c r="F95" s="21" t="s">
        <v>249</v>
      </c>
      <c r="G95" s="21" t="s">
        <v>250</v>
      </c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3"/>
      <c r="AB95" s="23"/>
      <c r="AC95" s="23"/>
      <c r="AD95" s="23"/>
      <c r="AE95" s="23"/>
    </row>
    <row r="96" ht="23.25" customHeight="1">
      <c r="A96" s="9"/>
      <c r="B96" s="24" t="s">
        <v>11</v>
      </c>
      <c r="C96" s="9">
        <v>380.0</v>
      </c>
      <c r="D96" s="20" t="str">
        <f t="shared" si="2"/>
        <v>FI.380</v>
      </c>
      <c r="E96" s="21" t="s">
        <v>251</v>
      </c>
      <c r="F96" s="21" t="s">
        <v>252</v>
      </c>
      <c r="G96" s="21" t="s">
        <v>253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3"/>
      <c r="AB96" s="23"/>
      <c r="AC96" s="23"/>
      <c r="AD96" s="23"/>
      <c r="AE96" s="23"/>
    </row>
    <row r="97" ht="23.25" customHeight="1">
      <c r="A97" s="9"/>
      <c r="B97" s="24" t="s">
        <v>11</v>
      </c>
      <c r="C97" s="9">
        <v>385.0</v>
      </c>
      <c r="D97" s="20" t="str">
        <f t="shared" si="2"/>
        <v>FI.385</v>
      </c>
      <c r="E97" s="21" t="s">
        <v>254</v>
      </c>
      <c r="F97" s="21" t="s">
        <v>255</v>
      </c>
      <c r="G97" s="21" t="s">
        <v>256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3"/>
      <c r="AB97" s="23"/>
      <c r="AC97" s="23"/>
      <c r="AD97" s="23"/>
      <c r="AE97" s="23"/>
    </row>
    <row r="98" ht="23.25" customHeight="1">
      <c r="A98" s="9"/>
      <c r="B98" s="24"/>
      <c r="C98" s="10"/>
      <c r="D98" s="22"/>
      <c r="E98" s="27"/>
      <c r="F98" s="28"/>
      <c r="G98" s="27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3"/>
      <c r="AB98" s="23"/>
      <c r="AC98" s="23"/>
      <c r="AD98" s="23"/>
      <c r="AE98" s="23"/>
    </row>
    <row r="99" ht="23.25" customHeight="1">
      <c r="A99" s="9"/>
      <c r="B99" s="24"/>
      <c r="C99" s="10"/>
      <c r="D99" s="22"/>
      <c r="E99" s="27"/>
      <c r="F99" s="28"/>
      <c r="G99" s="27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3"/>
      <c r="AB99" s="23"/>
      <c r="AC99" s="23"/>
      <c r="AD99" s="23"/>
      <c r="AE99" s="23"/>
    </row>
    <row r="100" ht="15.75" customHeight="1">
      <c r="A100" s="29" t="s">
        <v>10</v>
      </c>
      <c r="B100" s="29" t="s">
        <v>15</v>
      </c>
      <c r="C100" s="30">
        <v>200.0</v>
      </c>
      <c r="D100" s="31" t="s">
        <v>257</v>
      </c>
      <c r="E100" s="29" t="s">
        <v>16</v>
      </c>
      <c r="F100" s="29" t="s">
        <v>17</v>
      </c>
      <c r="G100" s="29" t="s">
        <v>258</v>
      </c>
      <c r="H100" s="32" t="s">
        <v>259</v>
      </c>
      <c r="I100" s="3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/>
      <c r="AB100" s="4"/>
      <c r="AC100" s="4"/>
      <c r="AD100" s="4"/>
      <c r="AE100" s="4"/>
    </row>
    <row r="101" ht="15.75" customHeight="1">
      <c r="A101" s="29" t="s">
        <v>10</v>
      </c>
      <c r="B101" s="29" t="s">
        <v>15</v>
      </c>
      <c r="C101" s="30">
        <v>205.0</v>
      </c>
      <c r="D101" s="31" t="s">
        <v>260</v>
      </c>
      <c r="E101" s="29" t="s">
        <v>19</v>
      </c>
      <c r="F101" s="29" t="s">
        <v>20</v>
      </c>
      <c r="G101" s="29" t="s">
        <v>21</v>
      </c>
      <c r="H101" s="32" t="s">
        <v>259</v>
      </c>
      <c r="I101" s="3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/>
      <c r="AB101" s="4"/>
      <c r="AC101" s="4"/>
      <c r="AD101" s="4"/>
      <c r="AE101" s="4"/>
    </row>
    <row r="102" ht="15.75" customHeight="1">
      <c r="A102" s="29" t="s">
        <v>10</v>
      </c>
      <c r="B102" s="29" t="s">
        <v>15</v>
      </c>
      <c r="C102" s="30">
        <v>210.0</v>
      </c>
      <c r="D102" s="31" t="s">
        <v>261</v>
      </c>
      <c r="E102" s="29" t="s">
        <v>38</v>
      </c>
      <c r="F102" s="29" t="s">
        <v>39</v>
      </c>
      <c r="G102" s="29" t="s">
        <v>262</v>
      </c>
      <c r="H102" s="32" t="s">
        <v>259</v>
      </c>
      <c r="I102" s="3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/>
      <c r="AB102" s="4"/>
      <c r="AC102" s="4"/>
      <c r="AD102" s="4"/>
      <c r="AE102" s="4"/>
    </row>
    <row r="103" ht="15.75" customHeight="1">
      <c r="A103" s="29" t="s">
        <v>263</v>
      </c>
      <c r="B103" s="29" t="s">
        <v>15</v>
      </c>
      <c r="C103" s="30">
        <v>215.0</v>
      </c>
      <c r="D103" s="31" t="s">
        <v>264</v>
      </c>
      <c r="E103" s="29" t="s">
        <v>265</v>
      </c>
      <c r="F103" s="29" t="s">
        <v>266</v>
      </c>
      <c r="G103" s="29" t="s">
        <v>267</v>
      </c>
      <c r="H103" s="32" t="s">
        <v>259</v>
      </c>
      <c r="I103" s="3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/>
      <c r="AB103" s="4"/>
      <c r="AC103" s="4"/>
      <c r="AD103" s="4"/>
      <c r="AE103" s="4"/>
    </row>
    <row r="104" ht="15.75" customHeight="1">
      <c r="A104" s="29" t="s">
        <v>263</v>
      </c>
      <c r="B104" s="29" t="s">
        <v>15</v>
      </c>
      <c r="C104" s="30">
        <v>220.0</v>
      </c>
      <c r="D104" s="31" t="s">
        <v>268</v>
      </c>
      <c r="E104" s="29" t="s">
        <v>269</v>
      </c>
      <c r="F104" s="29" t="s">
        <v>270</v>
      </c>
      <c r="G104" s="29" t="s">
        <v>271</v>
      </c>
      <c r="H104" s="32" t="s">
        <v>259</v>
      </c>
      <c r="I104" s="3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/>
      <c r="AB104" s="4"/>
      <c r="AC104" s="4"/>
      <c r="AD104" s="4"/>
      <c r="AE104" s="4"/>
    </row>
    <row r="105" ht="15.75" customHeight="1">
      <c r="A105" s="29" t="s">
        <v>272</v>
      </c>
      <c r="B105" s="29" t="s">
        <v>15</v>
      </c>
      <c r="C105" s="30">
        <v>230.0</v>
      </c>
      <c r="D105" s="31" t="s">
        <v>273</v>
      </c>
      <c r="E105" s="29" t="s">
        <v>274</v>
      </c>
      <c r="F105" s="29" t="s">
        <v>275</v>
      </c>
      <c r="G105" s="29" t="s">
        <v>276</v>
      </c>
      <c r="H105" s="32" t="s">
        <v>259</v>
      </c>
      <c r="I105" s="3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/>
      <c r="AB105" s="4"/>
      <c r="AC105" s="4"/>
      <c r="AD105" s="4"/>
      <c r="AE105" s="4"/>
    </row>
    <row r="106" ht="15.75" customHeight="1">
      <c r="A106" s="29" t="s">
        <v>272</v>
      </c>
      <c r="B106" s="29" t="s">
        <v>15</v>
      </c>
      <c r="C106" s="30">
        <v>235.0</v>
      </c>
      <c r="D106" s="31" t="s">
        <v>277</v>
      </c>
      <c r="E106" s="29" t="s">
        <v>278</v>
      </c>
      <c r="F106" s="29" t="s">
        <v>275</v>
      </c>
      <c r="G106" s="29" t="s">
        <v>276</v>
      </c>
      <c r="H106" s="32" t="s">
        <v>259</v>
      </c>
      <c r="I106" s="3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"/>
      <c r="AB106" s="4"/>
      <c r="AC106" s="4"/>
      <c r="AD106" s="4"/>
      <c r="AE106" s="4"/>
    </row>
    <row r="107" ht="15.75" customHeight="1">
      <c r="A107" s="29" t="s">
        <v>279</v>
      </c>
      <c r="B107" s="29" t="s">
        <v>15</v>
      </c>
      <c r="C107" s="30">
        <v>240.0</v>
      </c>
      <c r="D107" s="29" t="s">
        <v>280</v>
      </c>
      <c r="E107" s="29" t="s">
        <v>281</v>
      </c>
      <c r="F107" s="29" t="s">
        <v>282</v>
      </c>
      <c r="G107" s="29" t="s">
        <v>283</v>
      </c>
      <c r="H107" s="32" t="s">
        <v>259</v>
      </c>
      <c r="I107" s="3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"/>
      <c r="AB107" s="4"/>
      <c r="AC107" s="4"/>
      <c r="AD107" s="4"/>
      <c r="AE107" s="4"/>
    </row>
    <row r="108" ht="15.75" customHeight="1">
      <c r="A108" s="29" t="s">
        <v>284</v>
      </c>
      <c r="B108" s="29" t="s">
        <v>15</v>
      </c>
      <c r="C108" s="30">
        <v>245.0</v>
      </c>
      <c r="D108" s="31" t="s">
        <v>285</v>
      </c>
      <c r="E108" s="29" t="s">
        <v>286</v>
      </c>
      <c r="F108" s="29" t="s">
        <v>59</v>
      </c>
      <c r="G108" s="29" t="s">
        <v>287</v>
      </c>
      <c r="H108" s="32" t="s">
        <v>259</v>
      </c>
      <c r="I108" s="3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/>
      <c r="AB108" s="4"/>
      <c r="AC108" s="4"/>
      <c r="AD108" s="4"/>
      <c r="AE108" s="4"/>
    </row>
    <row r="109" ht="15.75" customHeight="1">
      <c r="A109" s="29" t="s">
        <v>284</v>
      </c>
      <c r="B109" s="29" t="s">
        <v>15</v>
      </c>
      <c r="C109" s="30">
        <v>250.0</v>
      </c>
      <c r="D109" s="31" t="s">
        <v>288</v>
      </c>
      <c r="E109" s="29" t="s">
        <v>289</v>
      </c>
      <c r="F109" s="29" t="s">
        <v>63</v>
      </c>
      <c r="G109" s="29" t="s">
        <v>290</v>
      </c>
      <c r="H109" s="32" t="s">
        <v>259</v>
      </c>
      <c r="I109" s="3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"/>
      <c r="AB109" s="4"/>
      <c r="AC109" s="4"/>
      <c r="AD109" s="4"/>
      <c r="AE109" s="4"/>
    </row>
    <row r="110" ht="15.75" customHeight="1">
      <c r="A110" s="29" t="s">
        <v>284</v>
      </c>
      <c r="B110" s="29" t="s">
        <v>15</v>
      </c>
      <c r="C110" s="30">
        <v>255.0</v>
      </c>
      <c r="D110" s="31" t="s">
        <v>291</v>
      </c>
      <c r="E110" s="29" t="s">
        <v>292</v>
      </c>
      <c r="F110" s="29" t="s">
        <v>66</v>
      </c>
      <c r="G110" s="29" t="s">
        <v>293</v>
      </c>
      <c r="H110" s="32" t="s">
        <v>259</v>
      </c>
      <c r="I110" s="3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/>
      <c r="AB110" s="4"/>
      <c r="AC110" s="4"/>
      <c r="AD110" s="4"/>
      <c r="AE110" s="4"/>
    </row>
    <row r="111" ht="15.75" customHeight="1">
      <c r="A111" s="33"/>
      <c r="B111" s="32"/>
      <c r="C111" s="32"/>
      <c r="D111" s="32"/>
      <c r="E111" s="32"/>
      <c r="F111" s="32"/>
      <c r="G111" s="34"/>
      <c r="H111" s="32" t="s">
        <v>259</v>
      </c>
      <c r="I111" s="3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/>
      <c r="AB111" s="4"/>
      <c r="AC111" s="4"/>
      <c r="AD111" s="4"/>
      <c r="AE111" s="4"/>
    </row>
    <row r="112" ht="15.75" customHeight="1">
      <c r="A112" s="33"/>
      <c r="B112" s="32"/>
      <c r="C112" s="35"/>
      <c r="D112" s="32"/>
      <c r="E112" s="32"/>
      <c r="F112" s="32"/>
      <c r="G112" s="34"/>
      <c r="H112" s="32" t="s">
        <v>259</v>
      </c>
      <c r="I112" s="3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4"/>
      <c r="AB112" s="4"/>
      <c r="AC112" s="4"/>
      <c r="AD112" s="4"/>
      <c r="AE112" s="4"/>
    </row>
    <row r="113" ht="15.75" customHeight="1">
      <c r="A113" s="33"/>
      <c r="B113" s="32"/>
      <c r="C113" s="32"/>
      <c r="D113" s="32"/>
      <c r="E113" s="32"/>
      <c r="F113" s="32"/>
      <c r="G113" s="34"/>
      <c r="H113" s="32" t="s">
        <v>259</v>
      </c>
      <c r="I113" s="3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/>
      <c r="AB113" s="4"/>
      <c r="AC113" s="4"/>
      <c r="AD113" s="4"/>
      <c r="AE113" s="4"/>
    </row>
    <row r="114" ht="15.75" customHeight="1">
      <c r="A114" s="33"/>
      <c r="B114" s="32"/>
      <c r="C114" s="35"/>
      <c r="D114" s="32"/>
      <c r="E114" s="32"/>
      <c r="F114" s="32"/>
      <c r="G114" s="34"/>
      <c r="H114" s="32" t="s">
        <v>259</v>
      </c>
      <c r="I114" s="3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/>
      <c r="AB114" s="4"/>
      <c r="AC114" s="4"/>
      <c r="AD114" s="4"/>
      <c r="AE114" s="4"/>
    </row>
    <row r="115" ht="15.75" customHeight="1">
      <c r="A115" s="36" t="s">
        <v>10</v>
      </c>
      <c r="B115" s="36" t="s">
        <v>15</v>
      </c>
      <c r="C115" s="37">
        <v>200.0</v>
      </c>
      <c r="D115" s="36" t="s">
        <v>257</v>
      </c>
      <c r="E115" s="36" t="s">
        <v>16</v>
      </c>
      <c r="F115" s="36" t="s">
        <v>17</v>
      </c>
      <c r="G115" s="36" t="s">
        <v>294</v>
      </c>
      <c r="H115" s="32" t="s">
        <v>259</v>
      </c>
      <c r="I115" s="3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/>
      <c r="AB115" s="4"/>
      <c r="AC115" s="4"/>
      <c r="AD115" s="4"/>
      <c r="AE115" s="4"/>
    </row>
    <row r="116" ht="15.75" customHeight="1">
      <c r="A116" s="36" t="s">
        <v>10</v>
      </c>
      <c r="B116" s="36" t="s">
        <v>15</v>
      </c>
      <c r="C116" s="37">
        <v>205.0</v>
      </c>
      <c r="D116" s="36" t="s">
        <v>260</v>
      </c>
      <c r="E116" s="36" t="s">
        <v>19</v>
      </c>
      <c r="F116" s="36" t="s">
        <v>20</v>
      </c>
      <c r="G116" s="36" t="s">
        <v>21</v>
      </c>
      <c r="H116" s="32" t="s">
        <v>259</v>
      </c>
      <c r="I116" s="3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/>
      <c r="AB116" s="4"/>
      <c r="AC116" s="4"/>
      <c r="AD116" s="4"/>
      <c r="AE116" s="4"/>
    </row>
    <row r="117" ht="15.75" customHeight="1">
      <c r="A117" s="36" t="s">
        <v>10</v>
      </c>
      <c r="B117" s="36" t="s">
        <v>15</v>
      </c>
      <c r="C117" s="37">
        <v>210.0</v>
      </c>
      <c r="D117" s="36" t="s">
        <v>261</v>
      </c>
      <c r="E117" s="36" t="s">
        <v>38</v>
      </c>
      <c r="F117" s="36" t="s">
        <v>39</v>
      </c>
      <c r="G117" s="36" t="s">
        <v>40</v>
      </c>
      <c r="H117" s="32" t="s">
        <v>259</v>
      </c>
      <c r="I117" s="3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"/>
      <c r="AB117" s="4"/>
      <c r="AC117" s="4"/>
      <c r="AD117" s="4"/>
      <c r="AE117" s="4"/>
    </row>
    <row r="118" ht="15.75" customHeight="1">
      <c r="A118" s="36" t="s">
        <v>10</v>
      </c>
      <c r="B118" s="36" t="s">
        <v>15</v>
      </c>
      <c r="C118" s="37">
        <v>215.0</v>
      </c>
      <c r="D118" s="36" t="s">
        <v>264</v>
      </c>
      <c r="E118" s="36" t="s">
        <v>295</v>
      </c>
      <c r="F118" s="36" t="s">
        <v>20</v>
      </c>
      <c r="G118" s="36" t="s">
        <v>296</v>
      </c>
      <c r="H118" s="32" t="s">
        <v>259</v>
      </c>
      <c r="I118" s="3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/>
      <c r="AB118" s="4"/>
      <c r="AC118" s="4"/>
      <c r="AD118" s="4"/>
      <c r="AE118" s="4"/>
    </row>
    <row r="119" ht="15.75" customHeight="1">
      <c r="A119" s="36" t="s">
        <v>263</v>
      </c>
      <c r="B119" s="36" t="s">
        <v>15</v>
      </c>
      <c r="C119" s="37">
        <v>220.0</v>
      </c>
      <c r="D119" s="38" t="s">
        <v>268</v>
      </c>
      <c r="E119" s="39" t="s">
        <v>265</v>
      </c>
      <c r="F119" s="36" t="s">
        <v>266</v>
      </c>
      <c r="G119" s="36" t="s">
        <v>267</v>
      </c>
      <c r="H119" s="32" t="s">
        <v>259</v>
      </c>
      <c r="I119" s="3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"/>
      <c r="AB119" s="4"/>
      <c r="AC119" s="4"/>
      <c r="AD119" s="4"/>
      <c r="AE119" s="4"/>
    </row>
    <row r="120" ht="15.75" customHeight="1">
      <c r="A120" s="36" t="s">
        <v>263</v>
      </c>
      <c r="B120" s="36" t="s">
        <v>15</v>
      </c>
      <c r="C120" s="37">
        <v>225.0</v>
      </c>
      <c r="D120" s="38" t="s">
        <v>297</v>
      </c>
      <c r="E120" s="39" t="s">
        <v>298</v>
      </c>
      <c r="F120" s="36" t="s">
        <v>270</v>
      </c>
      <c r="G120" s="36" t="s">
        <v>271</v>
      </c>
      <c r="H120" s="32" t="s">
        <v>259</v>
      </c>
      <c r="I120" s="3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/>
      <c r="AB120" s="4"/>
      <c r="AC120" s="4"/>
      <c r="AD120" s="4"/>
      <c r="AE120" s="4"/>
    </row>
    <row r="121" ht="15.75" customHeight="1">
      <c r="A121" s="36" t="s">
        <v>263</v>
      </c>
      <c r="B121" s="36" t="s">
        <v>15</v>
      </c>
      <c r="C121" s="37">
        <v>230.0</v>
      </c>
      <c r="D121" s="38" t="s">
        <v>273</v>
      </c>
      <c r="E121" s="36" t="s">
        <v>299</v>
      </c>
      <c r="F121" s="36" t="s">
        <v>300</v>
      </c>
      <c r="G121" s="36" t="s">
        <v>301</v>
      </c>
      <c r="H121" s="32" t="s">
        <v>259</v>
      </c>
      <c r="I121" s="3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"/>
      <c r="AB121" s="4"/>
      <c r="AC121" s="4"/>
      <c r="AD121" s="4"/>
      <c r="AE121" s="4"/>
    </row>
    <row r="122" ht="15.75" customHeight="1">
      <c r="A122" s="36" t="s">
        <v>272</v>
      </c>
      <c r="B122" s="36" t="s">
        <v>15</v>
      </c>
      <c r="C122" s="37">
        <v>240.0</v>
      </c>
      <c r="D122" s="38" t="s">
        <v>280</v>
      </c>
      <c r="E122" s="36" t="s">
        <v>274</v>
      </c>
      <c r="F122" s="36" t="s">
        <v>275</v>
      </c>
      <c r="G122" s="36" t="s">
        <v>276</v>
      </c>
      <c r="H122" s="32"/>
      <c r="I122" s="3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/>
      <c r="AB122" s="4"/>
      <c r="AC122" s="4"/>
      <c r="AD122" s="4"/>
      <c r="AE122" s="4"/>
    </row>
    <row r="123" ht="15.75" customHeight="1">
      <c r="A123" s="36" t="s">
        <v>272</v>
      </c>
      <c r="B123" s="36" t="s">
        <v>15</v>
      </c>
      <c r="C123" s="37">
        <v>245.0</v>
      </c>
      <c r="D123" s="38" t="s">
        <v>285</v>
      </c>
      <c r="E123" s="36" t="s">
        <v>302</v>
      </c>
      <c r="F123" s="39" t="s">
        <v>303</v>
      </c>
      <c r="G123" s="36" t="s">
        <v>304</v>
      </c>
      <c r="H123" s="32"/>
      <c r="I123" s="3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/>
      <c r="AB123" s="4"/>
      <c r="AC123" s="4"/>
      <c r="AD123" s="4"/>
      <c r="AE123" s="4"/>
    </row>
    <row r="124" ht="24.75" customHeight="1">
      <c r="A124" s="36" t="s">
        <v>272</v>
      </c>
      <c r="B124" s="36" t="s">
        <v>15</v>
      </c>
      <c r="C124" s="37">
        <v>250.0</v>
      </c>
      <c r="D124" s="38" t="s">
        <v>288</v>
      </c>
      <c r="E124" s="36" t="s">
        <v>305</v>
      </c>
      <c r="F124" s="36" t="s">
        <v>128</v>
      </c>
      <c r="G124" s="36" t="s">
        <v>306</v>
      </c>
      <c r="H124" s="32" t="s">
        <v>259</v>
      </c>
      <c r="I124" s="3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/>
      <c r="AB124" s="4"/>
      <c r="AC124" s="4"/>
      <c r="AD124" s="4"/>
      <c r="AE124" s="4"/>
    </row>
    <row r="125" ht="23.25" customHeight="1">
      <c r="A125" s="36" t="s">
        <v>272</v>
      </c>
      <c r="B125" s="36" t="s">
        <v>15</v>
      </c>
      <c r="C125" s="37">
        <v>255.0</v>
      </c>
      <c r="D125" s="40" t="s">
        <v>291</v>
      </c>
      <c r="E125" s="36" t="s">
        <v>307</v>
      </c>
      <c r="F125" s="36" t="s">
        <v>308</v>
      </c>
      <c r="G125" s="36" t="s">
        <v>309</v>
      </c>
      <c r="H125" s="32" t="s">
        <v>259</v>
      </c>
      <c r="I125" s="3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/>
      <c r="AB125" s="4"/>
      <c r="AC125" s="4"/>
      <c r="AD125" s="4"/>
      <c r="AE125" s="4"/>
    </row>
    <row r="126" ht="23.25" customHeight="1">
      <c r="A126" s="36" t="s">
        <v>272</v>
      </c>
      <c r="B126" s="36" t="s">
        <v>15</v>
      </c>
      <c r="C126" s="37">
        <v>260.0</v>
      </c>
      <c r="D126" s="38" t="s">
        <v>310</v>
      </c>
      <c r="E126" s="36" t="s">
        <v>311</v>
      </c>
      <c r="F126" s="41" t="s">
        <v>312</v>
      </c>
      <c r="G126" s="36" t="s">
        <v>309</v>
      </c>
      <c r="H126" s="32" t="s">
        <v>259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"/>
      <c r="AB126" s="4"/>
      <c r="AC126" s="4"/>
      <c r="AD126" s="4"/>
      <c r="AE126" s="4"/>
    </row>
    <row r="127" ht="23.25" customHeight="1">
      <c r="A127" s="36" t="s">
        <v>272</v>
      </c>
      <c r="B127" s="36" t="s">
        <v>15</v>
      </c>
      <c r="C127" s="37">
        <v>265.0</v>
      </c>
      <c r="D127" s="40" t="s">
        <v>313</v>
      </c>
      <c r="E127" s="36" t="s">
        <v>314</v>
      </c>
      <c r="F127" s="36" t="s">
        <v>315</v>
      </c>
      <c r="G127" s="36" t="s">
        <v>316</v>
      </c>
      <c r="H127" s="32" t="s">
        <v>259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/>
      <c r="AB127" s="4"/>
      <c r="AC127" s="4"/>
      <c r="AD127" s="4"/>
      <c r="AE127" s="4"/>
    </row>
    <row r="128" ht="23.25" customHeight="1">
      <c r="A128" s="36" t="s">
        <v>272</v>
      </c>
      <c r="B128" s="36" t="s">
        <v>15</v>
      </c>
      <c r="C128" s="37">
        <v>270.0</v>
      </c>
      <c r="D128" s="38" t="s">
        <v>317</v>
      </c>
      <c r="E128" s="42" t="s">
        <v>318</v>
      </c>
      <c r="F128" s="36" t="s">
        <v>319</v>
      </c>
      <c r="G128" s="36" t="s">
        <v>320</v>
      </c>
      <c r="H128" s="32" t="s">
        <v>259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/>
      <c r="AB128" s="4"/>
      <c r="AC128" s="4"/>
      <c r="AD128" s="4"/>
      <c r="AE128" s="4"/>
    </row>
    <row r="129" ht="23.25" customHeight="1">
      <c r="A129" s="36" t="s">
        <v>272</v>
      </c>
      <c r="B129" s="36" t="s">
        <v>15</v>
      </c>
      <c r="C129" s="37">
        <v>275.0</v>
      </c>
      <c r="D129" s="38" t="s">
        <v>321</v>
      </c>
      <c r="E129" s="36" t="s">
        <v>322</v>
      </c>
      <c r="F129" s="43" t="s">
        <v>158</v>
      </c>
      <c r="G129" s="36" t="s">
        <v>323</v>
      </c>
      <c r="H129" s="3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/>
      <c r="AB129" s="4"/>
      <c r="AC129" s="4"/>
      <c r="AD129" s="4"/>
      <c r="AE129" s="4"/>
    </row>
    <row r="130" ht="15.75" customHeight="1">
      <c r="A130" s="36" t="s">
        <v>279</v>
      </c>
      <c r="B130" s="36" t="s">
        <v>15</v>
      </c>
      <c r="C130" s="37">
        <v>280.0</v>
      </c>
      <c r="D130" s="38" t="s">
        <v>324</v>
      </c>
      <c r="E130" s="39" t="s">
        <v>325</v>
      </c>
      <c r="F130" s="39" t="s">
        <v>326</v>
      </c>
      <c r="G130" s="36" t="s">
        <v>327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4"/>
      <c r="AC130" s="4"/>
      <c r="AD130" s="4"/>
      <c r="AE130" s="4"/>
    </row>
    <row r="131" ht="15.75" customHeight="1">
      <c r="A131" s="36" t="s">
        <v>279</v>
      </c>
      <c r="B131" s="36" t="s">
        <v>15</v>
      </c>
      <c r="C131" s="37">
        <v>285.0</v>
      </c>
      <c r="D131" s="44" t="s">
        <v>328</v>
      </c>
      <c r="E131" s="45" t="s">
        <v>329</v>
      </c>
      <c r="F131" s="36" t="s">
        <v>330</v>
      </c>
      <c r="G131" s="36" t="s">
        <v>331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/>
      <c r="AB131" s="4"/>
      <c r="AC131" s="4"/>
      <c r="AD131" s="4"/>
      <c r="AE131" s="4"/>
    </row>
    <row r="132" ht="15.75" customHeight="1">
      <c r="A132" s="36" t="s">
        <v>279</v>
      </c>
      <c r="B132" s="36" t="s">
        <v>15</v>
      </c>
      <c r="C132" s="37">
        <v>290.0</v>
      </c>
      <c r="D132" s="38" t="s">
        <v>332</v>
      </c>
      <c r="E132" s="39" t="s">
        <v>281</v>
      </c>
      <c r="F132" s="39" t="s">
        <v>282</v>
      </c>
      <c r="G132" s="36" t="s">
        <v>333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4"/>
      <c r="AC132" s="4"/>
      <c r="AD132" s="4"/>
      <c r="AE132" s="4"/>
    </row>
    <row r="133" ht="15.75" customHeight="1">
      <c r="A133" s="36" t="s">
        <v>272</v>
      </c>
      <c r="B133" s="36" t="s">
        <v>15</v>
      </c>
      <c r="C133" s="37">
        <v>300.0</v>
      </c>
      <c r="D133" s="44" t="s">
        <v>334</v>
      </c>
      <c r="E133" s="44" t="s">
        <v>278</v>
      </c>
      <c r="F133" s="36" t="s">
        <v>275</v>
      </c>
      <c r="G133" s="36" t="s">
        <v>276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/>
      <c r="AB133" s="4"/>
      <c r="AC133" s="4"/>
      <c r="AD133" s="4"/>
      <c r="AE133" s="4"/>
    </row>
    <row r="134" ht="15.75" customHeight="1">
      <c r="A134" s="36" t="s">
        <v>272</v>
      </c>
      <c r="B134" s="36" t="s">
        <v>15</v>
      </c>
      <c r="C134" s="37">
        <v>305.0</v>
      </c>
      <c r="D134" s="44" t="s">
        <v>335</v>
      </c>
      <c r="E134" s="44" t="s">
        <v>336</v>
      </c>
      <c r="F134" s="44" t="s">
        <v>128</v>
      </c>
      <c r="G134" s="36" t="s">
        <v>337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/>
      <c r="AB134" s="4"/>
      <c r="AC134" s="4"/>
      <c r="AD134" s="4"/>
      <c r="AE134" s="4"/>
    </row>
    <row r="135" ht="15.75" customHeight="1">
      <c r="A135" s="36" t="s">
        <v>284</v>
      </c>
      <c r="B135" s="36" t="s">
        <v>15</v>
      </c>
      <c r="C135" s="37">
        <v>310.0</v>
      </c>
      <c r="D135" s="44" t="s">
        <v>338</v>
      </c>
      <c r="E135" s="44" t="s">
        <v>286</v>
      </c>
      <c r="F135" s="36" t="s">
        <v>59</v>
      </c>
      <c r="G135" s="36" t="s">
        <v>287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/>
      <c r="AB135" s="4"/>
      <c r="AC135" s="4"/>
      <c r="AD135" s="4"/>
      <c r="AE135" s="4"/>
    </row>
    <row r="136" ht="15.75" customHeight="1">
      <c r="A136" s="36" t="s">
        <v>284</v>
      </c>
      <c r="B136" s="36" t="s">
        <v>15</v>
      </c>
      <c r="C136" s="37">
        <v>315.0</v>
      </c>
      <c r="D136" s="44" t="s">
        <v>339</v>
      </c>
      <c r="E136" s="44" t="s">
        <v>292</v>
      </c>
      <c r="F136" s="36" t="s">
        <v>66</v>
      </c>
      <c r="G136" s="36" t="s">
        <v>293</v>
      </c>
      <c r="H136" s="32"/>
      <c r="I136" s="3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/>
      <c r="AB136" s="4"/>
      <c r="AC136" s="4"/>
      <c r="AD136" s="4"/>
      <c r="AE136" s="4"/>
    </row>
    <row r="137" ht="15.75" customHeight="1">
      <c r="A137" s="36" t="s">
        <v>284</v>
      </c>
      <c r="B137" s="36" t="s">
        <v>15</v>
      </c>
      <c r="C137" s="37">
        <v>320.0</v>
      </c>
      <c r="D137" s="36" t="s">
        <v>340</v>
      </c>
      <c r="E137" s="36" t="s">
        <v>289</v>
      </c>
      <c r="F137" s="36" t="s">
        <v>63</v>
      </c>
      <c r="G137" s="36" t="s">
        <v>341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/>
      <c r="AB137" s="4"/>
      <c r="AC137" s="4"/>
      <c r="AD137" s="4"/>
      <c r="AE137" s="4"/>
    </row>
    <row r="138" ht="15.75" customHeight="1">
      <c r="A138" s="36" t="s">
        <v>272</v>
      </c>
      <c r="B138" s="36" t="s">
        <v>15</v>
      </c>
      <c r="C138" s="37">
        <v>330.0</v>
      </c>
      <c r="D138" s="36" t="s">
        <v>342</v>
      </c>
      <c r="E138" s="36" t="s">
        <v>343</v>
      </c>
      <c r="F138" s="36" t="s">
        <v>81</v>
      </c>
      <c r="G138" s="36" t="s">
        <v>344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/>
      <c r="AB138" s="4"/>
      <c r="AC138" s="4"/>
      <c r="AD138" s="4"/>
      <c r="AE138" s="4"/>
    </row>
    <row r="139" ht="15.75" customHeight="1">
      <c r="A139" s="46" t="s">
        <v>345</v>
      </c>
      <c r="B139" s="47" t="s">
        <v>15</v>
      </c>
      <c r="C139" s="48"/>
      <c r="D139" s="48"/>
      <c r="E139" s="46"/>
      <c r="F139" s="47" t="s">
        <v>346</v>
      </c>
      <c r="G139" s="47" t="s">
        <v>347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/>
      <c r="AB139" s="4"/>
      <c r="AC139" s="4"/>
      <c r="AD139" s="4"/>
      <c r="AE139" s="4"/>
    </row>
    <row r="140" ht="15.75" customHeight="1">
      <c r="A140" s="46" t="s">
        <v>348</v>
      </c>
      <c r="B140" s="47" t="s">
        <v>15</v>
      </c>
      <c r="C140" s="1"/>
      <c r="D140" s="1"/>
      <c r="E140" s="46"/>
      <c r="F140" s="49" t="s">
        <v>349</v>
      </c>
      <c r="G140" s="50" t="s">
        <v>350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"/>
      <c r="AB140" s="4"/>
      <c r="AC140" s="4"/>
      <c r="AD140" s="4"/>
      <c r="AE140" s="4"/>
    </row>
    <row r="141" ht="15.75" customHeight="1">
      <c r="A141" s="46" t="s">
        <v>351</v>
      </c>
      <c r="B141" s="47" t="s">
        <v>15</v>
      </c>
      <c r="C141" s="1"/>
      <c r="D141" s="1"/>
      <c r="E141" s="46"/>
      <c r="F141" s="49" t="s">
        <v>352</v>
      </c>
      <c r="G141" s="49" t="s">
        <v>353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"/>
      <c r="AB141" s="4"/>
      <c r="AC141" s="4"/>
      <c r="AD141" s="4"/>
      <c r="AE141" s="4"/>
    </row>
    <row r="142" ht="15.75" customHeight="1">
      <c r="A142" s="1"/>
      <c r="B142" s="1"/>
      <c r="C142" s="1"/>
      <c r="D142" s="49" t="s">
        <v>354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"/>
      <c r="AB142" s="4"/>
      <c r="AC142" s="4"/>
      <c r="AD142" s="4"/>
      <c r="AE142" s="4"/>
    </row>
    <row r="143" ht="15.75" customHeight="1">
      <c r="A143" s="1"/>
      <c r="B143" s="1"/>
      <c r="C143" s="1"/>
      <c r="D143" s="51" t="s">
        <v>355</v>
      </c>
      <c r="E143" s="49" t="s">
        <v>356</v>
      </c>
      <c r="F143" s="49" t="s">
        <v>357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"/>
      <c r="AB143" s="4"/>
      <c r="AC143" s="4"/>
      <c r="AD143" s="4"/>
      <c r="AE143" s="4"/>
    </row>
    <row r="144" ht="15.75" customHeight="1">
      <c r="A144" s="1"/>
      <c r="B144" s="1"/>
      <c r="C144" s="1"/>
      <c r="D144" s="51" t="s">
        <v>358</v>
      </c>
      <c r="E144" s="49" t="s">
        <v>359</v>
      </c>
      <c r="F144" s="49" t="s">
        <v>161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"/>
      <c r="AB144" s="4"/>
      <c r="AC144" s="4"/>
      <c r="AD144" s="4"/>
      <c r="AE144" s="4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"/>
      <c r="AB145" s="4"/>
      <c r="AC145" s="4"/>
      <c r="AD145" s="4"/>
      <c r="AE145" s="4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"/>
      <c r="AB146" s="4"/>
      <c r="AC146" s="4"/>
      <c r="AD146" s="4"/>
      <c r="AE146" s="4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"/>
      <c r="AB147" s="4"/>
      <c r="AC147" s="4"/>
      <c r="AD147" s="4"/>
      <c r="AE147" s="4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4"/>
      <c r="AB148" s="4"/>
      <c r="AC148" s="4"/>
      <c r="AD148" s="4"/>
      <c r="AE148" s="4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4"/>
      <c r="AB149" s="4"/>
      <c r="AC149" s="4"/>
      <c r="AD149" s="4"/>
      <c r="AE149" s="4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4"/>
      <c r="AB150" s="4"/>
      <c r="AC150" s="4"/>
      <c r="AD150" s="4"/>
      <c r="AE150" s="4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4"/>
      <c r="AB151" s="4"/>
      <c r="AC151" s="4"/>
      <c r="AD151" s="4"/>
      <c r="AE151" s="4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4"/>
      <c r="AB152" s="4"/>
      <c r="AC152" s="4"/>
      <c r="AD152" s="4"/>
      <c r="AE152" s="4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"/>
      <c r="AB153" s="4"/>
      <c r="AC153" s="4"/>
      <c r="AD153" s="4"/>
      <c r="AE153" s="4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"/>
      <c r="AB154" s="4"/>
      <c r="AC154" s="4"/>
      <c r="AD154" s="4"/>
      <c r="AE154" s="4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"/>
      <c r="AB155" s="4"/>
      <c r="AC155" s="4"/>
      <c r="AD155" s="4"/>
      <c r="AE155" s="4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"/>
      <c r="AB156" s="4"/>
      <c r="AC156" s="4"/>
      <c r="AD156" s="4"/>
      <c r="AE156" s="4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"/>
      <c r="AB157" s="4"/>
      <c r="AC157" s="4"/>
      <c r="AD157" s="4"/>
      <c r="AE157" s="4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4"/>
      <c r="AB158" s="4"/>
      <c r="AC158" s="4"/>
      <c r="AD158" s="4"/>
      <c r="AE158" s="4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"/>
      <c r="AB159" s="4"/>
      <c r="AC159" s="4"/>
      <c r="AD159" s="4"/>
      <c r="AE159" s="4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"/>
      <c r="AB160" s="4"/>
      <c r="AC160" s="4"/>
      <c r="AD160" s="4"/>
      <c r="AE160" s="4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4"/>
      <c r="AB161" s="4"/>
      <c r="AC161" s="4"/>
      <c r="AD161" s="4"/>
      <c r="AE161" s="4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/>
      <c r="AB162" s="4"/>
      <c r="AC162" s="4"/>
      <c r="AD162" s="4"/>
      <c r="AE162" s="4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4"/>
      <c r="AB163" s="4"/>
      <c r="AC163" s="4"/>
      <c r="AD163" s="4"/>
      <c r="AE163" s="4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"/>
      <c r="AB164" s="4"/>
      <c r="AC164" s="4"/>
      <c r="AD164" s="4"/>
      <c r="AE164" s="4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4"/>
      <c r="AB165" s="4"/>
      <c r="AC165" s="4"/>
      <c r="AD165" s="4"/>
      <c r="AE165" s="4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"/>
      <c r="AB166" s="4"/>
      <c r="AC166" s="4"/>
      <c r="AD166" s="4"/>
      <c r="AE166" s="4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"/>
      <c r="AB167" s="4"/>
      <c r="AC167" s="4"/>
      <c r="AD167" s="4"/>
      <c r="AE167" s="4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"/>
      <c r="AB168" s="4"/>
      <c r="AC168" s="4"/>
      <c r="AD168" s="4"/>
      <c r="AE168" s="4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"/>
      <c r="AB169" s="4"/>
      <c r="AC169" s="4"/>
      <c r="AD169" s="4"/>
      <c r="AE169" s="4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4"/>
      <c r="AB170" s="4"/>
      <c r="AC170" s="4"/>
      <c r="AD170" s="4"/>
      <c r="AE170" s="4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4"/>
      <c r="AB171" s="4"/>
      <c r="AC171" s="4"/>
      <c r="AD171" s="4"/>
      <c r="AE171" s="4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"/>
      <c r="AB172" s="4"/>
      <c r="AC172" s="4"/>
      <c r="AD172" s="4"/>
      <c r="AE172" s="4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"/>
      <c r="AB173" s="4"/>
      <c r="AC173" s="4"/>
      <c r="AD173" s="4"/>
      <c r="AE173" s="4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"/>
      <c r="AB174" s="4"/>
      <c r="AC174" s="4"/>
      <c r="AD174" s="4"/>
      <c r="AE174" s="4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"/>
      <c r="AB175" s="4"/>
      <c r="AC175" s="4"/>
      <c r="AD175" s="4"/>
      <c r="AE175" s="4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"/>
      <c r="AB176" s="4"/>
      <c r="AC176" s="4"/>
      <c r="AD176" s="4"/>
      <c r="AE176" s="4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"/>
      <c r="AB177" s="4"/>
      <c r="AC177" s="4"/>
      <c r="AD177" s="4"/>
      <c r="AE177" s="4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"/>
      <c r="AB178" s="4"/>
      <c r="AC178" s="4"/>
      <c r="AD178" s="4"/>
      <c r="AE178" s="4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"/>
      <c r="AB179" s="4"/>
      <c r="AC179" s="4"/>
      <c r="AD179" s="4"/>
      <c r="AE179" s="4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"/>
      <c r="AB180" s="4"/>
      <c r="AC180" s="4"/>
      <c r="AD180" s="4"/>
      <c r="AE180" s="4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"/>
      <c r="AB181" s="4"/>
      <c r="AC181" s="4"/>
      <c r="AD181" s="4"/>
      <c r="AE181" s="4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"/>
      <c r="AB182" s="4"/>
      <c r="AC182" s="4"/>
      <c r="AD182" s="4"/>
      <c r="AE182" s="4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"/>
      <c r="AB183" s="4"/>
      <c r="AC183" s="4"/>
      <c r="AD183" s="4"/>
      <c r="AE183" s="4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"/>
      <c r="AB184" s="4"/>
      <c r="AC184" s="4"/>
      <c r="AD184" s="4"/>
      <c r="AE184" s="4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"/>
      <c r="AB185" s="4"/>
      <c r="AC185" s="4"/>
      <c r="AD185" s="4"/>
      <c r="AE185" s="4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"/>
      <c r="AB186" s="4"/>
      <c r="AC186" s="4"/>
      <c r="AD186" s="4"/>
      <c r="AE186" s="4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"/>
      <c r="AB187" s="4"/>
      <c r="AC187" s="4"/>
      <c r="AD187" s="4"/>
      <c r="AE187" s="4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"/>
      <c r="AB188" s="4"/>
      <c r="AC188" s="4"/>
      <c r="AD188" s="4"/>
      <c r="AE188" s="4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"/>
      <c r="AB189" s="4"/>
      <c r="AC189" s="4"/>
      <c r="AD189" s="4"/>
      <c r="AE189" s="4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"/>
      <c r="AB190" s="4"/>
      <c r="AC190" s="4"/>
      <c r="AD190" s="4"/>
      <c r="AE190" s="4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"/>
      <c r="AB191" s="4"/>
      <c r="AC191" s="4"/>
      <c r="AD191" s="4"/>
      <c r="AE191" s="4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"/>
      <c r="AB192" s="4"/>
      <c r="AC192" s="4"/>
      <c r="AD192" s="4"/>
      <c r="AE192" s="4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"/>
      <c r="AB193" s="4"/>
      <c r="AC193" s="4"/>
      <c r="AD193" s="4"/>
      <c r="AE193" s="4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"/>
      <c r="AB194" s="4"/>
      <c r="AC194" s="4"/>
      <c r="AD194" s="4"/>
      <c r="AE194" s="4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"/>
      <c r="AB195" s="4"/>
      <c r="AC195" s="4"/>
      <c r="AD195" s="4"/>
      <c r="AE195" s="4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"/>
      <c r="AB196" s="4"/>
      <c r="AC196" s="4"/>
      <c r="AD196" s="4"/>
      <c r="AE196" s="4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"/>
      <c r="AB197" s="4"/>
      <c r="AC197" s="4"/>
      <c r="AD197" s="4"/>
      <c r="AE197" s="4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"/>
      <c r="AB198" s="4"/>
      <c r="AC198" s="4"/>
      <c r="AD198" s="4"/>
      <c r="AE198" s="4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"/>
      <c r="AB199" s="4"/>
      <c r="AC199" s="4"/>
      <c r="AD199" s="4"/>
      <c r="AE199" s="4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"/>
      <c r="AB200" s="4"/>
      <c r="AC200" s="4"/>
      <c r="AD200" s="4"/>
      <c r="AE200" s="4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/>
      <c r="AB201" s="4"/>
      <c r="AC201" s="4"/>
      <c r="AD201" s="4"/>
      <c r="AE201" s="4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"/>
      <c r="AB202" s="4"/>
      <c r="AC202" s="4"/>
      <c r="AD202" s="4"/>
      <c r="AE202" s="4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"/>
      <c r="AB203" s="4"/>
      <c r="AC203" s="4"/>
      <c r="AD203" s="4"/>
      <c r="AE203" s="4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"/>
      <c r="AB204" s="4"/>
      <c r="AC204" s="4"/>
      <c r="AD204" s="4"/>
      <c r="AE204" s="4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"/>
      <c r="AB205" s="4"/>
      <c r="AC205" s="4"/>
      <c r="AD205" s="4"/>
      <c r="AE205" s="4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"/>
      <c r="AB206" s="4"/>
      <c r="AC206" s="4"/>
      <c r="AD206" s="4"/>
      <c r="AE206" s="4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"/>
      <c r="AB207" s="4"/>
      <c r="AC207" s="4"/>
      <c r="AD207" s="4"/>
      <c r="AE207" s="4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"/>
      <c r="AB208" s="4"/>
      <c r="AC208" s="4"/>
      <c r="AD208" s="4"/>
      <c r="AE208" s="4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"/>
      <c r="AB209" s="4"/>
      <c r="AC209" s="4"/>
      <c r="AD209" s="4"/>
      <c r="AE209" s="4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4"/>
      <c r="AB210" s="4"/>
      <c r="AC210" s="4"/>
      <c r="AD210" s="4"/>
      <c r="AE210" s="4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"/>
      <c r="AB211" s="4"/>
      <c r="AC211" s="4"/>
      <c r="AD211" s="4"/>
      <c r="AE211" s="4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"/>
      <c r="AB212" s="4"/>
      <c r="AC212" s="4"/>
      <c r="AD212" s="4"/>
      <c r="AE212" s="4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"/>
      <c r="AB213" s="4"/>
      <c r="AC213" s="4"/>
      <c r="AD213" s="4"/>
      <c r="AE213" s="4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"/>
      <c r="AB214" s="4"/>
      <c r="AC214" s="4"/>
      <c r="AD214" s="4"/>
      <c r="AE214" s="4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"/>
      <c r="AB215" s="4"/>
      <c r="AC215" s="4"/>
      <c r="AD215" s="4"/>
      <c r="AE215" s="4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"/>
      <c r="AB216" s="4"/>
      <c r="AC216" s="4"/>
      <c r="AD216" s="4"/>
      <c r="AE216" s="4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"/>
      <c r="AB217" s="4"/>
      <c r="AC217" s="4"/>
      <c r="AD217" s="4"/>
      <c r="AE217" s="4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"/>
      <c r="AB218" s="4"/>
      <c r="AC218" s="4"/>
      <c r="AD218" s="4"/>
      <c r="AE218" s="4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"/>
      <c r="AB219" s="4"/>
      <c r="AC219" s="4"/>
      <c r="AD219" s="4"/>
      <c r="AE219" s="4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"/>
      <c r="AB220" s="4"/>
      <c r="AC220" s="4"/>
      <c r="AD220" s="4"/>
      <c r="AE220" s="4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"/>
      <c r="AB221" s="4"/>
      <c r="AC221" s="4"/>
      <c r="AD221" s="4"/>
      <c r="AE221" s="4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"/>
      <c r="AB222" s="4"/>
      <c r="AC222" s="4"/>
      <c r="AD222" s="4"/>
      <c r="AE222" s="4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"/>
      <c r="AB223" s="4"/>
      <c r="AC223" s="4"/>
      <c r="AD223" s="4"/>
      <c r="AE223" s="4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"/>
      <c r="AB224" s="4"/>
      <c r="AC224" s="4"/>
      <c r="AD224" s="4"/>
      <c r="AE224" s="4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"/>
      <c r="AB225" s="4"/>
      <c r="AC225" s="4"/>
      <c r="AD225" s="4"/>
      <c r="AE225" s="4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"/>
      <c r="AB226" s="4"/>
      <c r="AC226" s="4"/>
      <c r="AD226" s="4"/>
      <c r="AE226" s="4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"/>
      <c r="AB227" s="4"/>
      <c r="AC227" s="4"/>
      <c r="AD227" s="4"/>
      <c r="AE227" s="4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"/>
      <c r="AB228" s="4"/>
      <c r="AC228" s="4"/>
      <c r="AD228" s="4"/>
      <c r="AE228" s="4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"/>
      <c r="AB229" s="4"/>
      <c r="AC229" s="4"/>
      <c r="AD229" s="4"/>
      <c r="AE229" s="4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"/>
      <c r="AB230" s="4"/>
      <c r="AC230" s="4"/>
      <c r="AD230" s="4"/>
      <c r="AE230" s="4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"/>
      <c r="AB231" s="4"/>
      <c r="AC231" s="4"/>
      <c r="AD231" s="4"/>
      <c r="AE231" s="4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"/>
      <c r="AB232" s="4"/>
      <c r="AC232" s="4"/>
      <c r="AD232" s="4"/>
      <c r="AE232" s="4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"/>
      <c r="AB233" s="4"/>
      <c r="AC233" s="4"/>
      <c r="AD233" s="4"/>
      <c r="AE233" s="4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"/>
      <c r="AB234" s="4"/>
      <c r="AC234" s="4"/>
      <c r="AD234" s="4"/>
      <c r="AE234" s="4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"/>
      <c r="AB235" s="4"/>
      <c r="AC235" s="4"/>
      <c r="AD235" s="4"/>
      <c r="AE235" s="4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"/>
      <c r="AB236" s="4"/>
      <c r="AC236" s="4"/>
      <c r="AD236" s="4"/>
      <c r="AE236" s="4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"/>
      <c r="AB237" s="4"/>
      <c r="AC237" s="4"/>
      <c r="AD237" s="4"/>
      <c r="AE237" s="4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"/>
      <c r="AB238" s="4"/>
      <c r="AC238" s="4"/>
      <c r="AD238" s="4"/>
      <c r="AE238" s="4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4"/>
      <c r="AB239" s="4"/>
      <c r="AC239" s="4"/>
      <c r="AD239" s="4"/>
      <c r="AE239" s="4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"/>
      <c r="AB240" s="4"/>
      <c r="AC240" s="4"/>
      <c r="AD240" s="4"/>
      <c r="AE240" s="4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4"/>
      <c r="AB241" s="4"/>
      <c r="AC241" s="4"/>
      <c r="AD241" s="4"/>
      <c r="AE241" s="4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"/>
      <c r="AB242" s="4"/>
      <c r="AC242" s="4"/>
      <c r="AD242" s="4"/>
      <c r="AE242" s="4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"/>
      <c r="AB243" s="4"/>
      <c r="AC243" s="4"/>
      <c r="AD243" s="4"/>
      <c r="AE243" s="4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"/>
      <c r="AB244" s="4"/>
      <c r="AC244" s="4"/>
      <c r="AD244" s="4"/>
      <c r="AE244" s="4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"/>
      <c r="AB245" s="4"/>
      <c r="AC245" s="4"/>
      <c r="AD245" s="4"/>
      <c r="AE245" s="4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"/>
      <c r="AB246" s="4"/>
      <c r="AC246" s="4"/>
      <c r="AD246" s="4"/>
      <c r="AE246" s="4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"/>
      <c r="AB247" s="4"/>
      <c r="AC247" s="4"/>
      <c r="AD247" s="4"/>
      <c r="AE247" s="4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"/>
      <c r="AB248" s="4"/>
      <c r="AC248" s="4"/>
      <c r="AD248" s="4"/>
      <c r="AE248" s="4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"/>
      <c r="AB249" s="4"/>
      <c r="AC249" s="4"/>
      <c r="AD249" s="4"/>
      <c r="AE249" s="4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"/>
      <c r="AB250" s="4"/>
      <c r="AC250" s="4"/>
      <c r="AD250" s="4"/>
      <c r="AE250" s="4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"/>
      <c r="AB251" s="4"/>
      <c r="AC251" s="4"/>
      <c r="AD251" s="4"/>
      <c r="AE251" s="4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"/>
      <c r="AB252" s="4"/>
      <c r="AC252" s="4"/>
      <c r="AD252" s="4"/>
      <c r="AE252" s="4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"/>
      <c r="AB253" s="4"/>
      <c r="AC253" s="4"/>
      <c r="AD253" s="4"/>
      <c r="AE253" s="4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"/>
      <c r="AB254" s="4"/>
      <c r="AC254" s="4"/>
      <c r="AD254" s="4"/>
      <c r="AE254" s="4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"/>
      <c r="AB255" s="4"/>
      <c r="AC255" s="4"/>
      <c r="AD255" s="4"/>
      <c r="AE255" s="4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"/>
      <c r="AB256" s="4"/>
      <c r="AC256" s="4"/>
      <c r="AD256" s="4"/>
      <c r="AE256" s="4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"/>
      <c r="AB257" s="4"/>
      <c r="AC257" s="4"/>
      <c r="AD257" s="4"/>
      <c r="AE257" s="4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"/>
      <c r="AB258" s="4"/>
      <c r="AC258" s="4"/>
      <c r="AD258" s="4"/>
      <c r="AE258" s="4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"/>
      <c r="AB259" s="4"/>
      <c r="AC259" s="4"/>
      <c r="AD259" s="4"/>
      <c r="AE259" s="4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"/>
      <c r="AB260" s="4"/>
      <c r="AC260" s="4"/>
      <c r="AD260" s="4"/>
      <c r="AE260" s="4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"/>
      <c r="AB261" s="4"/>
      <c r="AC261" s="4"/>
      <c r="AD261" s="4"/>
      <c r="AE261" s="4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4"/>
      <c r="AB262" s="4"/>
      <c r="AC262" s="4"/>
      <c r="AD262" s="4"/>
      <c r="AE262" s="4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"/>
      <c r="AB263" s="4"/>
      <c r="AC263" s="4"/>
      <c r="AD263" s="4"/>
      <c r="AE263" s="4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"/>
      <c r="AB264" s="4"/>
      <c r="AC264" s="4"/>
      <c r="AD264" s="4"/>
      <c r="AE264" s="4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"/>
      <c r="AB265" s="4"/>
      <c r="AC265" s="4"/>
      <c r="AD265" s="4"/>
      <c r="AE265" s="4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"/>
      <c r="AB266" s="4"/>
      <c r="AC266" s="4"/>
      <c r="AD266" s="4"/>
      <c r="AE266" s="4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"/>
      <c r="AB267" s="4"/>
      <c r="AC267" s="4"/>
      <c r="AD267" s="4"/>
      <c r="AE267" s="4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"/>
      <c r="AB268" s="4"/>
      <c r="AC268" s="4"/>
      <c r="AD268" s="4"/>
      <c r="AE268" s="4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"/>
      <c r="AB269" s="4"/>
      <c r="AC269" s="4"/>
      <c r="AD269" s="4"/>
      <c r="AE269" s="4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"/>
      <c r="AB270" s="4"/>
      <c r="AC270" s="4"/>
      <c r="AD270" s="4"/>
      <c r="AE270" s="4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"/>
      <c r="AB271" s="4"/>
      <c r="AC271" s="4"/>
      <c r="AD271" s="4"/>
      <c r="AE271" s="4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"/>
      <c r="AB272" s="4"/>
      <c r="AC272" s="4"/>
      <c r="AD272" s="4"/>
      <c r="AE272" s="4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"/>
      <c r="AB273" s="4"/>
      <c r="AC273" s="4"/>
      <c r="AD273" s="4"/>
      <c r="AE273" s="4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"/>
      <c r="AB274" s="4"/>
      <c r="AC274" s="4"/>
      <c r="AD274" s="4"/>
      <c r="AE274" s="4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"/>
      <c r="AB275" s="4"/>
      <c r="AC275" s="4"/>
      <c r="AD275" s="4"/>
      <c r="AE275" s="4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"/>
      <c r="AB276" s="4"/>
      <c r="AC276" s="4"/>
      <c r="AD276" s="4"/>
      <c r="AE276" s="4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"/>
      <c r="AB277" s="4"/>
      <c r="AC277" s="4"/>
      <c r="AD277" s="4"/>
      <c r="AE277" s="4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"/>
      <c r="AB278" s="4"/>
      <c r="AC278" s="4"/>
      <c r="AD278" s="4"/>
      <c r="AE278" s="4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"/>
      <c r="AB279" s="4"/>
      <c r="AC279" s="4"/>
      <c r="AD279" s="4"/>
      <c r="AE279" s="4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"/>
      <c r="AB280" s="4"/>
      <c r="AC280" s="4"/>
      <c r="AD280" s="4"/>
      <c r="AE280" s="4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"/>
      <c r="AB281" s="4"/>
      <c r="AC281" s="4"/>
      <c r="AD281" s="4"/>
      <c r="AE281" s="4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"/>
      <c r="AB282" s="4"/>
      <c r="AC282" s="4"/>
      <c r="AD282" s="4"/>
      <c r="AE282" s="4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"/>
      <c r="AB283" s="4"/>
      <c r="AC283" s="4"/>
      <c r="AD283" s="4"/>
      <c r="AE283" s="4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"/>
      <c r="AB284" s="4"/>
      <c r="AC284" s="4"/>
      <c r="AD284" s="4"/>
      <c r="AE284" s="4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"/>
      <c r="AB285" s="4"/>
      <c r="AC285" s="4"/>
      <c r="AD285" s="4"/>
      <c r="AE285" s="4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"/>
      <c r="AB286" s="4"/>
      <c r="AC286" s="4"/>
      <c r="AD286" s="4"/>
      <c r="AE286" s="4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"/>
      <c r="AB287" s="4"/>
      <c r="AC287" s="4"/>
      <c r="AD287" s="4"/>
      <c r="AE287" s="4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"/>
      <c r="AB288" s="4"/>
      <c r="AC288" s="4"/>
      <c r="AD288" s="4"/>
      <c r="AE288" s="4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"/>
      <c r="AB289" s="4"/>
      <c r="AC289" s="4"/>
      <c r="AD289" s="4"/>
      <c r="AE289" s="4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"/>
      <c r="AB290" s="4"/>
      <c r="AC290" s="4"/>
      <c r="AD290" s="4"/>
      <c r="AE290" s="4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4"/>
      <c r="AB291" s="4"/>
      <c r="AC291" s="4"/>
      <c r="AD291" s="4"/>
      <c r="AE291" s="4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4"/>
      <c r="AB292" s="4"/>
      <c r="AC292" s="4"/>
      <c r="AD292" s="4"/>
      <c r="AE292" s="4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4"/>
      <c r="AB293" s="4"/>
      <c r="AC293" s="4"/>
      <c r="AD293" s="4"/>
      <c r="AE293" s="4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"/>
      <c r="AB294" s="4"/>
      <c r="AC294" s="4"/>
      <c r="AD294" s="4"/>
      <c r="AE294" s="4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"/>
      <c r="AB295" s="4"/>
      <c r="AC295" s="4"/>
      <c r="AD295" s="4"/>
      <c r="AE295" s="4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"/>
      <c r="AB296" s="4"/>
      <c r="AC296" s="4"/>
      <c r="AD296" s="4"/>
      <c r="AE296" s="4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"/>
      <c r="AB297" s="4"/>
      <c r="AC297" s="4"/>
      <c r="AD297" s="4"/>
      <c r="AE297" s="4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"/>
      <c r="AB298" s="4"/>
      <c r="AC298" s="4"/>
      <c r="AD298" s="4"/>
      <c r="AE298" s="4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4"/>
      <c r="AB299" s="4"/>
      <c r="AC299" s="4"/>
      <c r="AD299" s="4"/>
      <c r="AE299" s="4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4"/>
      <c r="AB300" s="4"/>
      <c r="AC300" s="4"/>
      <c r="AD300" s="4"/>
      <c r="AE300" s="4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"/>
      <c r="AB301" s="4"/>
      <c r="AC301" s="4"/>
      <c r="AD301" s="4"/>
      <c r="AE301" s="4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"/>
      <c r="AB302" s="4"/>
      <c r="AC302" s="4"/>
      <c r="AD302" s="4"/>
      <c r="AE302" s="4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"/>
      <c r="AB303" s="4"/>
      <c r="AC303" s="4"/>
      <c r="AD303" s="4"/>
      <c r="AE303" s="4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"/>
      <c r="AB304" s="4"/>
      <c r="AC304" s="4"/>
      <c r="AD304" s="4"/>
      <c r="AE304" s="4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"/>
      <c r="AB305" s="4"/>
      <c r="AC305" s="4"/>
      <c r="AD305" s="4"/>
      <c r="AE305" s="4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"/>
      <c r="AB306" s="4"/>
      <c r="AC306" s="4"/>
      <c r="AD306" s="4"/>
      <c r="AE306" s="4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"/>
      <c r="AB307" s="4"/>
      <c r="AC307" s="4"/>
      <c r="AD307" s="4"/>
      <c r="AE307" s="4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"/>
      <c r="AB308" s="4"/>
      <c r="AC308" s="4"/>
      <c r="AD308" s="4"/>
      <c r="AE308" s="4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"/>
      <c r="AB309" s="4"/>
      <c r="AC309" s="4"/>
      <c r="AD309" s="4"/>
      <c r="AE309" s="4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"/>
      <c r="AB310" s="4"/>
      <c r="AC310" s="4"/>
      <c r="AD310" s="4"/>
      <c r="AE310" s="4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"/>
      <c r="AB311" s="4"/>
      <c r="AC311" s="4"/>
      <c r="AD311" s="4"/>
      <c r="AE311" s="4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"/>
      <c r="AB312" s="4"/>
      <c r="AC312" s="4"/>
      <c r="AD312" s="4"/>
      <c r="AE312" s="4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4"/>
      <c r="AB313" s="4"/>
      <c r="AC313" s="4"/>
      <c r="AD313" s="4"/>
      <c r="AE313" s="4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"/>
      <c r="AB314" s="4"/>
      <c r="AC314" s="4"/>
      <c r="AD314" s="4"/>
      <c r="AE314" s="4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"/>
      <c r="AB315" s="4"/>
      <c r="AC315" s="4"/>
      <c r="AD315" s="4"/>
      <c r="AE315" s="4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4"/>
      <c r="AB316" s="4"/>
      <c r="AC316" s="4"/>
      <c r="AD316" s="4"/>
      <c r="AE316" s="4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"/>
      <c r="AB317" s="4"/>
      <c r="AC317" s="4"/>
      <c r="AD317" s="4"/>
      <c r="AE317" s="4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"/>
      <c r="AB318" s="4"/>
      <c r="AC318" s="4"/>
      <c r="AD318" s="4"/>
      <c r="AE318" s="4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"/>
      <c r="AB319" s="4"/>
      <c r="AC319" s="4"/>
      <c r="AD319" s="4"/>
      <c r="AE319" s="4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"/>
      <c r="AB320" s="4"/>
      <c r="AC320" s="4"/>
      <c r="AD320" s="4"/>
      <c r="AE320" s="4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"/>
      <c r="AB321" s="4"/>
      <c r="AC321" s="4"/>
      <c r="AD321" s="4"/>
      <c r="AE321" s="4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4"/>
      <c r="AB322" s="4"/>
      <c r="AC322" s="4"/>
      <c r="AD322" s="4"/>
      <c r="AE322" s="4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"/>
      <c r="AB323" s="4"/>
      <c r="AC323" s="4"/>
      <c r="AD323" s="4"/>
      <c r="AE323" s="4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4"/>
      <c r="AB324" s="4"/>
      <c r="AC324" s="4"/>
      <c r="AD324" s="4"/>
      <c r="AE324" s="4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"/>
      <c r="AB325" s="4"/>
      <c r="AC325" s="4"/>
      <c r="AD325" s="4"/>
      <c r="AE325" s="4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"/>
      <c r="AB326" s="4"/>
      <c r="AC326" s="4"/>
      <c r="AD326" s="4"/>
      <c r="AE326" s="4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"/>
      <c r="AB327" s="4"/>
      <c r="AC327" s="4"/>
      <c r="AD327" s="4"/>
      <c r="AE327" s="4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"/>
      <c r="AB328" s="4"/>
      <c r="AC328" s="4"/>
      <c r="AD328" s="4"/>
      <c r="AE328" s="4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"/>
      <c r="AB329" s="4"/>
      <c r="AC329" s="4"/>
      <c r="AD329" s="4"/>
      <c r="AE329" s="4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"/>
      <c r="AB330" s="4"/>
      <c r="AC330" s="4"/>
      <c r="AD330" s="4"/>
      <c r="AE330" s="4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"/>
      <c r="AB331" s="4"/>
      <c r="AC331" s="4"/>
      <c r="AD331" s="4"/>
      <c r="AE331" s="4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"/>
      <c r="AB332" s="4"/>
      <c r="AC332" s="4"/>
      <c r="AD332" s="4"/>
      <c r="AE332" s="4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"/>
      <c r="AB333" s="4"/>
      <c r="AC333" s="4"/>
      <c r="AD333" s="4"/>
      <c r="AE333" s="4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"/>
      <c r="AB334" s="4"/>
      <c r="AC334" s="4"/>
      <c r="AD334" s="4"/>
      <c r="AE334" s="4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4"/>
      <c r="AB335" s="4"/>
      <c r="AC335" s="4"/>
      <c r="AD335" s="4"/>
      <c r="AE335" s="4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"/>
      <c r="AB336" s="4"/>
      <c r="AC336" s="4"/>
      <c r="AD336" s="4"/>
      <c r="AE336" s="4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"/>
      <c r="AB337" s="4"/>
      <c r="AC337" s="4"/>
      <c r="AD337" s="4"/>
      <c r="AE337" s="4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"/>
      <c r="AB338" s="4"/>
      <c r="AC338" s="4"/>
      <c r="AD338" s="4"/>
      <c r="AE338" s="4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"/>
      <c r="AB339" s="4"/>
      <c r="AC339" s="4"/>
      <c r="AD339" s="4"/>
      <c r="AE339" s="4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"/>
      <c r="AB340" s="4"/>
      <c r="AC340" s="4"/>
      <c r="AD340" s="4"/>
      <c r="AE340" s="4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"/>
      <c r="AB341" s="4"/>
      <c r="AC341" s="4"/>
      <c r="AD341" s="4"/>
      <c r="AE341" s="4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"/>
      <c r="AB342" s="4"/>
      <c r="AC342" s="4"/>
      <c r="AD342" s="4"/>
      <c r="AE342" s="4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"/>
      <c r="AB343" s="4"/>
      <c r="AC343" s="4"/>
      <c r="AD343" s="4"/>
      <c r="AE343" s="4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"/>
      <c r="AB344" s="4"/>
      <c r="AC344" s="4"/>
      <c r="AD344" s="4"/>
      <c r="AE344" s="4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"/>
      <c r="AB345" s="4"/>
      <c r="AC345" s="4"/>
      <c r="AD345" s="4"/>
      <c r="AE345" s="4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"/>
      <c r="AB346" s="4"/>
      <c r="AC346" s="4"/>
      <c r="AD346" s="4"/>
      <c r="AE346" s="4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"/>
      <c r="AB347" s="4"/>
      <c r="AC347" s="4"/>
      <c r="AD347" s="4"/>
      <c r="AE347" s="4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"/>
      <c r="AB348" s="4"/>
      <c r="AC348" s="4"/>
      <c r="AD348" s="4"/>
      <c r="AE348" s="4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"/>
      <c r="AB349" s="4"/>
      <c r="AC349" s="4"/>
      <c r="AD349" s="4"/>
      <c r="AE349" s="4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"/>
      <c r="AB350" s="4"/>
      <c r="AC350" s="4"/>
      <c r="AD350" s="4"/>
      <c r="AE350" s="4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"/>
      <c r="AB351" s="4"/>
      <c r="AC351" s="4"/>
      <c r="AD351" s="4"/>
      <c r="AE351" s="4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"/>
      <c r="AB352" s="4"/>
      <c r="AC352" s="4"/>
      <c r="AD352" s="4"/>
      <c r="AE352" s="4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"/>
      <c r="AB353" s="4"/>
      <c r="AC353" s="4"/>
      <c r="AD353" s="4"/>
      <c r="AE353" s="4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"/>
      <c r="AB354" s="4"/>
      <c r="AC354" s="4"/>
      <c r="AD354" s="4"/>
      <c r="AE354" s="4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4"/>
      <c r="AB355" s="4"/>
      <c r="AC355" s="4"/>
      <c r="AD355" s="4"/>
      <c r="AE355" s="4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"/>
      <c r="AB356" s="4"/>
      <c r="AC356" s="4"/>
      <c r="AD356" s="4"/>
      <c r="AE356" s="4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"/>
      <c r="AB357" s="4"/>
      <c r="AC357" s="4"/>
      <c r="AD357" s="4"/>
      <c r="AE357" s="4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"/>
      <c r="AB358" s="4"/>
      <c r="AC358" s="4"/>
      <c r="AD358" s="4"/>
      <c r="AE358" s="4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"/>
      <c r="AB359" s="4"/>
      <c r="AC359" s="4"/>
      <c r="AD359" s="4"/>
      <c r="AE359" s="4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"/>
      <c r="AB360" s="4"/>
      <c r="AC360" s="4"/>
      <c r="AD360" s="4"/>
      <c r="AE360" s="4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"/>
      <c r="AB361" s="4"/>
      <c r="AC361" s="4"/>
      <c r="AD361" s="4"/>
      <c r="AE361" s="4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"/>
      <c r="AB362" s="4"/>
      <c r="AC362" s="4"/>
      <c r="AD362" s="4"/>
      <c r="AE362" s="4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"/>
      <c r="AB363" s="4"/>
      <c r="AC363" s="4"/>
      <c r="AD363" s="4"/>
      <c r="AE363" s="4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"/>
      <c r="AB364" s="4"/>
      <c r="AC364" s="4"/>
      <c r="AD364" s="4"/>
      <c r="AE364" s="4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"/>
      <c r="AB365" s="4"/>
      <c r="AC365" s="4"/>
      <c r="AD365" s="4"/>
      <c r="AE365" s="4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"/>
      <c r="AB366" s="4"/>
      <c r="AC366" s="4"/>
      <c r="AD366" s="4"/>
      <c r="AE366" s="4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"/>
      <c r="AB367" s="4"/>
      <c r="AC367" s="4"/>
      <c r="AD367" s="4"/>
      <c r="AE367" s="4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"/>
      <c r="AB368" s="4"/>
      <c r="AC368" s="4"/>
      <c r="AD368" s="4"/>
      <c r="AE368" s="4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/>
      <c r="AB369" s="4"/>
      <c r="AC369" s="4"/>
      <c r="AD369" s="4"/>
      <c r="AE369" s="4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"/>
      <c r="AB370" s="4"/>
      <c r="AC370" s="4"/>
      <c r="AD370" s="4"/>
      <c r="AE370" s="4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"/>
      <c r="AB371" s="4"/>
      <c r="AC371" s="4"/>
      <c r="AD371" s="4"/>
      <c r="AE371" s="4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"/>
      <c r="AB372" s="4"/>
      <c r="AC372" s="4"/>
      <c r="AD372" s="4"/>
      <c r="AE372" s="4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/>
      <c r="AB373" s="4"/>
      <c r="AC373" s="4"/>
      <c r="AD373" s="4"/>
      <c r="AE373" s="4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"/>
      <c r="AB374" s="4"/>
      <c r="AC374" s="4"/>
      <c r="AD374" s="4"/>
      <c r="AE374" s="4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"/>
      <c r="AB375" s="4"/>
      <c r="AC375" s="4"/>
      <c r="AD375" s="4"/>
      <c r="AE375" s="4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/>
      <c r="AB376" s="4"/>
      <c r="AC376" s="4"/>
      <c r="AD376" s="4"/>
      <c r="AE376" s="4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/>
      <c r="AB377" s="4"/>
      <c r="AC377" s="4"/>
      <c r="AD377" s="4"/>
      <c r="AE377" s="4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"/>
      <c r="AB378" s="4"/>
      <c r="AC378" s="4"/>
      <c r="AD378" s="4"/>
      <c r="AE378" s="4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"/>
      <c r="AB379" s="4"/>
      <c r="AC379" s="4"/>
      <c r="AD379" s="4"/>
      <c r="AE379" s="4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"/>
      <c r="AB380" s="4"/>
      <c r="AC380" s="4"/>
      <c r="AD380" s="4"/>
      <c r="AE380" s="4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"/>
      <c r="AB381" s="4"/>
      <c r="AC381" s="4"/>
      <c r="AD381" s="4"/>
      <c r="AE381" s="4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"/>
      <c r="AB382" s="4"/>
      <c r="AC382" s="4"/>
      <c r="AD382" s="4"/>
      <c r="AE382" s="4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"/>
      <c r="AB383" s="4"/>
      <c r="AC383" s="4"/>
      <c r="AD383" s="4"/>
      <c r="AE383" s="4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"/>
      <c r="AB384" s="4"/>
      <c r="AC384" s="4"/>
      <c r="AD384" s="4"/>
      <c r="AE384" s="4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"/>
      <c r="AB385" s="4"/>
      <c r="AC385" s="4"/>
      <c r="AD385" s="4"/>
      <c r="AE385" s="4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"/>
      <c r="AB386" s="4"/>
      <c r="AC386" s="4"/>
      <c r="AD386" s="4"/>
      <c r="AE386" s="4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"/>
      <c r="AB387" s="4"/>
      <c r="AC387" s="4"/>
      <c r="AD387" s="4"/>
      <c r="AE387" s="4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"/>
      <c r="AB388" s="4"/>
      <c r="AC388" s="4"/>
      <c r="AD388" s="4"/>
      <c r="AE388" s="4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"/>
      <c r="AB389" s="4"/>
      <c r="AC389" s="4"/>
      <c r="AD389" s="4"/>
      <c r="AE389" s="4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"/>
      <c r="AB390" s="4"/>
      <c r="AC390" s="4"/>
      <c r="AD390" s="4"/>
      <c r="AE390" s="4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"/>
      <c r="AB391" s="4"/>
      <c r="AC391" s="4"/>
      <c r="AD391" s="4"/>
      <c r="AE391" s="4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"/>
      <c r="AB392" s="4"/>
      <c r="AC392" s="4"/>
      <c r="AD392" s="4"/>
      <c r="AE392" s="4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"/>
      <c r="AB393" s="4"/>
      <c r="AC393" s="4"/>
      <c r="AD393" s="4"/>
      <c r="AE393" s="4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"/>
      <c r="AB394" s="4"/>
      <c r="AC394" s="4"/>
      <c r="AD394" s="4"/>
      <c r="AE394" s="4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"/>
      <c r="AB395" s="4"/>
      <c r="AC395" s="4"/>
      <c r="AD395" s="4"/>
      <c r="AE395" s="4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"/>
      <c r="AB396" s="4"/>
      <c r="AC396" s="4"/>
      <c r="AD396" s="4"/>
      <c r="AE396" s="4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4"/>
      <c r="AB397" s="4"/>
      <c r="AC397" s="4"/>
      <c r="AD397" s="4"/>
      <c r="AE397" s="4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4"/>
      <c r="AB398" s="4"/>
      <c r="AC398" s="4"/>
      <c r="AD398" s="4"/>
      <c r="AE398" s="4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"/>
      <c r="AB399" s="4"/>
      <c r="AC399" s="4"/>
      <c r="AD399" s="4"/>
      <c r="AE399" s="4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"/>
      <c r="AB400" s="4"/>
      <c r="AC400" s="4"/>
      <c r="AD400" s="4"/>
      <c r="AE400" s="4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"/>
      <c r="AB401" s="4"/>
      <c r="AC401" s="4"/>
      <c r="AD401" s="4"/>
      <c r="AE401" s="4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"/>
      <c r="AB402" s="4"/>
      <c r="AC402" s="4"/>
      <c r="AD402" s="4"/>
      <c r="AE402" s="4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4"/>
      <c r="AB403" s="4"/>
      <c r="AC403" s="4"/>
      <c r="AD403" s="4"/>
      <c r="AE403" s="4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4"/>
      <c r="AB404" s="4"/>
      <c r="AC404" s="4"/>
      <c r="AD404" s="4"/>
      <c r="AE404" s="4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4"/>
      <c r="AB405" s="4"/>
      <c r="AC405" s="4"/>
      <c r="AD405" s="4"/>
      <c r="AE405" s="4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4"/>
      <c r="AB406" s="4"/>
      <c r="AC406" s="4"/>
      <c r="AD406" s="4"/>
      <c r="AE406" s="4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4"/>
      <c r="AB407" s="4"/>
      <c r="AC407" s="4"/>
      <c r="AD407" s="4"/>
      <c r="AE407" s="4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4"/>
      <c r="AB408" s="4"/>
      <c r="AC408" s="4"/>
      <c r="AD408" s="4"/>
      <c r="AE408" s="4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"/>
      <c r="AB409" s="4"/>
      <c r="AC409" s="4"/>
      <c r="AD409" s="4"/>
      <c r="AE409" s="4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"/>
      <c r="AB410" s="4"/>
      <c r="AC410" s="4"/>
      <c r="AD410" s="4"/>
      <c r="AE410" s="4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4"/>
      <c r="AB411" s="4"/>
      <c r="AC411" s="4"/>
      <c r="AD411" s="4"/>
      <c r="AE411" s="4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4"/>
      <c r="AB412" s="4"/>
      <c r="AC412" s="4"/>
      <c r="AD412" s="4"/>
      <c r="AE412" s="4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4"/>
      <c r="AB413" s="4"/>
      <c r="AC413" s="4"/>
      <c r="AD413" s="4"/>
      <c r="AE413" s="4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4"/>
      <c r="AB414" s="4"/>
      <c r="AC414" s="4"/>
      <c r="AD414" s="4"/>
      <c r="AE414" s="4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4"/>
      <c r="AB415" s="4"/>
      <c r="AC415" s="4"/>
      <c r="AD415" s="4"/>
      <c r="AE415" s="4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4"/>
      <c r="AB416" s="4"/>
      <c r="AC416" s="4"/>
      <c r="AD416" s="4"/>
      <c r="AE416" s="4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4"/>
      <c r="AB417" s="4"/>
      <c r="AC417" s="4"/>
      <c r="AD417" s="4"/>
      <c r="AE417" s="4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4"/>
      <c r="AB418" s="4"/>
      <c r="AC418" s="4"/>
      <c r="AD418" s="4"/>
      <c r="AE418" s="4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4"/>
      <c r="AB419" s="4"/>
      <c r="AC419" s="4"/>
      <c r="AD419" s="4"/>
      <c r="AE419" s="4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4"/>
      <c r="AB420" s="4"/>
      <c r="AC420" s="4"/>
      <c r="AD420" s="4"/>
      <c r="AE420" s="4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4"/>
      <c r="AB421" s="4"/>
      <c r="AC421" s="4"/>
      <c r="AD421" s="4"/>
      <c r="AE421" s="4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4"/>
      <c r="AB422" s="4"/>
      <c r="AC422" s="4"/>
      <c r="AD422" s="4"/>
      <c r="AE422" s="4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"/>
      <c r="AB423" s="4"/>
      <c r="AC423" s="4"/>
      <c r="AD423" s="4"/>
      <c r="AE423" s="4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"/>
      <c r="AB424" s="4"/>
      <c r="AC424" s="4"/>
      <c r="AD424" s="4"/>
      <c r="AE424" s="4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"/>
      <c r="AB425" s="4"/>
      <c r="AC425" s="4"/>
      <c r="AD425" s="4"/>
      <c r="AE425" s="4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"/>
      <c r="AB426" s="4"/>
      <c r="AC426" s="4"/>
      <c r="AD426" s="4"/>
      <c r="AE426" s="4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"/>
      <c r="AB427" s="4"/>
      <c r="AC427" s="4"/>
      <c r="AD427" s="4"/>
      <c r="AE427" s="4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4"/>
      <c r="AB428" s="4"/>
      <c r="AC428" s="4"/>
      <c r="AD428" s="4"/>
      <c r="AE428" s="4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4"/>
      <c r="AB429" s="4"/>
      <c r="AC429" s="4"/>
      <c r="AD429" s="4"/>
      <c r="AE429" s="4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4"/>
      <c r="AB430" s="4"/>
      <c r="AC430" s="4"/>
      <c r="AD430" s="4"/>
      <c r="AE430" s="4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4"/>
      <c r="AB431" s="4"/>
      <c r="AC431" s="4"/>
      <c r="AD431" s="4"/>
      <c r="AE431" s="4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4"/>
      <c r="AB432" s="4"/>
      <c r="AC432" s="4"/>
      <c r="AD432" s="4"/>
      <c r="AE432" s="4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4"/>
      <c r="AB433" s="4"/>
      <c r="AC433" s="4"/>
      <c r="AD433" s="4"/>
      <c r="AE433" s="4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4"/>
      <c r="AB434" s="4"/>
      <c r="AC434" s="4"/>
      <c r="AD434" s="4"/>
      <c r="AE434" s="4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4"/>
      <c r="AB435" s="4"/>
      <c r="AC435" s="4"/>
      <c r="AD435" s="4"/>
      <c r="AE435" s="4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4"/>
      <c r="AB436" s="4"/>
      <c r="AC436" s="4"/>
      <c r="AD436" s="4"/>
      <c r="AE436" s="4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4"/>
      <c r="AB437" s="4"/>
      <c r="AC437" s="4"/>
      <c r="AD437" s="4"/>
      <c r="AE437" s="4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4"/>
      <c r="AB438" s="4"/>
      <c r="AC438" s="4"/>
      <c r="AD438" s="4"/>
      <c r="AE438" s="4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4"/>
      <c r="AB439" s="4"/>
      <c r="AC439" s="4"/>
      <c r="AD439" s="4"/>
      <c r="AE439" s="4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4"/>
      <c r="AB440" s="4"/>
      <c r="AC440" s="4"/>
      <c r="AD440" s="4"/>
      <c r="AE440" s="4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4"/>
      <c r="AB441" s="4"/>
      <c r="AC441" s="4"/>
      <c r="AD441" s="4"/>
      <c r="AE441" s="4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4"/>
      <c r="AB442" s="4"/>
      <c r="AC442" s="4"/>
      <c r="AD442" s="4"/>
      <c r="AE442" s="4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4"/>
      <c r="AB443" s="4"/>
      <c r="AC443" s="4"/>
      <c r="AD443" s="4"/>
      <c r="AE443" s="4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4"/>
      <c r="AB444" s="4"/>
      <c r="AC444" s="4"/>
      <c r="AD444" s="4"/>
      <c r="AE444" s="4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4"/>
      <c r="AB445" s="4"/>
      <c r="AC445" s="4"/>
      <c r="AD445" s="4"/>
      <c r="AE445" s="4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4"/>
      <c r="AB446" s="4"/>
      <c r="AC446" s="4"/>
      <c r="AD446" s="4"/>
      <c r="AE446" s="4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4"/>
      <c r="AB447" s="4"/>
      <c r="AC447" s="4"/>
      <c r="AD447" s="4"/>
      <c r="AE447" s="4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4"/>
      <c r="AB448" s="4"/>
      <c r="AC448" s="4"/>
      <c r="AD448" s="4"/>
      <c r="AE448" s="4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4"/>
      <c r="AB449" s="4"/>
      <c r="AC449" s="4"/>
      <c r="AD449" s="4"/>
      <c r="AE449" s="4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4"/>
      <c r="AB450" s="4"/>
      <c r="AC450" s="4"/>
      <c r="AD450" s="4"/>
      <c r="AE450" s="4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4"/>
      <c r="AB451" s="4"/>
      <c r="AC451" s="4"/>
      <c r="AD451" s="4"/>
      <c r="AE451" s="4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4"/>
      <c r="AB452" s="4"/>
      <c r="AC452" s="4"/>
      <c r="AD452" s="4"/>
      <c r="AE452" s="4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4"/>
      <c r="AB453" s="4"/>
      <c r="AC453" s="4"/>
      <c r="AD453" s="4"/>
      <c r="AE453" s="4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4"/>
      <c r="AB454" s="4"/>
      <c r="AC454" s="4"/>
      <c r="AD454" s="4"/>
      <c r="AE454" s="4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"/>
      <c r="AB455" s="4"/>
      <c r="AC455" s="4"/>
      <c r="AD455" s="4"/>
      <c r="AE455" s="4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4"/>
      <c r="AB456" s="4"/>
      <c r="AC456" s="4"/>
      <c r="AD456" s="4"/>
      <c r="AE456" s="4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4"/>
      <c r="AB457" s="4"/>
      <c r="AC457" s="4"/>
      <c r="AD457" s="4"/>
      <c r="AE457" s="4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4"/>
      <c r="AB458" s="4"/>
      <c r="AC458" s="4"/>
      <c r="AD458" s="4"/>
      <c r="AE458" s="4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4"/>
      <c r="AB459" s="4"/>
      <c r="AC459" s="4"/>
      <c r="AD459" s="4"/>
      <c r="AE459" s="4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4"/>
      <c r="AB460" s="4"/>
      <c r="AC460" s="4"/>
      <c r="AD460" s="4"/>
      <c r="AE460" s="4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"/>
      <c r="AB461" s="4"/>
      <c r="AC461" s="4"/>
      <c r="AD461" s="4"/>
      <c r="AE461" s="4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"/>
      <c r="AB462" s="4"/>
      <c r="AC462" s="4"/>
      <c r="AD462" s="4"/>
      <c r="AE462" s="4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"/>
      <c r="AB463" s="4"/>
      <c r="AC463" s="4"/>
      <c r="AD463" s="4"/>
      <c r="AE463" s="4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"/>
      <c r="AB464" s="4"/>
      <c r="AC464" s="4"/>
      <c r="AD464" s="4"/>
      <c r="AE464" s="4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"/>
      <c r="AB465" s="4"/>
      <c r="AC465" s="4"/>
      <c r="AD465" s="4"/>
      <c r="AE465" s="4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"/>
      <c r="AB466" s="4"/>
      <c r="AC466" s="4"/>
      <c r="AD466" s="4"/>
      <c r="AE466" s="4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4"/>
      <c r="AB467" s="4"/>
      <c r="AC467" s="4"/>
      <c r="AD467" s="4"/>
      <c r="AE467" s="4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4"/>
      <c r="AB468" s="4"/>
      <c r="AC468" s="4"/>
      <c r="AD468" s="4"/>
      <c r="AE468" s="4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4"/>
      <c r="AB469" s="4"/>
      <c r="AC469" s="4"/>
      <c r="AD469" s="4"/>
      <c r="AE469" s="4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4"/>
      <c r="AB470" s="4"/>
      <c r="AC470" s="4"/>
      <c r="AD470" s="4"/>
      <c r="AE470" s="4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4"/>
      <c r="AB471" s="4"/>
      <c r="AC471" s="4"/>
      <c r="AD471" s="4"/>
      <c r="AE471" s="4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4"/>
      <c r="AB472" s="4"/>
      <c r="AC472" s="4"/>
      <c r="AD472" s="4"/>
      <c r="AE472" s="4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4"/>
      <c r="AB473" s="4"/>
      <c r="AC473" s="4"/>
      <c r="AD473" s="4"/>
      <c r="AE473" s="4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4"/>
      <c r="AB474" s="4"/>
      <c r="AC474" s="4"/>
      <c r="AD474" s="4"/>
      <c r="AE474" s="4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4"/>
      <c r="AB475" s="4"/>
      <c r="AC475" s="4"/>
      <c r="AD475" s="4"/>
      <c r="AE475" s="4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4"/>
      <c r="AB476" s="4"/>
      <c r="AC476" s="4"/>
      <c r="AD476" s="4"/>
      <c r="AE476" s="4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4"/>
      <c r="AB477" s="4"/>
      <c r="AC477" s="4"/>
      <c r="AD477" s="4"/>
      <c r="AE477" s="4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4"/>
      <c r="AB478" s="4"/>
      <c r="AC478" s="4"/>
      <c r="AD478" s="4"/>
      <c r="AE478" s="4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4"/>
      <c r="AB479" s="4"/>
      <c r="AC479" s="4"/>
      <c r="AD479" s="4"/>
      <c r="AE479" s="4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4"/>
      <c r="AB480" s="4"/>
      <c r="AC480" s="4"/>
      <c r="AD480" s="4"/>
      <c r="AE480" s="4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4"/>
      <c r="AB481" s="4"/>
      <c r="AC481" s="4"/>
      <c r="AD481" s="4"/>
      <c r="AE481" s="4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4"/>
      <c r="AB482" s="4"/>
      <c r="AC482" s="4"/>
      <c r="AD482" s="4"/>
      <c r="AE482" s="4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4"/>
      <c r="AB483" s="4"/>
      <c r="AC483" s="4"/>
      <c r="AD483" s="4"/>
      <c r="AE483" s="4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4"/>
      <c r="AB484" s="4"/>
      <c r="AC484" s="4"/>
      <c r="AD484" s="4"/>
      <c r="AE484" s="4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4"/>
      <c r="AB485" s="4"/>
      <c r="AC485" s="4"/>
      <c r="AD485" s="4"/>
      <c r="AE485" s="4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4"/>
      <c r="AB486" s="4"/>
      <c r="AC486" s="4"/>
      <c r="AD486" s="4"/>
      <c r="AE486" s="4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4"/>
      <c r="AB487" s="4"/>
      <c r="AC487" s="4"/>
      <c r="AD487" s="4"/>
      <c r="AE487" s="4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4"/>
      <c r="AB488" s="4"/>
      <c r="AC488" s="4"/>
      <c r="AD488" s="4"/>
      <c r="AE488" s="4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4"/>
      <c r="AB489" s="4"/>
      <c r="AC489" s="4"/>
      <c r="AD489" s="4"/>
      <c r="AE489" s="4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4"/>
      <c r="AB490" s="4"/>
      <c r="AC490" s="4"/>
      <c r="AD490" s="4"/>
      <c r="AE490" s="4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4"/>
      <c r="AB491" s="4"/>
      <c r="AC491" s="4"/>
      <c r="AD491" s="4"/>
      <c r="AE491" s="4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4"/>
      <c r="AB492" s="4"/>
      <c r="AC492" s="4"/>
      <c r="AD492" s="4"/>
      <c r="AE492" s="4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4"/>
      <c r="AB493" s="4"/>
      <c r="AC493" s="4"/>
      <c r="AD493" s="4"/>
      <c r="AE493" s="4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4"/>
      <c r="AB494" s="4"/>
      <c r="AC494" s="4"/>
      <c r="AD494" s="4"/>
      <c r="AE494" s="4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4"/>
      <c r="AB495" s="4"/>
      <c r="AC495" s="4"/>
      <c r="AD495" s="4"/>
      <c r="AE495" s="4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4"/>
      <c r="AB496" s="4"/>
      <c r="AC496" s="4"/>
      <c r="AD496" s="4"/>
      <c r="AE496" s="4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4"/>
      <c r="AB497" s="4"/>
      <c r="AC497" s="4"/>
      <c r="AD497" s="4"/>
      <c r="AE497" s="4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4"/>
      <c r="AB498" s="4"/>
      <c r="AC498" s="4"/>
      <c r="AD498" s="4"/>
      <c r="AE498" s="4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4"/>
      <c r="AB499" s="4"/>
      <c r="AC499" s="4"/>
      <c r="AD499" s="4"/>
      <c r="AE499" s="4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4"/>
      <c r="AB500" s="4"/>
      <c r="AC500" s="4"/>
      <c r="AD500" s="4"/>
      <c r="AE500" s="4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4"/>
      <c r="AB501" s="4"/>
      <c r="AC501" s="4"/>
      <c r="AD501" s="4"/>
      <c r="AE501" s="4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4"/>
      <c r="AB502" s="4"/>
      <c r="AC502" s="4"/>
      <c r="AD502" s="4"/>
      <c r="AE502" s="4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4"/>
      <c r="AB503" s="4"/>
      <c r="AC503" s="4"/>
      <c r="AD503" s="4"/>
      <c r="AE503" s="4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4"/>
      <c r="AB504" s="4"/>
      <c r="AC504" s="4"/>
      <c r="AD504" s="4"/>
      <c r="AE504" s="4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4"/>
      <c r="AB505" s="4"/>
      <c r="AC505" s="4"/>
      <c r="AD505" s="4"/>
      <c r="AE505" s="4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4"/>
      <c r="AB506" s="4"/>
      <c r="AC506" s="4"/>
      <c r="AD506" s="4"/>
      <c r="AE506" s="4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4"/>
      <c r="AB507" s="4"/>
      <c r="AC507" s="4"/>
      <c r="AD507" s="4"/>
      <c r="AE507" s="4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4"/>
      <c r="AB508" s="4"/>
      <c r="AC508" s="4"/>
      <c r="AD508" s="4"/>
      <c r="AE508" s="4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4"/>
      <c r="AB509" s="4"/>
      <c r="AC509" s="4"/>
      <c r="AD509" s="4"/>
      <c r="AE509" s="4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4"/>
      <c r="AB510" s="4"/>
      <c r="AC510" s="4"/>
      <c r="AD510" s="4"/>
      <c r="AE510" s="4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4"/>
      <c r="AB511" s="4"/>
      <c r="AC511" s="4"/>
      <c r="AD511" s="4"/>
      <c r="AE511" s="4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4"/>
      <c r="AB512" s="4"/>
      <c r="AC512" s="4"/>
      <c r="AD512" s="4"/>
      <c r="AE512" s="4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4"/>
      <c r="AB513" s="4"/>
      <c r="AC513" s="4"/>
      <c r="AD513" s="4"/>
      <c r="AE513" s="4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4"/>
      <c r="AB514" s="4"/>
      <c r="AC514" s="4"/>
      <c r="AD514" s="4"/>
      <c r="AE514" s="4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4"/>
      <c r="AB515" s="4"/>
      <c r="AC515" s="4"/>
      <c r="AD515" s="4"/>
      <c r="AE515" s="4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4"/>
      <c r="AB516" s="4"/>
      <c r="AC516" s="4"/>
      <c r="AD516" s="4"/>
      <c r="AE516" s="4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4"/>
      <c r="AB517" s="4"/>
      <c r="AC517" s="4"/>
      <c r="AD517" s="4"/>
      <c r="AE517" s="4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4"/>
      <c r="AB518" s="4"/>
      <c r="AC518" s="4"/>
      <c r="AD518" s="4"/>
      <c r="AE518" s="4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4"/>
      <c r="AB519" s="4"/>
      <c r="AC519" s="4"/>
      <c r="AD519" s="4"/>
      <c r="AE519" s="4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4"/>
      <c r="AB520" s="4"/>
      <c r="AC520" s="4"/>
      <c r="AD520" s="4"/>
      <c r="AE520" s="4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4"/>
      <c r="AB521" s="4"/>
      <c r="AC521" s="4"/>
      <c r="AD521" s="4"/>
      <c r="AE521" s="4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4"/>
      <c r="AB522" s="4"/>
      <c r="AC522" s="4"/>
      <c r="AD522" s="4"/>
      <c r="AE522" s="4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4"/>
      <c r="AB523" s="4"/>
      <c r="AC523" s="4"/>
      <c r="AD523" s="4"/>
      <c r="AE523" s="4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4"/>
      <c r="AB524" s="4"/>
      <c r="AC524" s="4"/>
      <c r="AD524" s="4"/>
      <c r="AE524" s="4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4"/>
      <c r="AB525" s="4"/>
      <c r="AC525" s="4"/>
      <c r="AD525" s="4"/>
      <c r="AE525" s="4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4"/>
      <c r="AB526" s="4"/>
      <c r="AC526" s="4"/>
      <c r="AD526" s="4"/>
      <c r="AE526" s="4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4"/>
      <c r="AB527" s="4"/>
      <c r="AC527" s="4"/>
      <c r="AD527" s="4"/>
      <c r="AE527" s="4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4"/>
      <c r="AB528" s="4"/>
      <c r="AC528" s="4"/>
      <c r="AD528" s="4"/>
      <c r="AE528" s="4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4"/>
      <c r="AB529" s="4"/>
      <c r="AC529" s="4"/>
      <c r="AD529" s="4"/>
      <c r="AE529" s="4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4"/>
      <c r="AB530" s="4"/>
      <c r="AC530" s="4"/>
      <c r="AD530" s="4"/>
      <c r="AE530" s="4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4"/>
      <c r="AB531" s="4"/>
      <c r="AC531" s="4"/>
      <c r="AD531" s="4"/>
      <c r="AE531" s="4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4"/>
      <c r="AB532" s="4"/>
      <c r="AC532" s="4"/>
      <c r="AD532" s="4"/>
      <c r="AE532" s="4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4"/>
      <c r="AB533" s="4"/>
      <c r="AC533" s="4"/>
      <c r="AD533" s="4"/>
      <c r="AE533" s="4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4"/>
      <c r="AB534" s="4"/>
      <c r="AC534" s="4"/>
      <c r="AD534" s="4"/>
      <c r="AE534" s="4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4"/>
      <c r="AB535" s="4"/>
      <c r="AC535" s="4"/>
      <c r="AD535" s="4"/>
      <c r="AE535" s="4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4"/>
      <c r="AB536" s="4"/>
      <c r="AC536" s="4"/>
      <c r="AD536" s="4"/>
      <c r="AE536" s="4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4"/>
      <c r="AB537" s="4"/>
      <c r="AC537" s="4"/>
      <c r="AD537" s="4"/>
      <c r="AE537" s="4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"/>
      <c r="AB538" s="4"/>
      <c r="AC538" s="4"/>
      <c r="AD538" s="4"/>
      <c r="AE538" s="4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4"/>
      <c r="AB539" s="4"/>
      <c r="AC539" s="4"/>
      <c r="AD539" s="4"/>
      <c r="AE539" s="4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4"/>
      <c r="AB540" s="4"/>
      <c r="AC540" s="4"/>
      <c r="AD540" s="4"/>
      <c r="AE540" s="4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4"/>
      <c r="AB541" s="4"/>
      <c r="AC541" s="4"/>
      <c r="AD541" s="4"/>
      <c r="AE541" s="4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"/>
      <c r="AB542" s="4"/>
      <c r="AC542" s="4"/>
      <c r="AD542" s="4"/>
      <c r="AE542" s="4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4"/>
      <c r="AB543" s="4"/>
      <c r="AC543" s="4"/>
      <c r="AD543" s="4"/>
      <c r="AE543" s="4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4"/>
      <c r="AB544" s="4"/>
      <c r="AC544" s="4"/>
      <c r="AD544" s="4"/>
      <c r="AE544" s="4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4"/>
      <c r="AB545" s="4"/>
      <c r="AC545" s="4"/>
      <c r="AD545" s="4"/>
      <c r="AE545" s="4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4"/>
      <c r="AB546" s="4"/>
      <c r="AC546" s="4"/>
      <c r="AD546" s="4"/>
      <c r="AE546" s="4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4"/>
      <c r="AB547" s="4"/>
      <c r="AC547" s="4"/>
      <c r="AD547" s="4"/>
      <c r="AE547" s="4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4"/>
      <c r="AB548" s="4"/>
      <c r="AC548" s="4"/>
      <c r="AD548" s="4"/>
      <c r="AE548" s="4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4"/>
      <c r="AB549" s="4"/>
      <c r="AC549" s="4"/>
      <c r="AD549" s="4"/>
      <c r="AE549" s="4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4"/>
      <c r="AB550" s="4"/>
      <c r="AC550" s="4"/>
      <c r="AD550" s="4"/>
      <c r="AE550" s="4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4"/>
      <c r="AB551" s="4"/>
      <c r="AC551" s="4"/>
      <c r="AD551" s="4"/>
      <c r="AE551" s="4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4"/>
      <c r="AB552" s="4"/>
      <c r="AC552" s="4"/>
      <c r="AD552" s="4"/>
      <c r="AE552" s="4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4"/>
      <c r="AB553" s="4"/>
      <c r="AC553" s="4"/>
      <c r="AD553" s="4"/>
      <c r="AE553" s="4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4"/>
      <c r="AB554" s="4"/>
      <c r="AC554" s="4"/>
      <c r="AD554" s="4"/>
      <c r="AE554" s="4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4"/>
      <c r="AB555" s="4"/>
      <c r="AC555" s="4"/>
      <c r="AD555" s="4"/>
      <c r="AE555" s="4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4"/>
      <c r="AB556" s="4"/>
      <c r="AC556" s="4"/>
      <c r="AD556" s="4"/>
      <c r="AE556" s="4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4"/>
      <c r="AB557" s="4"/>
      <c r="AC557" s="4"/>
      <c r="AD557" s="4"/>
      <c r="AE557" s="4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4"/>
      <c r="AB558" s="4"/>
      <c r="AC558" s="4"/>
      <c r="AD558" s="4"/>
      <c r="AE558" s="4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4"/>
      <c r="AB559" s="4"/>
      <c r="AC559" s="4"/>
      <c r="AD559" s="4"/>
      <c r="AE559" s="4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4"/>
      <c r="AB560" s="4"/>
      <c r="AC560" s="4"/>
      <c r="AD560" s="4"/>
      <c r="AE560" s="4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4"/>
      <c r="AB561" s="4"/>
      <c r="AC561" s="4"/>
      <c r="AD561" s="4"/>
      <c r="AE561" s="4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4"/>
      <c r="AB562" s="4"/>
      <c r="AC562" s="4"/>
      <c r="AD562" s="4"/>
      <c r="AE562" s="4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4"/>
      <c r="AB563" s="4"/>
      <c r="AC563" s="4"/>
      <c r="AD563" s="4"/>
      <c r="AE563" s="4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4"/>
      <c r="AB564" s="4"/>
      <c r="AC564" s="4"/>
      <c r="AD564" s="4"/>
      <c r="AE564" s="4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4"/>
      <c r="AB565" s="4"/>
      <c r="AC565" s="4"/>
      <c r="AD565" s="4"/>
      <c r="AE565" s="4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4"/>
      <c r="AB566" s="4"/>
      <c r="AC566" s="4"/>
      <c r="AD566" s="4"/>
      <c r="AE566" s="4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4"/>
      <c r="AB567" s="4"/>
      <c r="AC567" s="4"/>
      <c r="AD567" s="4"/>
      <c r="AE567" s="4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4"/>
      <c r="AB568" s="4"/>
      <c r="AC568" s="4"/>
      <c r="AD568" s="4"/>
      <c r="AE568" s="4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4"/>
      <c r="AB569" s="4"/>
      <c r="AC569" s="4"/>
      <c r="AD569" s="4"/>
      <c r="AE569" s="4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4"/>
      <c r="AB570" s="4"/>
      <c r="AC570" s="4"/>
      <c r="AD570" s="4"/>
      <c r="AE570" s="4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4"/>
      <c r="AB571" s="4"/>
      <c r="AC571" s="4"/>
      <c r="AD571" s="4"/>
      <c r="AE571" s="4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4"/>
      <c r="AB572" s="4"/>
      <c r="AC572" s="4"/>
      <c r="AD572" s="4"/>
      <c r="AE572" s="4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4"/>
      <c r="AB573" s="4"/>
      <c r="AC573" s="4"/>
      <c r="AD573" s="4"/>
      <c r="AE573" s="4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4"/>
      <c r="AB574" s="4"/>
      <c r="AC574" s="4"/>
      <c r="AD574" s="4"/>
      <c r="AE574" s="4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4"/>
      <c r="AB575" s="4"/>
      <c r="AC575" s="4"/>
      <c r="AD575" s="4"/>
      <c r="AE575" s="4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"/>
      <c r="AB576" s="4"/>
      <c r="AC576" s="4"/>
      <c r="AD576" s="4"/>
      <c r="AE576" s="4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4"/>
      <c r="AB577" s="4"/>
      <c r="AC577" s="4"/>
      <c r="AD577" s="4"/>
      <c r="AE577" s="4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4"/>
      <c r="AB578" s="4"/>
      <c r="AC578" s="4"/>
      <c r="AD578" s="4"/>
      <c r="AE578" s="4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4"/>
      <c r="AB579" s="4"/>
      <c r="AC579" s="4"/>
      <c r="AD579" s="4"/>
      <c r="AE579" s="4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4"/>
      <c r="AB580" s="4"/>
      <c r="AC580" s="4"/>
      <c r="AD580" s="4"/>
      <c r="AE580" s="4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4"/>
      <c r="AB581" s="4"/>
      <c r="AC581" s="4"/>
      <c r="AD581" s="4"/>
      <c r="AE581" s="4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4"/>
      <c r="AB582" s="4"/>
      <c r="AC582" s="4"/>
      <c r="AD582" s="4"/>
      <c r="AE582" s="4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4"/>
      <c r="AB583" s="4"/>
      <c r="AC583" s="4"/>
      <c r="AD583" s="4"/>
      <c r="AE583" s="4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4"/>
      <c r="AB584" s="4"/>
      <c r="AC584" s="4"/>
      <c r="AD584" s="4"/>
      <c r="AE584" s="4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4"/>
      <c r="AB585" s="4"/>
      <c r="AC585" s="4"/>
      <c r="AD585" s="4"/>
      <c r="AE585" s="4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4"/>
      <c r="AB586" s="4"/>
      <c r="AC586" s="4"/>
      <c r="AD586" s="4"/>
      <c r="AE586" s="4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4"/>
      <c r="AB587" s="4"/>
      <c r="AC587" s="4"/>
      <c r="AD587" s="4"/>
      <c r="AE587" s="4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4"/>
      <c r="AB588" s="4"/>
      <c r="AC588" s="4"/>
      <c r="AD588" s="4"/>
      <c r="AE588" s="4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4"/>
      <c r="AB589" s="4"/>
      <c r="AC589" s="4"/>
      <c r="AD589" s="4"/>
      <c r="AE589" s="4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4"/>
      <c r="AB590" s="4"/>
      <c r="AC590" s="4"/>
      <c r="AD590" s="4"/>
      <c r="AE590" s="4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4"/>
      <c r="AB591" s="4"/>
      <c r="AC591" s="4"/>
      <c r="AD591" s="4"/>
      <c r="AE591" s="4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4"/>
      <c r="AB592" s="4"/>
      <c r="AC592" s="4"/>
      <c r="AD592" s="4"/>
      <c r="AE592" s="4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4"/>
      <c r="AB593" s="4"/>
      <c r="AC593" s="4"/>
      <c r="AD593" s="4"/>
      <c r="AE593" s="4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4"/>
      <c r="AB594" s="4"/>
      <c r="AC594" s="4"/>
      <c r="AD594" s="4"/>
      <c r="AE594" s="4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4"/>
      <c r="AB595" s="4"/>
      <c r="AC595" s="4"/>
      <c r="AD595" s="4"/>
      <c r="AE595" s="4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4"/>
      <c r="AB596" s="4"/>
      <c r="AC596" s="4"/>
      <c r="AD596" s="4"/>
      <c r="AE596" s="4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4"/>
      <c r="AB597" s="4"/>
      <c r="AC597" s="4"/>
      <c r="AD597" s="4"/>
      <c r="AE597" s="4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4"/>
      <c r="AB598" s="4"/>
      <c r="AC598" s="4"/>
      <c r="AD598" s="4"/>
      <c r="AE598" s="4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4"/>
      <c r="AB599" s="4"/>
      <c r="AC599" s="4"/>
      <c r="AD599" s="4"/>
      <c r="AE599" s="4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4"/>
      <c r="AB600" s="4"/>
      <c r="AC600" s="4"/>
      <c r="AD600" s="4"/>
      <c r="AE600" s="4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4"/>
      <c r="AB601" s="4"/>
      <c r="AC601" s="4"/>
      <c r="AD601" s="4"/>
      <c r="AE601" s="4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4"/>
      <c r="AB602" s="4"/>
      <c r="AC602" s="4"/>
      <c r="AD602" s="4"/>
      <c r="AE602" s="4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4"/>
      <c r="AB603" s="4"/>
      <c r="AC603" s="4"/>
      <c r="AD603" s="4"/>
      <c r="AE603" s="4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4"/>
      <c r="AB604" s="4"/>
      <c r="AC604" s="4"/>
      <c r="AD604" s="4"/>
      <c r="AE604" s="4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4"/>
      <c r="AB605" s="4"/>
      <c r="AC605" s="4"/>
      <c r="AD605" s="4"/>
      <c r="AE605" s="4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4"/>
      <c r="AB606" s="4"/>
      <c r="AC606" s="4"/>
      <c r="AD606" s="4"/>
      <c r="AE606" s="4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4"/>
      <c r="AB607" s="4"/>
      <c r="AC607" s="4"/>
      <c r="AD607" s="4"/>
      <c r="AE607" s="4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4"/>
      <c r="AB608" s="4"/>
      <c r="AC608" s="4"/>
      <c r="AD608" s="4"/>
      <c r="AE608" s="4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4"/>
      <c r="AB609" s="4"/>
      <c r="AC609" s="4"/>
      <c r="AD609" s="4"/>
      <c r="AE609" s="4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4"/>
      <c r="AB610" s="4"/>
      <c r="AC610" s="4"/>
      <c r="AD610" s="4"/>
      <c r="AE610" s="4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4"/>
      <c r="AB611" s="4"/>
      <c r="AC611" s="4"/>
      <c r="AD611" s="4"/>
      <c r="AE611" s="4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4"/>
      <c r="AB612" s="4"/>
      <c r="AC612" s="4"/>
      <c r="AD612" s="4"/>
      <c r="AE612" s="4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4"/>
      <c r="AB613" s="4"/>
      <c r="AC613" s="4"/>
      <c r="AD613" s="4"/>
      <c r="AE613" s="4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4"/>
      <c r="AB614" s="4"/>
      <c r="AC614" s="4"/>
      <c r="AD614" s="4"/>
      <c r="AE614" s="4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4"/>
      <c r="AB615" s="4"/>
      <c r="AC615" s="4"/>
      <c r="AD615" s="4"/>
      <c r="AE615" s="4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4"/>
      <c r="AB616" s="4"/>
      <c r="AC616" s="4"/>
      <c r="AD616" s="4"/>
      <c r="AE616" s="4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4"/>
      <c r="AB617" s="4"/>
      <c r="AC617" s="4"/>
      <c r="AD617" s="4"/>
      <c r="AE617" s="4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4"/>
      <c r="AB618" s="4"/>
      <c r="AC618" s="4"/>
      <c r="AD618" s="4"/>
      <c r="AE618" s="4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4"/>
      <c r="AB619" s="4"/>
      <c r="AC619" s="4"/>
      <c r="AD619" s="4"/>
      <c r="AE619" s="4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4"/>
      <c r="AB620" s="4"/>
      <c r="AC620" s="4"/>
      <c r="AD620" s="4"/>
      <c r="AE620" s="4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4"/>
      <c r="AB621" s="4"/>
      <c r="AC621" s="4"/>
      <c r="AD621" s="4"/>
      <c r="AE621" s="4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4"/>
      <c r="AB622" s="4"/>
      <c r="AC622" s="4"/>
      <c r="AD622" s="4"/>
      <c r="AE622" s="4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4"/>
      <c r="AB623" s="4"/>
      <c r="AC623" s="4"/>
      <c r="AD623" s="4"/>
      <c r="AE623" s="4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4"/>
      <c r="AB624" s="4"/>
      <c r="AC624" s="4"/>
      <c r="AD624" s="4"/>
      <c r="AE624" s="4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4"/>
      <c r="AB625" s="4"/>
      <c r="AC625" s="4"/>
      <c r="AD625" s="4"/>
      <c r="AE625" s="4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4"/>
      <c r="AB626" s="4"/>
      <c r="AC626" s="4"/>
      <c r="AD626" s="4"/>
      <c r="AE626" s="4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4"/>
      <c r="AB627" s="4"/>
      <c r="AC627" s="4"/>
      <c r="AD627" s="4"/>
      <c r="AE627" s="4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4"/>
      <c r="AB628" s="4"/>
      <c r="AC628" s="4"/>
      <c r="AD628" s="4"/>
      <c r="AE628" s="4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4"/>
      <c r="AB629" s="4"/>
      <c r="AC629" s="4"/>
      <c r="AD629" s="4"/>
      <c r="AE629" s="4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4"/>
      <c r="AB630" s="4"/>
      <c r="AC630" s="4"/>
      <c r="AD630" s="4"/>
      <c r="AE630" s="4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4"/>
      <c r="AB631" s="4"/>
      <c r="AC631" s="4"/>
      <c r="AD631" s="4"/>
      <c r="AE631" s="4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4"/>
      <c r="AB632" s="4"/>
      <c r="AC632" s="4"/>
      <c r="AD632" s="4"/>
      <c r="AE632" s="4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4"/>
      <c r="AB633" s="4"/>
      <c r="AC633" s="4"/>
      <c r="AD633" s="4"/>
      <c r="AE633" s="4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4"/>
      <c r="AB634" s="4"/>
      <c r="AC634" s="4"/>
      <c r="AD634" s="4"/>
      <c r="AE634" s="4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4"/>
      <c r="AB635" s="4"/>
      <c r="AC635" s="4"/>
      <c r="AD635" s="4"/>
      <c r="AE635" s="4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4"/>
      <c r="AB636" s="4"/>
      <c r="AC636" s="4"/>
      <c r="AD636" s="4"/>
      <c r="AE636" s="4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4"/>
      <c r="AB637" s="4"/>
      <c r="AC637" s="4"/>
      <c r="AD637" s="4"/>
      <c r="AE637" s="4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4"/>
      <c r="AB638" s="4"/>
      <c r="AC638" s="4"/>
      <c r="AD638" s="4"/>
      <c r="AE638" s="4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4"/>
      <c r="AB639" s="4"/>
      <c r="AC639" s="4"/>
      <c r="AD639" s="4"/>
      <c r="AE639" s="4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4"/>
      <c r="AB640" s="4"/>
      <c r="AC640" s="4"/>
      <c r="AD640" s="4"/>
      <c r="AE640" s="4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4"/>
      <c r="AB641" s="4"/>
      <c r="AC641" s="4"/>
      <c r="AD641" s="4"/>
      <c r="AE641" s="4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4"/>
      <c r="AB642" s="4"/>
      <c r="AC642" s="4"/>
      <c r="AD642" s="4"/>
      <c r="AE642" s="4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4"/>
      <c r="AB643" s="4"/>
      <c r="AC643" s="4"/>
      <c r="AD643" s="4"/>
      <c r="AE643" s="4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4"/>
      <c r="AB644" s="4"/>
      <c r="AC644" s="4"/>
      <c r="AD644" s="4"/>
      <c r="AE644" s="4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4"/>
      <c r="AB645" s="4"/>
      <c r="AC645" s="4"/>
      <c r="AD645" s="4"/>
      <c r="AE645" s="4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4"/>
      <c r="AB646" s="4"/>
      <c r="AC646" s="4"/>
      <c r="AD646" s="4"/>
      <c r="AE646" s="4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4"/>
      <c r="AB647" s="4"/>
      <c r="AC647" s="4"/>
      <c r="AD647" s="4"/>
      <c r="AE647" s="4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4"/>
      <c r="AB648" s="4"/>
      <c r="AC648" s="4"/>
      <c r="AD648" s="4"/>
      <c r="AE648" s="4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4"/>
      <c r="AB649" s="4"/>
      <c r="AC649" s="4"/>
      <c r="AD649" s="4"/>
      <c r="AE649" s="4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4"/>
      <c r="AB650" s="4"/>
      <c r="AC650" s="4"/>
      <c r="AD650" s="4"/>
      <c r="AE650" s="4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4"/>
      <c r="AB651" s="4"/>
      <c r="AC651" s="4"/>
      <c r="AD651" s="4"/>
      <c r="AE651" s="4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4"/>
      <c r="AB652" s="4"/>
      <c r="AC652" s="4"/>
      <c r="AD652" s="4"/>
      <c r="AE652" s="4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4"/>
      <c r="AB653" s="4"/>
      <c r="AC653" s="4"/>
      <c r="AD653" s="4"/>
      <c r="AE653" s="4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4"/>
      <c r="AB654" s="4"/>
      <c r="AC654" s="4"/>
      <c r="AD654" s="4"/>
      <c r="AE654" s="4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4"/>
      <c r="AB655" s="4"/>
      <c r="AC655" s="4"/>
      <c r="AD655" s="4"/>
      <c r="AE655" s="4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4"/>
      <c r="AB656" s="4"/>
      <c r="AC656" s="4"/>
      <c r="AD656" s="4"/>
      <c r="AE656" s="4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4"/>
      <c r="AB657" s="4"/>
      <c r="AC657" s="4"/>
      <c r="AD657" s="4"/>
      <c r="AE657" s="4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4"/>
      <c r="AB658" s="4"/>
      <c r="AC658" s="4"/>
      <c r="AD658" s="4"/>
      <c r="AE658" s="4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4"/>
      <c r="AB659" s="4"/>
      <c r="AC659" s="4"/>
      <c r="AD659" s="4"/>
      <c r="AE659" s="4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4"/>
      <c r="AB660" s="4"/>
      <c r="AC660" s="4"/>
      <c r="AD660" s="4"/>
      <c r="AE660" s="4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4"/>
      <c r="AB661" s="4"/>
      <c r="AC661" s="4"/>
      <c r="AD661" s="4"/>
      <c r="AE661" s="4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4"/>
      <c r="AB662" s="4"/>
      <c r="AC662" s="4"/>
      <c r="AD662" s="4"/>
      <c r="AE662" s="4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4"/>
      <c r="AB663" s="4"/>
      <c r="AC663" s="4"/>
      <c r="AD663" s="4"/>
      <c r="AE663" s="4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4"/>
      <c r="AB664" s="4"/>
      <c r="AC664" s="4"/>
      <c r="AD664" s="4"/>
      <c r="AE664" s="4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4"/>
      <c r="AB665" s="4"/>
      <c r="AC665" s="4"/>
      <c r="AD665" s="4"/>
      <c r="AE665" s="4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4"/>
      <c r="AB666" s="4"/>
      <c r="AC666" s="4"/>
      <c r="AD666" s="4"/>
      <c r="AE666" s="4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4"/>
      <c r="AB667" s="4"/>
      <c r="AC667" s="4"/>
      <c r="AD667" s="4"/>
      <c r="AE667" s="4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4"/>
      <c r="AB668" s="4"/>
      <c r="AC668" s="4"/>
      <c r="AD668" s="4"/>
      <c r="AE668" s="4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4"/>
      <c r="AB669" s="4"/>
      <c r="AC669" s="4"/>
      <c r="AD669" s="4"/>
      <c r="AE669" s="4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4"/>
      <c r="AB670" s="4"/>
      <c r="AC670" s="4"/>
      <c r="AD670" s="4"/>
      <c r="AE670" s="4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4"/>
      <c r="AB671" s="4"/>
      <c r="AC671" s="4"/>
      <c r="AD671" s="4"/>
      <c r="AE671" s="4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4"/>
      <c r="AB672" s="4"/>
      <c r="AC672" s="4"/>
      <c r="AD672" s="4"/>
      <c r="AE672" s="4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4"/>
      <c r="AB673" s="4"/>
      <c r="AC673" s="4"/>
      <c r="AD673" s="4"/>
      <c r="AE673" s="4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4"/>
      <c r="AB674" s="4"/>
      <c r="AC674" s="4"/>
      <c r="AD674" s="4"/>
      <c r="AE674" s="4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4"/>
      <c r="AB675" s="4"/>
      <c r="AC675" s="4"/>
      <c r="AD675" s="4"/>
      <c r="AE675" s="4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4"/>
      <c r="AB676" s="4"/>
      <c r="AC676" s="4"/>
      <c r="AD676" s="4"/>
      <c r="AE676" s="4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4"/>
      <c r="AB677" s="4"/>
      <c r="AC677" s="4"/>
      <c r="AD677" s="4"/>
      <c r="AE677" s="4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4"/>
      <c r="AB678" s="4"/>
      <c r="AC678" s="4"/>
      <c r="AD678" s="4"/>
      <c r="AE678" s="4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4"/>
      <c r="AB679" s="4"/>
      <c r="AC679" s="4"/>
      <c r="AD679" s="4"/>
      <c r="AE679" s="4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4"/>
      <c r="AB680" s="4"/>
      <c r="AC680" s="4"/>
      <c r="AD680" s="4"/>
      <c r="AE680" s="4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4"/>
      <c r="AB681" s="4"/>
      <c r="AC681" s="4"/>
      <c r="AD681" s="4"/>
      <c r="AE681" s="4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4"/>
      <c r="AB682" s="4"/>
      <c r="AC682" s="4"/>
      <c r="AD682" s="4"/>
      <c r="AE682" s="4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4"/>
      <c r="AB683" s="4"/>
      <c r="AC683" s="4"/>
      <c r="AD683" s="4"/>
      <c r="AE683" s="4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4"/>
      <c r="AB684" s="4"/>
      <c r="AC684" s="4"/>
      <c r="AD684" s="4"/>
      <c r="AE684" s="4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4"/>
      <c r="AB685" s="4"/>
      <c r="AC685" s="4"/>
      <c r="AD685" s="4"/>
      <c r="AE685" s="4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4"/>
      <c r="AB686" s="4"/>
      <c r="AC686" s="4"/>
      <c r="AD686" s="4"/>
      <c r="AE686" s="4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4"/>
      <c r="AB687" s="4"/>
      <c r="AC687" s="4"/>
      <c r="AD687" s="4"/>
      <c r="AE687" s="4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4"/>
      <c r="AB688" s="4"/>
      <c r="AC688" s="4"/>
      <c r="AD688" s="4"/>
      <c r="AE688" s="4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4"/>
      <c r="AB689" s="4"/>
      <c r="AC689" s="4"/>
      <c r="AD689" s="4"/>
      <c r="AE689" s="4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4"/>
      <c r="AB690" s="4"/>
      <c r="AC690" s="4"/>
      <c r="AD690" s="4"/>
      <c r="AE690" s="4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4"/>
      <c r="AB691" s="4"/>
      <c r="AC691" s="4"/>
      <c r="AD691" s="4"/>
      <c r="AE691" s="4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4"/>
      <c r="AB692" s="4"/>
      <c r="AC692" s="4"/>
      <c r="AD692" s="4"/>
      <c r="AE692" s="4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4"/>
      <c r="AB693" s="4"/>
      <c r="AC693" s="4"/>
      <c r="AD693" s="4"/>
      <c r="AE693" s="4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4"/>
      <c r="AB694" s="4"/>
      <c r="AC694" s="4"/>
      <c r="AD694" s="4"/>
      <c r="AE694" s="4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4"/>
      <c r="AB695" s="4"/>
      <c r="AC695" s="4"/>
      <c r="AD695" s="4"/>
      <c r="AE695" s="4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4"/>
      <c r="AB696" s="4"/>
      <c r="AC696" s="4"/>
      <c r="AD696" s="4"/>
      <c r="AE696" s="4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4"/>
      <c r="AB697" s="4"/>
      <c r="AC697" s="4"/>
      <c r="AD697" s="4"/>
      <c r="AE697" s="4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4"/>
      <c r="AB698" s="4"/>
      <c r="AC698" s="4"/>
      <c r="AD698" s="4"/>
      <c r="AE698" s="4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4"/>
      <c r="AB699" s="4"/>
      <c r="AC699" s="4"/>
      <c r="AD699" s="4"/>
      <c r="AE699" s="4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4"/>
      <c r="AB700" s="4"/>
      <c r="AC700" s="4"/>
      <c r="AD700" s="4"/>
      <c r="AE700" s="4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4"/>
      <c r="AB701" s="4"/>
      <c r="AC701" s="4"/>
      <c r="AD701" s="4"/>
      <c r="AE701" s="4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4"/>
      <c r="AB702" s="4"/>
      <c r="AC702" s="4"/>
      <c r="AD702" s="4"/>
      <c r="AE702" s="4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4"/>
      <c r="AB703" s="4"/>
      <c r="AC703" s="4"/>
      <c r="AD703" s="4"/>
      <c r="AE703" s="4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4"/>
      <c r="AB704" s="4"/>
      <c r="AC704" s="4"/>
      <c r="AD704" s="4"/>
      <c r="AE704" s="4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4"/>
      <c r="AB705" s="4"/>
      <c r="AC705" s="4"/>
      <c r="AD705" s="4"/>
      <c r="AE705" s="4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4"/>
      <c r="AB706" s="4"/>
      <c r="AC706" s="4"/>
      <c r="AD706" s="4"/>
      <c r="AE706" s="4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4"/>
      <c r="AB707" s="4"/>
      <c r="AC707" s="4"/>
      <c r="AD707" s="4"/>
      <c r="AE707" s="4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4"/>
      <c r="AB708" s="4"/>
      <c r="AC708" s="4"/>
      <c r="AD708" s="4"/>
      <c r="AE708" s="4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4"/>
      <c r="AB709" s="4"/>
      <c r="AC709" s="4"/>
      <c r="AD709" s="4"/>
      <c r="AE709" s="4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4"/>
      <c r="AB710" s="4"/>
      <c r="AC710" s="4"/>
      <c r="AD710" s="4"/>
      <c r="AE710" s="4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4"/>
      <c r="AB711" s="4"/>
      <c r="AC711" s="4"/>
      <c r="AD711" s="4"/>
      <c r="AE711" s="4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4"/>
      <c r="AB712" s="4"/>
      <c r="AC712" s="4"/>
      <c r="AD712" s="4"/>
      <c r="AE712" s="4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4"/>
      <c r="AB713" s="4"/>
      <c r="AC713" s="4"/>
      <c r="AD713" s="4"/>
      <c r="AE713" s="4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4"/>
      <c r="AB714" s="4"/>
      <c r="AC714" s="4"/>
      <c r="AD714" s="4"/>
      <c r="AE714" s="4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4"/>
      <c r="AB715" s="4"/>
      <c r="AC715" s="4"/>
      <c r="AD715" s="4"/>
      <c r="AE715" s="4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4"/>
      <c r="AB716" s="4"/>
      <c r="AC716" s="4"/>
      <c r="AD716" s="4"/>
      <c r="AE716" s="4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4"/>
      <c r="AB717" s="4"/>
      <c r="AC717" s="4"/>
      <c r="AD717" s="4"/>
      <c r="AE717" s="4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4"/>
      <c r="AB718" s="4"/>
      <c r="AC718" s="4"/>
      <c r="AD718" s="4"/>
      <c r="AE718" s="4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4"/>
      <c r="AB719" s="4"/>
      <c r="AC719" s="4"/>
      <c r="AD719" s="4"/>
      <c r="AE719" s="4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4"/>
      <c r="AB720" s="4"/>
      <c r="AC720" s="4"/>
      <c r="AD720" s="4"/>
      <c r="AE720" s="4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4"/>
      <c r="AB721" s="4"/>
      <c r="AC721" s="4"/>
      <c r="AD721" s="4"/>
      <c r="AE721" s="4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4"/>
      <c r="AB722" s="4"/>
      <c r="AC722" s="4"/>
      <c r="AD722" s="4"/>
      <c r="AE722" s="4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4"/>
      <c r="AB723" s="4"/>
      <c r="AC723" s="4"/>
      <c r="AD723" s="4"/>
      <c r="AE723" s="4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4"/>
      <c r="AB724" s="4"/>
      <c r="AC724" s="4"/>
      <c r="AD724" s="4"/>
      <c r="AE724" s="4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4"/>
      <c r="AB725" s="4"/>
      <c r="AC725" s="4"/>
      <c r="AD725" s="4"/>
      <c r="AE725" s="4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4"/>
      <c r="AB726" s="4"/>
      <c r="AC726" s="4"/>
      <c r="AD726" s="4"/>
      <c r="AE726" s="4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4"/>
      <c r="AB727" s="4"/>
      <c r="AC727" s="4"/>
      <c r="AD727" s="4"/>
      <c r="AE727" s="4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4"/>
      <c r="AB728" s="4"/>
      <c r="AC728" s="4"/>
      <c r="AD728" s="4"/>
      <c r="AE728" s="4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4"/>
      <c r="AB729" s="4"/>
      <c r="AC729" s="4"/>
      <c r="AD729" s="4"/>
      <c r="AE729" s="4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4"/>
      <c r="AB730" s="4"/>
      <c r="AC730" s="4"/>
      <c r="AD730" s="4"/>
      <c r="AE730" s="4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4"/>
      <c r="AB731" s="4"/>
      <c r="AC731" s="4"/>
      <c r="AD731" s="4"/>
      <c r="AE731" s="4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4"/>
      <c r="AB732" s="4"/>
      <c r="AC732" s="4"/>
      <c r="AD732" s="4"/>
      <c r="AE732" s="4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4"/>
      <c r="AB733" s="4"/>
      <c r="AC733" s="4"/>
      <c r="AD733" s="4"/>
      <c r="AE733" s="4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4"/>
      <c r="AB734" s="4"/>
      <c r="AC734" s="4"/>
      <c r="AD734" s="4"/>
      <c r="AE734" s="4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4"/>
      <c r="AB735" s="4"/>
      <c r="AC735" s="4"/>
      <c r="AD735" s="4"/>
      <c r="AE735" s="4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4"/>
      <c r="AB736" s="4"/>
      <c r="AC736" s="4"/>
      <c r="AD736" s="4"/>
      <c r="AE736" s="4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4"/>
      <c r="AB737" s="4"/>
      <c r="AC737" s="4"/>
      <c r="AD737" s="4"/>
      <c r="AE737" s="4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4"/>
      <c r="AB738" s="4"/>
      <c r="AC738" s="4"/>
      <c r="AD738" s="4"/>
      <c r="AE738" s="4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4"/>
      <c r="AB739" s="4"/>
      <c r="AC739" s="4"/>
      <c r="AD739" s="4"/>
      <c r="AE739" s="4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4"/>
      <c r="AB740" s="4"/>
      <c r="AC740" s="4"/>
      <c r="AD740" s="4"/>
      <c r="AE740" s="4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4"/>
      <c r="AB741" s="4"/>
      <c r="AC741" s="4"/>
      <c r="AD741" s="4"/>
      <c r="AE741" s="4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4"/>
      <c r="AB742" s="4"/>
      <c r="AC742" s="4"/>
      <c r="AD742" s="4"/>
      <c r="AE742" s="4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4"/>
      <c r="AB743" s="4"/>
      <c r="AC743" s="4"/>
      <c r="AD743" s="4"/>
      <c r="AE743" s="4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4"/>
      <c r="AB744" s="4"/>
      <c r="AC744" s="4"/>
      <c r="AD744" s="4"/>
      <c r="AE744" s="4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4"/>
      <c r="AB745" s="4"/>
      <c r="AC745" s="4"/>
      <c r="AD745" s="4"/>
      <c r="AE745" s="4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4"/>
      <c r="AB746" s="4"/>
      <c r="AC746" s="4"/>
      <c r="AD746" s="4"/>
      <c r="AE746" s="4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4"/>
      <c r="AB747" s="4"/>
      <c r="AC747" s="4"/>
      <c r="AD747" s="4"/>
      <c r="AE747" s="4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4"/>
      <c r="AB748" s="4"/>
      <c r="AC748" s="4"/>
      <c r="AD748" s="4"/>
      <c r="AE748" s="4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4"/>
      <c r="AB749" s="4"/>
      <c r="AC749" s="4"/>
      <c r="AD749" s="4"/>
      <c r="AE749" s="4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4"/>
      <c r="AB750" s="4"/>
      <c r="AC750" s="4"/>
      <c r="AD750" s="4"/>
      <c r="AE750" s="4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4"/>
      <c r="AB751" s="4"/>
      <c r="AC751" s="4"/>
      <c r="AD751" s="4"/>
      <c r="AE751" s="4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4"/>
      <c r="AB752" s="4"/>
      <c r="AC752" s="4"/>
      <c r="AD752" s="4"/>
      <c r="AE752" s="4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4"/>
      <c r="AB753" s="4"/>
      <c r="AC753" s="4"/>
      <c r="AD753" s="4"/>
      <c r="AE753" s="4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4"/>
      <c r="AB754" s="4"/>
      <c r="AC754" s="4"/>
      <c r="AD754" s="4"/>
      <c r="AE754" s="4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4"/>
      <c r="AB755" s="4"/>
      <c r="AC755" s="4"/>
      <c r="AD755" s="4"/>
      <c r="AE755" s="4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4"/>
      <c r="AB756" s="4"/>
      <c r="AC756" s="4"/>
      <c r="AD756" s="4"/>
      <c r="AE756" s="4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4"/>
      <c r="AB757" s="4"/>
      <c r="AC757" s="4"/>
      <c r="AD757" s="4"/>
      <c r="AE757" s="4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4"/>
      <c r="AB758" s="4"/>
      <c r="AC758" s="4"/>
      <c r="AD758" s="4"/>
      <c r="AE758" s="4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4"/>
      <c r="AB759" s="4"/>
      <c r="AC759" s="4"/>
      <c r="AD759" s="4"/>
      <c r="AE759" s="4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4"/>
      <c r="AB760" s="4"/>
      <c r="AC760" s="4"/>
      <c r="AD760" s="4"/>
      <c r="AE760" s="4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4"/>
      <c r="AB761" s="4"/>
      <c r="AC761" s="4"/>
      <c r="AD761" s="4"/>
      <c r="AE761" s="4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4"/>
      <c r="AB762" s="4"/>
      <c r="AC762" s="4"/>
      <c r="AD762" s="4"/>
      <c r="AE762" s="4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4"/>
      <c r="AB763" s="4"/>
      <c r="AC763" s="4"/>
      <c r="AD763" s="4"/>
      <c r="AE763" s="4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4"/>
      <c r="AB764" s="4"/>
      <c r="AC764" s="4"/>
      <c r="AD764" s="4"/>
      <c r="AE764" s="4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4"/>
      <c r="AB765" s="4"/>
      <c r="AC765" s="4"/>
      <c r="AD765" s="4"/>
      <c r="AE765" s="4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4"/>
      <c r="AB766" s="4"/>
      <c r="AC766" s="4"/>
      <c r="AD766" s="4"/>
      <c r="AE766" s="4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4"/>
      <c r="AB767" s="4"/>
      <c r="AC767" s="4"/>
      <c r="AD767" s="4"/>
      <c r="AE767" s="4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4"/>
      <c r="AB768" s="4"/>
      <c r="AC768" s="4"/>
      <c r="AD768" s="4"/>
      <c r="AE768" s="4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4"/>
      <c r="AB769" s="4"/>
      <c r="AC769" s="4"/>
      <c r="AD769" s="4"/>
      <c r="AE769" s="4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4"/>
      <c r="AB770" s="4"/>
      <c r="AC770" s="4"/>
      <c r="AD770" s="4"/>
      <c r="AE770" s="4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4"/>
      <c r="AB771" s="4"/>
      <c r="AC771" s="4"/>
      <c r="AD771" s="4"/>
      <c r="AE771" s="4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4"/>
      <c r="AB772" s="4"/>
      <c r="AC772" s="4"/>
      <c r="AD772" s="4"/>
      <c r="AE772" s="4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4"/>
      <c r="AB773" s="4"/>
      <c r="AC773" s="4"/>
      <c r="AD773" s="4"/>
      <c r="AE773" s="4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4"/>
      <c r="AB774" s="4"/>
      <c r="AC774" s="4"/>
      <c r="AD774" s="4"/>
      <c r="AE774" s="4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4"/>
      <c r="AB775" s="4"/>
      <c r="AC775" s="4"/>
      <c r="AD775" s="4"/>
      <c r="AE775" s="4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4"/>
      <c r="AB776" s="4"/>
      <c r="AC776" s="4"/>
      <c r="AD776" s="4"/>
      <c r="AE776" s="4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4"/>
      <c r="AB777" s="4"/>
      <c r="AC777" s="4"/>
      <c r="AD777" s="4"/>
      <c r="AE777" s="4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4"/>
      <c r="AB778" s="4"/>
      <c r="AC778" s="4"/>
      <c r="AD778" s="4"/>
      <c r="AE778" s="4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4"/>
      <c r="AB779" s="4"/>
      <c r="AC779" s="4"/>
      <c r="AD779" s="4"/>
      <c r="AE779" s="4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4"/>
      <c r="AB780" s="4"/>
      <c r="AC780" s="4"/>
      <c r="AD780" s="4"/>
      <c r="AE780" s="4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4"/>
      <c r="AB781" s="4"/>
      <c r="AC781" s="4"/>
      <c r="AD781" s="4"/>
      <c r="AE781" s="4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4"/>
      <c r="AB782" s="4"/>
      <c r="AC782" s="4"/>
      <c r="AD782" s="4"/>
      <c r="AE782" s="4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4"/>
      <c r="AB783" s="4"/>
      <c r="AC783" s="4"/>
      <c r="AD783" s="4"/>
      <c r="AE783" s="4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4"/>
      <c r="AB784" s="4"/>
      <c r="AC784" s="4"/>
      <c r="AD784" s="4"/>
      <c r="AE784" s="4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4"/>
      <c r="AB785" s="4"/>
      <c r="AC785" s="4"/>
      <c r="AD785" s="4"/>
      <c r="AE785" s="4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4"/>
      <c r="AB786" s="4"/>
      <c r="AC786" s="4"/>
      <c r="AD786" s="4"/>
      <c r="AE786" s="4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4"/>
      <c r="AB787" s="4"/>
      <c r="AC787" s="4"/>
      <c r="AD787" s="4"/>
      <c r="AE787" s="4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4"/>
      <c r="AB788" s="4"/>
      <c r="AC788" s="4"/>
      <c r="AD788" s="4"/>
      <c r="AE788" s="4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4"/>
      <c r="AB789" s="4"/>
      <c r="AC789" s="4"/>
      <c r="AD789" s="4"/>
      <c r="AE789" s="4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4"/>
      <c r="AB790" s="4"/>
      <c r="AC790" s="4"/>
      <c r="AD790" s="4"/>
      <c r="AE790" s="4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4"/>
      <c r="AB791" s="4"/>
      <c r="AC791" s="4"/>
      <c r="AD791" s="4"/>
      <c r="AE791" s="4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4"/>
      <c r="AB792" s="4"/>
      <c r="AC792" s="4"/>
      <c r="AD792" s="4"/>
      <c r="AE792" s="4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4"/>
      <c r="AB793" s="4"/>
      <c r="AC793" s="4"/>
      <c r="AD793" s="4"/>
      <c r="AE793" s="4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4"/>
      <c r="AB794" s="4"/>
      <c r="AC794" s="4"/>
      <c r="AD794" s="4"/>
      <c r="AE794" s="4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4"/>
      <c r="AB795" s="4"/>
      <c r="AC795" s="4"/>
      <c r="AD795" s="4"/>
      <c r="AE795" s="4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4"/>
      <c r="AB796" s="4"/>
      <c r="AC796" s="4"/>
      <c r="AD796" s="4"/>
      <c r="AE796" s="4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4"/>
      <c r="AB797" s="4"/>
      <c r="AC797" s="4"/>
      <c r="AD797" s="4"/>
      <c r="AE797" s="4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4"/>
      <c r="AB798" s="4"/>
      <c r="AC798" s="4"/>
      <c r="AD798" s="4"/>
      <c r="AE798" s="4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4"/>
      <c r="AB799" s="4"/>
      <c r="AC799" s="4"/>
      <c r="AD799" s="4"/>
      <c r="AE799" s="4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4"/>
      <c r="AB800" s="4"/>
      <c r="AC800" s="4"/>
      <c r="AD800" s="4"/>
      <c r="AE800" s="4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4"/>
      <c r="AB801" s="4"/>
      <c r="AC801" s="4"/>
      <c r="AD801" s="4"/>
      <c r="AE801" s="4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4"/>
      <c r="AB802" s="4"/>
      <c r="AC802" s="4"/>
      <c r="AD802" s="4"/>
      <c r="AE802" s="4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4"/>
      <c r="AB803" s="4"/>
      <c r="AC803" s="4"/>
      <c r="AD803" s="4"/>
      <c r="AE803" s="4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4"/>
      <c r="AB804" s="4"/>
      <c r="AC804" s="4"/>
      <c r="AD804" s="4"/>
      <c r="AE804" s="4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4"/>
      <c r="AB805" s="4"/>
      <c r="AC805" s="4"/>
      <c r="AD805" s="4"/>
      <c r="AE805" s="4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4"/>
      <c r="AB806" s="4"/>
      <c r="AC806" s="4"/>
      <c r="AD806" s="4"/>
      <c r="AE806" s="4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4"/>
      <c r="AB807" s="4"/>
      <c r="AC807" s="4"/>
      <c r="AD807" s="4"/>
      <c r="AE807" s="4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4"/>
      <c r="AB808" s="4"/>
      <c r="AC808" s="4"/>
      <c r="AD808" s="4"/>
      <c r="AE808" s="4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4"/>
      <c r="AB809" s="4"/>
      <c r="AC809" s="4"/>
      <c r="AD809" s="4"/>
      <c r="AE809" s="4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4"/>
      <c r="AB810" s="4"/>
      <c r="AC810" s="4"/>
      <c r="AD810" s="4"/>
      <c r="AE810" s="4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4"/>
      <c r="AB811" s="4"/>
      <c r="AC811" s="4"/>
      <c r="AD811" s="4"/>
      <c r="AE811" s="4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4"/>
      <c r="AB812" s="4"/>
      <c r="AC812" s="4"/>
      <c r="AD812" s="4"/>
      <c r="AE812" s="4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4"/>
      <c r="AB813" s="4"/>
      <c r="AC813" s="4"/>
      <c r="AD813" s="4"/>
      <c r="AE813" s="4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4"/>
      <c r="AB814" s="4"/>
      <c r="AC814" s="4"/>
      <c r="AD814" s="4"/>
      <c r="AE814" s="4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4"/>
      <c r="AB815" s="4"/>
      <c r="AC815" s="4"/>
      <c r="AD815" s="4"/>
      <c r="AE815" s="4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4"/>
      <c r="AB816" s="4"/>
      <c r="AC816" s="4"/>
      <c r="AD816" s="4"/>
      <c r="AE816" s="4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4"/>
      <c r="AB817" s="4"/>
      <c r="AC817" s="4"/>
      <c r="AD817" s="4"/>
      <c r="AE817" s="4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4"/>
      <c r="AB818" s="4"/>
      <c r="AC818" s="4"/>
      <c r="AD818" s="4"/>
      <c r="AE818" s="4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4"/>
      <c r="AB819" s="4"/>
      <c r="AC819" s="4"/>
      <c r="AD819" s="4"/>
      <c r="AE819" s="4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4"/>
      <c r="AB820" s="4"/>
      <c r="AC820" s="4"/>
      <c r="AD820" s="4"/>
      <c r="AE820" s="4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4"/>
      <c r="AB821" s="4"/>
      <c r="AC821" s="4"/>
      <c r="AD821" s="4"/>
      <c r="AE821" s="4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4"/>
      <c r="AB822" s="4"/>
      <c r="AC822" s="4"/>
      <c r="AD822" s="4"/>
      <c r="AE822" s="4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4"/>
      <c r="AB823" s="4"/>
      <c r="AC823" s="4"/>
      <c r="AD823" s="4"/>
      <c r="AE823" s="4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4"/>
      <c r="AB824" s="4"/>
      <c r="AC824" s="4"/>
      <c r="AD824" s="4"/>
      <c r="AE824" s="4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4"/>
      <c r="AB825" s="4"/>
      <c r="AC825" s="4"/>
      <c r="AD825" s="4"/>
      <c r="AE825" s="4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4"/>
      <c r="AB826" s="4"/>
      <c r="AC826" s="4"/>
      <c r="AD826" s="4"/>
      <c r="AE826" s="4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4"/>
      <c r="AB827" s="4"/>
      <c r="AC827" s="4"/>
      <c r="AD827" s="4"/>
      <c r="AE827" s="4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4"/>
      <c r="AB828" s="4"/>
      <c r="AC828" s="4"/>
      <c r="AD828" s="4"/>
      <c r="AE828" s="4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4"/>
      <c r="AB829" s="4"/>
      <c r="AC829" s="4"/>
      <c r="AD829" s="4"/>
      <c r="AE829" s="4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4"/>
      <c r="AB830" s="4"/>
      <c r="AC830" s="4"/>
      <c r="AD830" s="4"/>
      <c r="AE830" s="4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4"/>
      <c r="AB831" s="4"/>
      <c r="AC831" s="4"/>
      <c r="AD831" s="4"/>
      <c r="AE831" s="4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4"/>
      <c r="AB832" s="4"/>
      <c r="AC832" s="4"/>
      <c r="AD832" s="4"/>
      <c r="AE832" s="4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4"/>
      <c r="AB833" s="4"/>
      <c r="AC833" s="4"/>
      <c r="AD833" s="4"/>
      <c r="AE833" s="4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4"/>
      <c r="AB834" s="4"/>
      <c r="AC834" s="4"/>
      <c r="AD834" s="4"/>
      <c r="AE834" s="4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4"/>
      <c r="AB835" s="4"/>
      <c r="AC835" s="4"/>
      <c r="AD835" s="4"/>
      <c r="AE835" s="4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4"/>
      <c r="AB836" s="4"/>
      <c r="AC836" s="4"/>
      <c r="AD836" s="4"/>
      <c r="AE836" s="4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4"/>
      <c r="AB837" s="4"/>
      <c r="AC837" s="4"/>
      <c r="AD837" s="4"/>
      <c r="AE837" s="4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4"/>
      <c r="AB838" s="4"/>
      <c r="AC838" s="4"/>
      <c r="AD838" s="4"/>
      <c r="AE838" s="4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4"/>
      <c r="AB839" s="4"/>
      <c r="AC839" s="4"/>
      <c r="AD839" s="4"/>
      <c r="AE839" s="4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4"/>
      <c r="AB840" s="4"/>
      <c r="AC840" s="4"/>
      <c r="AD840" s="4"/>
      <c r="AE840" s="4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4"/>
      <c r="AB841" s="4"/>
      <c r="AC841" s="4"/>
      <c r="AD841" s="4"/>
      <c r="AE841" s="4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4"/>
      <c r="AB842" s="4"/>
      <c r="AC842" s="4"/>
      <c r="AD842" s="4"/>
      <c r="AE842" s="4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4"/>
      <c r="AB843" s="4"/>
      <c r="AC843" s="4"/>
      <c r="AD843" s="4"/>
      <c r="AE843" s="4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4"/>
      <c r="AB844" s="4"/>
      <c r="AC844" s="4"/>
      <c r="AD844" s="4"/>
      <c r="AE844" s="4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4"/>
      <c r="AB845" s="4"/>
      <c r="AC845" s="4"/>
      <c r="AD845" s="4"/>
      <c r="AE845" s="4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4"/>
      <c r="AB846" s="4"/>
      <c r="AC846" s="4"/>
      <c r="AD846" s="4"/>
      <c r="AE846" s="4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4"/>
      <c r="AB847" s="4"/>
      <c r="AC847" s="4"/>
      <c r="AD847" s="4"/>
      <c r="AE847" s="4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4"/>
      <c r="AB848" s="4"/>
      <c r="AC848" s="4"/>
      <c r="AD848" s="4"/>
      <c r="AE848" s="4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4"/>
      <c r="AB849" s="4"/>
      <c r="AC849" s="4"/>
      <c r="AD849" s="4"/>
      <c r="AE849" s="4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4"/>
      <c r="AB850" s="4"/>
      <c r="AC850" s="4"/>
      <c r="AD850" s="4"/>
      <c r="AE850" s="4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4"/>
      <c r="AB851" s="4"/>
      <c r="AC851" s="4"/>
      <c r="AD851" s="4"/>
      <c r="AE851" s="4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4"/>
      <c r="AB852" s="4"/>
      <c r="AC852" s="4"/>
      <c r="AD852" s="4"/>
      <c r="AE852" s="4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4"/>
      <c r="AB853" s="4"/>
      <c r="AC853" s="4"/>
      <c r="AD853" s="4"/>
      <c r="AE853" s="4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4"/>
      <c r="AB854" s="4"/>
      <c r="AC854" s="4"/>
      <c r="AD854" s="4"/>
      <c r="AE854" s="4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4"/>
      <c r="AB855" s="4"/>
      <c r="AC855" s="4"/>
      <c r="AD855" s="4"/>
      <c r="AE855" s="4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4"/>
      <c r="AB856" s="4"/>
      <c r="AC856" s="4"/>
      <c r="AD856" s="4"/>
      <c r="AE856" s="4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4"/>
      <c r="AB857" s="4"/>
      <c r="AC857" s="4"/>
      <c r="AD857" s="4"/>
      <c r="AE857" s="4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4"/>
      <c r="AB858" s="4"/>
      <c r="AC858" s="4"/>
      <c r="AD858" s="4"/>
      <c r="AE858" s="4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4"/>
      <c r="AB859" s="4"/>
      <c r="AC859" s="4"/>
      <c r="AD859" s="4"/>
      <c r="AE859" s="4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4"/>
      <c r="AB860" s="4"/>
      <c r="AC860" s="4"/>
      <c r="AD860" s="4"/>
      <c r="AE860" s="4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4"/>
      <c r="AB861" s="4"/>
      <c r="AC861" s="4"/>
      <c r="AD861" s="4"/>
      <c r="AE861" s="4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4"/>
      <c r="AB862" s="4"/>
      <c r="AC862" s="4"/>
      <c r="AD862" s="4"/>
      <c r="AE862" s="4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4"/>
      <c r="AB863" s="4"/>
      <c r="AC863" s="4"/>
      <c r="AD863" s="4"/>
      <c r="AE863" s="4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4"/>
      <c r="AB864" s="4"/>
      <c r="AC864" s="4"/>
      <c r="AD864" s="4"/>
      <c r="AE864" s="4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4"/>
      <c r="AB865" s="4"/>
      <c r="AC865" s="4"/>
      <c r="AD865" s="4"/>
      <c r="AE865" s="4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4"/>
      <c r="AB866" s="4"/>
      <c r="AC866" s="4"/>
      <c r="AD866" s="4"/>
      <c r="AE866" s="4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4"/>
      <c r="AB867" s="4"/>
      <c r="AC867" s="4"/>
      <c r="AD867" s="4"/>
      <c r="AE867" s="4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4"/>
      <c r="AB868" s="4"/>
      <c r="AC868" s="4"/>
      <c r="AD868" s="4"/>
      <c r="AE868" s="4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4"/>
      <c r="AB869" s="4"/>
      <c r="AC869" s="4"/>
      <c r="AD869" s="4"/>
      <c r="AE869" s="4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4"/>
      <c r="AB870" s="4"/>
      <c r="AC870" s="4"/>
      <c r="AD870" s="4"/>
      <c r="AE870" s="4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4"/>
      <c r="AB871" s="4"/>
      <c r="AC871" s="4"/>
      <c r="AD871" s="4"/>
      <c r="AE871" s="4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4"/>
      <c r="AB872" s="4"/>
      <c r="AC872" s="4"/>
      <c r="AD872" s="4"/>
      <c r="AE872" s="4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4"/>
      <c r="AB873" s="4"/>
      <c r="AC873" s="4"/>
      <c r="AD873" s="4"/>
      <c r="AE873" s="4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4"/>
      <c r="AB874" s="4"/>
      <c r="AC874" s="4"/>
      <c r="AD874" s="4"/>
      <c r="AE874" s="4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4"/>
      <c r="AB875" s="4"/>
      <c r="AC875" s="4"/>
      <c r="AD875" s="4"/>
      <c r="AE875" s="4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4"/>
      <c r="AB876" s="4"/>
      <c r="AC876" s="4"/>
      <c r="AD876" s="4"/>
      <c r="AE876" s="4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4"/>
      <c r="AB877" s="4"/>
      <c r="AC877" s="4"/>
      <c r="AD877" s="4"/>
      <c r="AE877" s="4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4"/>
      <c r="AB878" s="4"/>
      <c r="AC878" s="4"/>
      <c r="AD878" s="4"/>
      <c r="AE878" s="4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4"/>
      <c r="AB879" s="4"/>
      <c r="AC879" s="4"/>
      <c r="AD879" s="4"/>
      <c r="AE879" s="4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4"/>
      <c r="AB880" s="4"/>
      <c r="AC880" s="4"/>
      <c r="AD880" s="4"/>
      <c r="AE880" s="4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4"/>
      <c r="AB881" s="4"/>
      <c r="AC881" s="4"/>
      <c r="AD881" s="4"/>
      <c r="AE881" s="4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4"/>
      <c r="AB882" s="4"/>
      <c r="AC882" s="4"/>
      <c r="AD882" s="4"/>
      <c r="AE882" s="4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4"/>
      <c r="AB883" s="4"/>
      <c r="AC883" s="4"/>
      <c r="AD883" s="4"/>
      <c r="AE883" s="4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4"/>
      <c r="AB884" s="4"/>
      <c r="AC884" s="4"/>
      <c r="AD884" s="4"/>
      <c r="AE884" s="4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4"/>
      <c r="AB885" s="4"/>
      <c r="AC885" s="4"/>
      <c r="AD885" s="4"/>
      <c r="AE885" s="4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4"/>
      <c r="AB886" s="4"/>
      <c r="AC886" s="4"/>
      <c r="AD886" s="4"/>
      <c r="AE886" s="4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4"/>
      <c r="AB887" s="4"/>
      <c r="AC887" s="4"/>
      <c r="AD887" s="4"/>
      <c r="AE887" s="4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4"/>
      <c r="AB888" s="4"/>
      <c r="AC888" s="4"/>
      <c r="AD888" s="4"/>
      <c r="AE888" s="4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4"/>
      <c r="AB889" s="4"/>
      <c r="AC889" s="4"/>
      <c r="AD889" s="4"/>
      <c r="AE889" s="4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4"/>
      <c r="AB890" s="4"/>
      <c r="AC890" s="4"/>
      <c r="AD890" s="4"/>
      <c r="AE890" s="4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4"/>
      <c r="AB891" s="4"/>
      <c r="AC891" s="4"/>
      <c r="AD891" s="4"/>
      <c r="AE891" s="4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4"/>
      <c r="AB892" s="4"/>
      <c r="AC892" s="4"/>
      <c r="AD892" s="4"/>
      <c r="AE892" s="4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4"/>
      <c r="AB893" s="4"/>
      <c r="AC893" s="4"/>
      <c r="AD893" s="4"/>
      <c r="AE893" s="4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4"/>
      <c r="AB894" s="4"/>
      <c r="AC894" s="4"/>
      <c r="AD894" s="4"/>
      <c r="AE894" s="4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4"/>
      <c r="AB895" s="4"/>
      <c r="AC895" s="4"/>
      <c r="AD895" s="4"/>
      <c r="AE895" s="4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4"/>
      <c r="AB896" s="4"/>
      <c r="AC896" s="4"/>
      <c r="AD896" s="4"/>
      <c r="AE896" s="4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4"/>
      <c r="AB897" s="4"/>
      <c r="AC897" s="4"/>
      <c r="AD897" s="4"/>
      <c r="AE897" s="4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4"/>
      <c r="AB898" s="4"/>
      <c r="AC898" s="4"/>
      <c r="AD898" s="4"/>
      <c r="AE898" s="4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4"/>
      <c r="AB899" s="4"/>
      <c r="AC899" s="4"/>
      <c r="AD899" s="4"/>
      <c r="AE899" s="4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4"/>
      <c r="AB900" s="4"/>
      <c r="AC900" s="4"/>
      <c r="AD900" s="4"/>
      <c r="AE900" s="4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4"/>
      <c r="AB901" s="4"/>
      <c r="AC901" s="4"/>
      <c r="AD901" s="4"/>
      <c r="AE901" s="4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4"/>
      <c r="AB902" s="4"/>
      <c r="AC902" s="4"/>
      <c r="AD902" s="4"/>
      <c r="AE902" s="4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4"/>
      <c r="AB903" s="4"/>
      <c r="AC903" s="4"/>
      <c r="AD903" s="4"/>
      <c r="AE903" s="4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4"/>
      <c r="AB904" s="4"/>
      <c r="AC904" s="4"/>
      <c r="AD904" s="4"/>
      <c r="AE904" s="4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4"/>
      <c r="AB905" s="4"/>
      <c r="AC905" s="4"/>
      <c r="AD905" s="4"/>
      <c r="AE905" s="4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4"/>
      <c r="AB906" s="4"/>
      <c r="AC906" s="4"/>
      <c r="AD906" s="4"/>
      <c r="AE906" s="4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4"/>
      <c r="AB907" s="4"/>
      <c r="AC907" s="4"/>
      <c r="AD907" s="4"/>
      <c r="AE907" s="4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4"/>
      <c r="AB908" s="4"/>
      <c r="AC908" s="4"/>
      <c r="AD908" s="4"/>
      <c r="AE908" s="4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4"/>
      <c r="AB909" s="4"/>
      <c r="AC909" s="4"/>
      <c r="AD909" s="4"/>
      <c r="AE909" s="4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4"/>
      <c r="AB910" s="4"/>
      <c r="AC910" s="4"/>
      <c r="AD910" s="4"/>
      <c r="AE910" s="4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4"/>
      <c r="AB911" s="4"/>
      <c r="AC911" s="4"/>
      <c r="AD911" s="4"/>
      <c r="AE911" s="4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4"/>
      <c r="AB912" s="4"/>
      <c r="AC912" s="4"/>
      <c r="AD912" s="4"/>
      <c r="AE912" s="4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4"/>
      <c r="AB913" s="4"/>
      <c r="AC913" s="4"/>
      <c r="AD913" s="4"/>
      <c r="AE913" s="4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4"/>
      <c r="AB914" s="4"/>
      <c r="AC914" s="4"/>
      <c r="AD914" s="4"/>
      <c r="AE914" s="4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4"/>
      <c r="AB915" s="4"/>
      <c r="AC915" s="4"/>
      <c r="AD915" s="4"/>
      <c r="AE915" s="4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4"/>
      <c r="AB916" s="4"/>
      <c r="AC916" s="4"/>
      <c r="AD916" s="4"/>
      <c r="AE916" s="4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4"/>
      <c r="AB917" s="4"/>
      <c r="AC917" s="4"/>
      <c r="AD917" s="4"/>
      <c r="AE917" s="4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4"/>
      <c r="AB918" s="4"/>
      <c r="AC918" s="4"/>
      <c r="AD918" s="4"/>
      <c r="AE918" s="4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4"/>
      <c r="AB919" s="4"/>
      <c r="AC919" s="4"/>
      <c r="AD919" s="4"/>
      <c r="AE919" s="4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4"/>
      <c r="AB920" s="4"/>
      <c r="AC920" s="4"/>
      <c r="AD920" s="4"/>
      <c r="AE920" s="4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4"/>
      <c r="AB921" s="4"/>
      <c r="AC921" s="4"/>
      <c r="AD921" s="4"/>
      <c r="AE921" s="4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4"/>
      <c r="AB922" s="4"/>
      <c r="AC922" s="4"/>
      <c r="AD922" s="4"/>
      <c r="AE922" s="4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4"/>
      <c r="AB923" s="4"/>
      <c r="AC923" s="4"/>
      <c r="AD923" s="4"/>
      <c r="AE923" s="4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4"/>
      <c r="AB924" s="4"/>
      <c r="AC924" s="4"/>
      <c r="AD924" s="4"/>
      <c r="AE924" s="4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4"/>
      <c r="AB925" s="4"/>
      <c r="AC925" s="4"/>
      <c r="AD925" s="4"/>
      <c r="AE925" s="4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4"/>
      <c r="AB926" s="4"/>
      <c r="AC926" s="4"/>
      <c r="AD926" s="4"/>
      <c r="AE926" s="4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4"/>
      <c r="AB927" s="4"/>
      <c r="AC927" s="4"/>
      <c r="AD927" s="4"/>
      <c r="AE927" s="4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4"/>
      <c r="AB928" s="4"/>
      <c r="AC928" s="4"/>
      <c r="AD928" s="4"/>
      <c r="AE928" s="4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4"/>
      <c r="AB929" s="4"/>
      <c r="AC929" s="4"/>
      <c r="AD929" s="4"/>
      <c r="AE929" s="4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4"/>
      <c r="AB930" s="4"/>
      <c r="AC930" s="4"/>
      <c r="AD930" s="4"/>
      <c r="AE930" s="4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4"/>
      <c r="AB931" s="4"/>
      <c r="AC931" s="4"/>
      <c r="AD931" s="4"/>
      <c r="AE931" s="4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4"/>
      <c r="AB932" s="4"/>
      <c r="AC932" s="4"/>
      <c r="AD932" s="4"/>
      <c r="AE932" s="4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4"/>
      <c r="AB933" s="4"/>
      <c r="AC933" s="4"/>
      <c r="AD933" s="4"/>
      <c r="AE933" s="4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4"/>
      <c r="AB934" s="4"/>
      <c r="AC934" s="4"/>
      <c r="AD934" s="4"/>
      <c r="AE934" s="4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4"/>
      <c r="AB935" s="4"/>
      <c r="AC935" s="4"/>
      <c r="AD935" s="4"/>
      <c r="AE935" s="4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4"/>
      <c r="AB936" s="4"/>
      <c r="AC936" s="4"/>
      <c r="AD936" s="4"/>
      <c r="AE936" s="4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4"/>
      <c r="AB937" s="4"/>
      <c r="AC937" s="4"/>
      <c r="AD937" s="4"/>
      <c r="AE937" s="4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4"/>
      <c r="AB938" s="4"/>
      <c r="AC938" s="4"/>
      <c r="AD938" s="4"/>
      <c r="AE938" s="4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4"/>
      <c r="AB939" s="4"/>
      <c r="AC939" s="4"/>
      <c r="AD939" s="4"/>
      <c r="AE939" s="4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4"/>
      <c r="AB940" s="4"/>
      <c r="AC940" s="4"/>
      <c r="AD940" s="4"/>
      <c r="AE940" s="4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4"/>
      <c r="AB941" s="4"/>
      <c r="AC941" s="4"/>
      <c r="AD941" s="4"/>
      <c r="AE941" s="4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4"/>
      <c r="AB942" s="4"/>
      <c r="AC942" s="4"/>
      <c r="AD942" s="4"/>
      <c r="AE942" s="4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4"/>
      <c r="AB943" s="4"/>
      <c r="AC943" s="4"/>
      <c r="AD943" s="4"/>
      <c r="AE943" s="4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4"/>
      <c r="AB944" s="4"/>
      <c r="AC944" s="4"/>
      <c r="AD944" s="4"/>
      <c r="AE944" s="4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4"/>
      <c r="AB945" s="4"/>
      <c r="AC945" s="4"/>
      <c r="AD945" s="4"/>
      <c r="AE945" s="4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4"/>
      <c r="AB946" s="4"/>
      <c r="AC946" s="4"/>
      <c r="AD946" s="4"/>
      <c r="AE946" s="4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4"/>
      <c r="AB947" s="4"/>
      <c r="AC947" s="4"/>
      <c r="AD947" s="4"/>
      <c r="AE947" s="4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4"/>
      <c r="AB948" s="4"/>
      <c r="AC948" s="4"/>
      <c r="AD948" s="4"/>
      <c r="AE948" s="4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4"/>
      <c r="AB949" s="4"/>
      <c r="AC949" s="4"/>
      <c r="AD949" s="4"/>
      <c r="AE949" s="4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4"/>
      <c r="AB950" s="4"/>
      <c r="AC950" s="4"/>
      <c r="AD950" s="4"/>
      <c r="AE950" s="4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4"/>
      <c r="AB951" s="4"/>
      <c r="AC951" s="4"/>
      <c r="AD951" s="4"/>
      <c r="AE951" s="4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4"/>
      <c r="AB952" s="4"/>
      <c r="AC952" s="4"/>
      <c r="AD952" s="4"/>
      <c r="AE952" s="4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4"/>
      <c r="AB953" s="4"/>
      <c r="AC953" s="4"/>
      <c r="AD953" s="4"/>
      <c r="AE953" s="4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4"/>
      <c r="AB954" s="4"/>
      <c r="AC954" s="4"/>
      <c r="AD954" s="4"/>
      <c r="AE954" s="4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4"/>
      <c r="AB955" s="4"/>
      <c r="AC955" s="4"/>
      <c r="AD955" s="4"/>
      <c r="AE955" s="4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4"/>
      <c r="AB956" s="4"/>
      <c r="AC956" s="4"/>
      <c r="AD956" s="4"/>
      <c r="AE956" s="4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4"/>
      <c r="AB957" s="4"/>
      <c r="AC957" s="4"/>
      <c r="AD957" s="4"/>
      <c r="AE957" s="4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4"/>
      <c r="AB958" s="4"/>
      <c r="AC958" s="4"/>
      <c r="AD958" s="4"/>
      <c r="AE958" s="4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4"/>
      <c r="AB959" s="4"/>
      <c r="AC959" s="4"/>
      <c r="AD959" s="4"/>
      <c r="AE959" s="4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4"/>
      <c r="AB960" s="4"/>
      <c r="AC960" s="4"/>
      <c r="AD960" s="4"/>
      <c r="AE960" s="4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4"/>
      <c r="AB961" s="4"/>
      <c r="AC961" s="4"/>
      <c r="AD961" s="4"/>
      <c r="AE961" s="4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4"/>
      <c r="AB962" s="4"/>
      <c r="AC962" s="4"/>
      <c r="AD962" s="4"/>
      <c r="AE962" s="4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4"/>
      <c r="AB963" s="4"/>
      <c r="AC963" s="4"/>
      <c r="AD963" s="4"/>
      <c r="AE963" s="4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4"/>
      <c r="AB964" s="4"/>
      <c r="AC964" s="4"/>
      <c r="AD964" s="4"/>
      <c r="AE964" s="4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4"/>
      <c r="AB965" s="4"/>
      <c r="AC965" s="4"/>
      <c r="AD965" s="4"/>
      <c r="AE965" s="4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4"/>
      <c r="AB966" s="4"/>
      <c r="AC966" s="4"/>
      <c r="AD966" s="4"/>
      <c r="AE966" s="4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4"/>
      <c r="AB967" s="4"/>
      <c r="AC967" s="4"/>
      <c r="AD967" s="4"/>
      <c r="AE967" s="4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4"/>
      <c r="AB968" s="4"/>
      <c r="AC968" s="4"/>
      <c r="AD968" s="4"/>
      <c r="AE968" s="4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4"/>
      <c r="AB969" s="4"/>
      <c r="AC969" s="4"/>
      <c r="AD969" s="4"/>
      <c r="AE969" s="4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4"/>
      <c r="AB970" s="4"/>
      <c r="AC970" s="4"/>
      <c r="AD970" s="4"/>
      <c r="AE970" s="4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4"/>
      <c r="AB971" s="4"/>
      <c r="AC971" s="4"/>
      <c r="AD971" s="4"/>
      <c r="AE971" s="4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4"/>
      <c r="AB972" s="4"/>
      <c r="AC972" s="4"/>
      <c r="AD972" s="4"/>
      <c r="AE972" s="4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4"/>
      <c r="AB973" s="4"/>
      <c r="AC973" s="4"/>
      <c r="AD973" s="4"/>
      <c r="AE973" s="4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4"/>
      <c r="AB974" s="4"/>
      <c r="AC974" s="4"/>
      <c r="AD974" s="4"/>
      <c r="AE974" s="4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4"/>
      <c r="AB975" s="4"/>
      <c r="AC975" s="4"/>
      <c r="AD975" s="4"/>
      <c r="AE975" s="4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4"/>
      <c r="AB976" s="4"/>
      <c r="AC976" s="4"/>
      <c r="AD976" s="4"/>
      <c r="AE976" s="4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4"/>
      <c r="AB977" s="4"/>
      <c r="AC977" s="4"/>
      <c r="AD977" s="4"/>
      <c r="AE977" s="4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4"/>
      <c r="AB978" s="4"/>
      <c r="AC978" s="4"/>
      <c r="AD978" s="4"/>
      <c r="AE978" s="4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4"/>
      <c r="AB979" s="4"/>
      <c r="AC979" s="4"/>
      <c r="AD979" s="4"/>
      <c r="AE979" s="4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4"/>
      <c r="AB980" s="4"/>
      <c r="AC980" s="4"/>
      <c r="AD980" s="4"/>
      <c r="AE980" s="4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4"/>
      <c r="AB981" s="4"/>
      <c r="AC981" s="4"/>
      <c r="AD981" s="4"/>
      <c r="AE981" s="4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4"/>
      <c r="AB982" s="4"/>
      <c r="AC982" s="4"/>
      <c r="AD982" s="4"/>
      <c r="AE982" s="4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4"/>
      <c r="AB983" s="4"/>
      <c r="AC983" s="4"/>
      <c r="AD983" s="4"/>
      <c r="AE983" s="4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4"/>
      <c r="AB984" s="4"/>
      <c r="AC984" s="4"/>
      <c r="AD984" s="4"/>
      <c r="AE984" s="4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4"/>
      <c r="AB985" s="4"/>
      <c r="AC985" s="4"/>
      <c r="AD985" s="4"/>
      <c r="AE985" s="4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4"/>
      <c r="AB986" s="4"/>
      <c r="AC986" s="4"/>
      <c r="AD986" s="4"/>
      <c r="AE986" s="4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4"/>
      <c r="AB987" s="4"/>
      <c r="AC987" s="4"/>
      <c r="AD987" s="4"/>
      <c r="AE987" s="4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4"/>
      <c r="AB988" s="4"/>
      <c r="AC988" s="4"/>
      <c r="AD988" s="4"/>
      <c r="AE988" s="4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4"/>
      <c r="AB989" s="4"/>
      <c r="AC989" s="4"/>
      <c r="AD989" s="4"/>
      <c r="AE989" s="4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4"/>
      <c r="AB990" s="4"/>
      <c r="AC990" s="4"/>
      <c r="AD990" s="4"/>
      <c r="AE990" s="4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4"/>
      <c r="AB991" s="4"/>
      <c r="AC991" s="4"/>
      <c r="AD991" s="4"/>
      <c r="AE991" s="4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4"/>
      <c r="AB992" s="4"/>
      <c r="AC992" s="4"/>
      <c r="AD992" s="4"/>
      <c r="AE992" s="4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4"/>
      <c r="AB993" s="4"/>
      <c r="AC993" s="4"/>
      <c r="AD993" s="4"/>
      <c r="AE993" s="4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4"/>
      <c r="AB994" s="4"/>
      <c r="AC994" s="4"/>
      <c r="AD994" s="4"/>
      <c r="AE994" s="4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4"/>
      <c r="AB995" s="4"/>
      <c r="AC995" s="4"/>
      <c r="AD995" s="4"/>
      <c r="AE995" s="4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4"/>
      <c r="AB996" s="4"/>
      <c r="AC996" s="4"/>
      <c r="AD996" s="4"/>
      <c r="AE996" s="4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4"/>
      <c r="AB997" s="4"/>
      <c r="AC997" s="4"/>
      <c r="AD997" s="4"/>
      <c r="AE997" s="4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4"/>
      <c r="AB998" s="4"/>
      <c r="AC998" s="4"/>
      <c r="AD998" s="4"/>
      <c r="AE998" s="4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4"/>
      <c r="AB999" s="4"/>
      <c r="AC999" s="4"/>
      <c r="AD999" s="4"/>
      <c r="AE999" s="4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4"/>
      <c r="AB1000" s="4"/>
      <c r="AC1000" s="4"/>
      <c r="AD1000" s="4"/>
      <c r="AE1000" s="4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4"/>
      <c r="AB1001" s="4"/>
      <c r="AC1001" s="4"/>
      <c r="AD1001" s="4"/>
      <c r="AE1001" s="4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4"/>
      <c r="AB1002" s="4"/>
      <c r="AC1002" s="4"/>
      <c r="AD1002" s="4"/>
      <c r="AE1002" s="4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4"/>
      <c r="AB1003" s="4"/>
      <c r="AC1003" s="4"/>
      <c r="AD1003" s="4"/>
      <c r="AE1003" s="4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4"/>
      <c r="AB1004" s="4"/>
      <c r="AC1004" s="4"/>
      <c r="AD1004" s="4"/>
      <c r="AE1004" s="4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4"/>
      <c r="AB1005" s="4"/>
      <c r="AC1005" s="4"/>
      <c r="AD1005" s="4"/>
      <c r="AE1005" s="4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4"/>
      <c r="AB1006" s="4"/>
      <c r="AC1006" s="4"/>
      <c r="AD1006" s="4"/>
      <c r="AE1006" s="4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4"/>
      <c r="AB1007" s="4"/>
      <c r="AC1007" s="4"/>
      <c r="AD1007" s="4"/>
      <c r="AE1007" s="4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4"/>
      <c r="AB1008" s="4"/>
      <c r="AC1008" s="4"/>
      <c r="AD1008" s="4"/>
      <c r="AE1008" s="4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4"/>
      <c r="AB1009" s="4"/>
      <c r="AC1009" s="4"/>
      <c r="AD1009" s="4"/>
      <c r="AE1009" s="4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4"/>
      <c r="AB1010" s="4"/>
      <c r="AC1010" s="4"/>
      <c r="AD1010" s="4"/>
      <c r="AE1010" s="4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4"/>
      <c r="AB1011" s="4"/>
      <c r="AC1011" s="4"/>
      <c r="AD1011" s="4"/>
      <c r="AE1011" s="4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4"/>
      <c r="AB1012" s="4"/>
      <c r="AC1012" s="4"/>
      <c r="AD1012" s="4"/>
      <c r="AE1012" s="4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4"/>
      <c r="AB1013" s="4"/>
      <c r="AC1013" s="4"/>
      <c r="AD1013" s="4"/>
      <c r="AE1013" s="4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4"/>
      <c r="AB1014" s="4"/>
      <c r="AC1014" s="4"/>
      <c r="AD1014" s="4"/>
      <c r="AE1014" s="4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4"/>
      <c r="AB1015" s="4"/>
      <c r="AC1015" s="4"/>
      <c r="AD1015" s="4"/>
      <c r="AE1015" s="4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4"/>
      <c r="AB1016" s="4"/>
      <c r="AC1016" s="4"/>
      <c r="AD1016" s="4"/>
      <c r="AE1016" s="4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4"/>
      <c r="AB1017" s="4"/>
      <c r="AC1017" s="4"/>
      <c r="AD1017" s="4"/>
      <c r="AE1017" s="4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4"/>
      <c r="AB1018" s="4"/>
      <c r="AC1018" s="4"/>
      <c r="AD1018" s="4"/>
      <c r="AE1018" s="4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4"/>
      <c r="AB1019" s="4"/>
      <c r="AC1019" s="4"/>
      <c r="AD1019" s="4"/>
      <c r="AE1019" s="4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4"/>
      <c r="AB1020" s="4"/>
      <c r="AC1020" s="4"/>
      <c r="AD1020" s="4"/>
      <c r="AE1020" s="4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4"/>
      <c r="AB1021" s="4"/>
      <c r="AC1021" s="4"/>
      <c r="AD1021" s="4"/>
      <c r="AE1021" s="4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4"/>
      <c r="AB1022" s="4"/>
      <c r="AC1022" s="4"/>
      <c r="AD1022" s="4"/>
      <c r="AE1022" s="4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4"/>
      <c r="AB1023" s="4"/>
      <c r="AC1023" s="4"/>
      <c r="AD1023" s="4"/>
      <c r="AE1023" s="4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4"/>
      <c r="AB1024" s="4"/>
      <c r="AC1024" s="4"/>
      <c r="AD1024" s="4"/>
      <c r="AE1024" s="4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4"/>
      <c r="AB1025" s="4"/>
      <c r="AC1025" s="4"/>
      <c r="AD1025" s="4"/>
      <c r="AE1025" s="4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4"/>
      <c r="AB1026" s="4"/>
      <c r="AC1026" s="4"/>
      <c r="AD1026" s="4"/>
      <c r="AE1026" s="4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4"/>
      <c r="AB1027" s="4"/>
      <c r="AC1027" s="4"/>
      <c r="AD1027" s="4"/>
      <c r="AE1027" s="4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4"/>
      <c r="AB1028" s="4"/>
      <c r="AC1028" s="4"/>
      <c r="AD1028" s="4"/>
      <c r="AE1028" s="4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4"/>
      <c r="AB1029" s="4"/>
      <c r="AC1029" s="4"/>
      <c r="AD1029" s="4"/>
      <c r="AE1029" s="4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4"/>
      <c r="AB1030" s="4"/>
      <c r="AC1030" s="4"/>
      <c r="AD1030" s="4"/>
      <c r="AE1030" s="4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4"/>
      <c r="AB1031" s="4"/>
      <c r="AC1031" s="4"/>
      <c r="AD1031" s="4"/>
      <c r="AE1031" s="4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4"/>
      <c r="AB1032" s="4"/>
      <c r="AC1032" s="4"/>
      <c r="AD1032" s="4"/>
      <c r="AE1032" s="4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4"/>
      <c r="AB1033" s="4"/>
      <c r="AC1033" s="4"/>
      <c r="AD1033" s="4"/>
      <c r="AE1033" s="4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4"/>
      <c r="AB1034" s="4"/>
      <c r="AC1034" s="4"/>
      <c r="AD1034" s="4"/>
      <c r="AE1034" s="4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4"/>
      <c r="AB1035" s="4"/>
      <c r="AC1035" s="4"/>
      <c r="AD1035" s="4"/>
      <c r="AE1035" s="4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4"/>
      <c r="AB1036" s="4"/>
      <c r="AC1036" s="4"/>
      <c r="AD1036" s="4"/>
      <c r="AE1036" s="4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4"/>
      <c r="AB1037" s="4"/>
      <c r="AC1037" s="4"/>
      <c r="AD1037" s="4"/>
      <c r="AE1037" s="4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4"/>
      <c r="AB1038" s="4"/>
      <c r="AC1038" s="4"/>
      <c r="AD1038" s="4"/>
      <c r="AE1038" s="4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4"/>
      <c r="AB1039" s="4"/>
      <c r="AC1039" s="4"/>
      <c r="AD1039" s="4"/>
      <c r="AE1039" s="4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4"/>
      <c r="AB1040" s="4"/>
      <c r="AC1040" s="4"/>
      <c r="AD1040" s="4"/>
      <c r="AE1040" s="4"/>
    </row>
    <row r="1041" ht="15.75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4"/>
      <c r="AB1041" s="4"/>
      <c r="AC1041" s="4"/>
      <c r="AD1041" s="4"/>
      <c r="AE1041" s="4"/>
    </row>
    <row r="1042" ht="15.75" customHeight="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4"/>
      <c r="AB1042" s="4"/>
      <c r="AC1042" s="4"/>
      <c r="AD1042" s="4"/>
      <c r="AE1042" s="4"/>
    </row>
    <row r="1043" ht="15.75" customHeight="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4"/>
      <c r="AB1043" s="4"/>
      <c r="AC1043" s="4"/>
      <c r="AD1043" s="4"/>
      <c r="AE1043" s="4"/>
    </row>
    <row r="1044" ht="15.75" customHeight="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4"/>
      <c r="AB1044" s="4"/>
      <c r="AC1044" s="4"/>
      <c r="AD1044" s="4"/>
      <c r="AE1044" s="4"/>
    </row>
    <row r="1045" ht="15.75" customHeight="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4"/>
      <c r="AB1045" s="4"/>
      <c r="AC1045" s="4"/>
      <c r="AD1045" s="4"/>
      <c r="AE1045" s="4"/>
    </row>
    <row r="1046" ht="15.7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4"/>
      <c r="AB1046" s="4"/>
      <c r="AC1046" s="4"/>
      <c r="AD1046" s="4"/>
      <c r="AE1046" s="4"/>
    </row>
    <row r="1047" ht="15.75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4"/>
      <c r="AB1047" s="4"/>
      <c r="AC1047" s="4"/>
      <c r="AD1047" s="4"/>
      <c r="AE1047" s="4"/>
    </row>
    <row r="1048" ht="15.75" customHeight="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4"/>
      <c r="AB1048" s="4"/>
      <c r="AC1048" s="4"/>
      <c r="AD1048" s="4"/>
      <c r="AE1048" s="4"/>
    </row>
    <row r="1049" ht="15.75" customHeight="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4"/>
      <c r="AB1049" s="4"/>
      <c r="AC1049" s="4"/>
      <c r="AD1049" s="4"/>
      <c r="AE1049" s="4"/>
    </row>
    <row r="1050" ht="15.75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4"/>
      <c r="AB1050" s="4"/>
      <c r="AC1050" s="4"/>
      <c r="AD1050" s="4"/>
      <c r="AE1050" s="4"/>
    </row>
    <row r="1051" ht="15.75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4"/>
      <c r="AB1051" s="4"/>
      <c r="AC1051" s="4"/>
      <c r="AD1051" s="4"/>
      <c r="AE1051" s="4"/>
    </row>
    <row r="1052" ht="15.75" customHeight="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4"/>
      <c r="AB1052" s="4"/>
      <c r="AC1052" s="4"/>
      <c r="AD1052" s="4"/>
      <c r="AE1052" s="4"/>
    </row>
    <row r="1053" ht="15.75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4"/>
      <c r="AB1053" s="4"/>
      <c r="AC1053" s="4"/>
      <c r="AD1053" s="4"/>
      <c r="AE1053" s="4"/>
    </row>
    <row r="1054" ht="15.75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4"/>
      <c r="AB1054" s="4"/>
      <c r="AC1054" s="4"/>
      <c r="AD1054" s="4"/>
      <c r="AE1054" s="4"/>
    </row>
    <row r="1055" ht="15.75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4"/>
      <c r="AB1055" s="4"/>
      <c r="AC1055" s="4"/>
      <c r="AD1055" s="4"/>
      <c r="AE1055" s="4"/>
    </row>
    <row r="1056" ht="15.75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4"/>
      <c r="AB1056" s="4"/>
      <c r="AC1056" s="4"/>
      <c r="AD1056" s="4"/>
      <c r="AE1056" s="4"/>
    </row>
    <row r="1057" ht="15.75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4"/>
      <c r="AB1057" s="4"/>
      <c r="AC1057" s="4"/>
      <c r="AD1057" s="4"/>
      <c r="AE1057" s="4"/>
    </row>
    <row r="1058" ht="15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4"/>
      <c r="AB1058" s="4"/>
      <c r="AC1058" s="4"/>
      <c r="AD1058" s="4"/>
      <c r="AE1058" s="4"/>
    </row>
    <row r="1059" ht="15.75" customHeight="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4"/>
      <c r="AB1059" s="4"/>
      <c r="AC1059" s="4"/>
      <c r="AD1059" s="4"/>
      <c r="AE1059" s="4"/>
    </row>
    <row r="1060" ht="15.7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4"/>
      <c r="AB1060" s="4"/>
      <c r="AC1060" s="4"/>
      <c r="AD1060" s="4"/>
      <c r="AE1060" s="4"/>
    </row>
    <row r="1061" ht="15.7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4"/>
      <c r="AB1061" s="4"/>
      <c r="AC1061" s="4"/>
      <c r="AD1061" s="4"/>
      <c r="AE1061" s="4"/>
    </row>
    <row r="1062" ht="15.75" customHeight="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4"/>
      <c r="AB1062" s="4"/>
      <c r="AC1062" s="4"/>
      <c r="AD1062" s="4"/>
      <c r="AE1062" s="4"/>
    </row>
    <row r="1063" ht="15.75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4"/>
      <c r="AB1063" s="4"/>
      <c r="AC1063" s="4"/>
      <c r="AD1063" s="4"/>
      <c r="AE1063" s="4"/>
    </row>
    <row r="1064" ht="15.75" customHeight="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4"/>
      <c r="AB1064" s="4"/>
      <c r="AC1064" s="4"/>
      <c r="AD1064" s="4"/>
      <c r="AE1064" s="4"/>
    </row>
    <row r="1065" ht="15.7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4"/>
      <c r="AB1065" s="4"/>
      <c r="AC1065" s="4"/>
      <c r="AD1065" s="4"/>
      <c r="AE1065" s="4"/>
    </row>
    <row r="1066" ht="15.7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4"/>
      <c r="AB1066" s="4"/>
      <c r="AC1066" s="4"/>
      <c r="AD1066" s="4"/>
      <c r="AE1066" s="4"/>
    </row>
    <row r="1067" ht="15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4"/>
      <c r="AB1067" s="4"/>
      <c r="AC1067" s="4"/>
      <c r="AD1067" s="4"/>
      <c r="AE1067" s="4"/>
    </row>
    <row r="1068" ht="15.7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4"/>
      <c r="AB1068" s="4"/>
      <c r="AC1068" s="4"/>
      <c r="AD1068" s="4"/>
      <c r="AE1068" s="4"/>
    </row>
    <row r="1069" ht="15.75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4"/>
      <c r="AB1069" s="4"/>
      <c r="AC1069" s="4"/>
      <c r="AD1069" s="4"/>
      <c r="AE1069" s="4"/>
    </row>
    <row r="1070" ht="15.75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4"/>
      <c r="AB1070" s="4"/>
      <c r="AC1070" s="4"/>
      <c r="AD1070" s="4"/>
      <c r="AE1070" s="4"/>
    </row>
  </sheetData>
  <autoFilter ref="$A$3:$I$14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313</v>
      </c>
    </row>
    <row r="3" ht="15.75" customHeight="1">
      <c r="B3" s="53" t="s">
        <v>7</v>
      </c>
      <c r="C3" s="55" t="str">
        <f>VLOOKUP(C2,'Check list'!D:G,4,0)</f>
        <v>Sales and Distribution → Basic Functions → Availability Check → Requirements Class</v>
      </c>
    </row>
    <row r="4" ht="15.75" customHeight="1">
      <c r="B4" s="56" t="s">
        <v>361</v>
      </c>
      <c r="C4" s="54" t="s">
        <v>270</v>
      </c>
    </row>
    <row r="5" ht="15.75" customHeight="1">
      <c r="B5" s="56" t="s">
        <v>362</v>
      </c>
      <c r="C5" s="55" t="str">
        <f>'Check list'!E4</f>
        <v>Company Code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332</v>
      </c>
    </row>
    <row r="3" ht="15.75" customHeight="1">
      <c r="B3" s="53" t="s">
        <v>7</v>
      </c>
      <c r="C3" s="55" t="str">
        <f>VLOOKUP(C2,'Check list'!D:G,4,0)</f>
        <v>Materials Management → Valuation → Account Determination → Configure Automatic Postings</v>
      </c>
    </row>
    <row r="4" ht="15.75" customHeight="1">
      <c r="B4" s="56" t="s">
        <v>361</v>
      </c>
      <c r="C4" s="54" t="s">
        <v>282</v>
      </c>
    </row>
    <row r="5" ht="15.75" customHeight="1">
      <c r="B5" s="56" t="s">
        <v>362</v>
      </c>
      <c r="C5" s="54" t="s">
        <v>281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324</v>
      </c>
    </row>
    <row r="3" ht="15.75" customHeight="1">
      <c r="B3" s="53" t="s">
        <v>7</v>
      </c>
      <c r="C3" s="55" t="str">
        <f>VLOOKUP(C2,'Check list'!D:G,4,0)</f>
        <v>Enterprise Structure → Definition → Logistics General → Define Valuation Level</v>
      </c>
    </row>
    <row r="4" ht="15.75" customHeight="1">
      <c r="B4" s="56" t="s">
        <v>361</v>
      </c>
      <c r="C4" s="54" t="s">
        <v>326</v>
      </c>
    </row>
    <row r="5" ht="15.75" customHeight="1">
      <c r="B5" s="56" t="s">
        <v>362</v>
      </c>
      <c r="C5" s="54" t="s">
        <v>325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358</v>
      </c>
    </row>
    <row r="3" ht="15.75" customHeight="1">
      <c r="B3" s="53" t="s">
        <v>7</v>
      </c>
      <c r="C3" s="55" t="str">
        <f>VLOOKUP(C2,'Check list'!D:G,4,0)</f>
        <v/>
      </c>
    </row>
    <row r="4" ht="15.75" customHeight="1">
      <c r="B4" s="56" t="s">
        <v>361</v>
      </c>
      <c r="C4" s="54" t="s">
        <v>161</v>
      </c>
    </row>
    <row r="5" ht="15.75" customHeight="1">
      <c r="B5" s="56" t="s">
        <v>362</v>
      </c>
      <c r="C5" s="54" t="s">
        <v>359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321</v>
      </c>
    </row>
    <row r="3" ht="15.75" customHeight="1">
      <c r="B3" s="53" t="s">
        <v>7</v>
      </c>
      <c r="C3" s="55" t="str">
        <f>VLOOKUP(C2,'Check list'!D:G,4,0)</f>
        <v>SD → Sales → Sales Documents → Item Categories</v>
      </c>
    </row>
    <row r="4" ht="15.75" customHeight="1">
      <c r="B4" s="56" t="s">
        <v>361</v>
      </c>
      <c r="C4" s="54" t="s">
        <v>158</v>
      </c>
    </row>
    <row r="5" ht="15.75" customHeight="1">
      <c r="B5" s="56" t="s">
        <v>362</v>
      </c>
      <c r="C5" s="54" t="s">
        <v>322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317</v>
      </c>
    </row>
    <row r="3" ht="15.75" customHeight="1">
      <c r="B3" s="53" t="s">
        <v>7</v>
      </c>
      <c r="C3" s="55" t="str">
        <f>VLOOKUP(C2,'Check list'!D:G,4,0)</f>
        <v>Sales and Distribution → Basic Functions → Availability Check → Requirements Type</v>
      </c>
    </row>
    <row r="4" ht="15.75" customHeight="1">
      <c r="B4" s="56" t="s">
        <v>361</v>
      </c>
      <c r="C4" s="54" t="s">
        <v>319</v>
      </c>
    </row>
    <row r="5" ht="15.75" customHeight="1">
      <c r="B5" s="56" t="s">
        <v>362</v>
      </c>
      <c r="C5" s="54" t="s">
        <v>318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355</v>
      </c>
    </row>
    <row r="3" ht="15.75" customHeight="1">
      <c r="B3" s="53" t="s">
        <v>7</v>
      </c>
      <c r="C3" s="55" t="str">
        <f>VLOOKUP(C2,'Check list'!D:G,4,0)</f>
        <v/>
      </c>
    </row>
    <row r="4" ht="15.75" customHeight="1">
      <c r="B4" s="56" t="s">
        <v>361</v>
      </c>
      <c r="C4" s="54" t="s">
        <v>270</v>
      </c>
    </row>
    <row r="5" ht="15.75" customHeight="1">
      <c r="B5" s="56" t="s">
        <v>362</v>
      </c>
      <c r="C5" s="54" t="s">
        <v>356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313</v>
      </c>
    </row>
    <row r="3" ht="15.75" customHeight="1">
      <c r="B3" s="53" t="s">
        <v>7</v>
      </c>
      <c r="C3" s="55" t="str">
        <f>VLOOKUP(C2,'Check list'!D:G,4,0)</f>
        <v>Sales and Distribution → Basic Functions → Availability Check → Requirements Class</v>
      </c>
    </row>
    <row r="4" ht="15.75" customHeight="1">
      <c r="B4" s="56" t="s">
        <v>361</v>
      </c>
      <c r="C4" s="54" t="s">
        <v>315</v>
      </c>
    </row>
    <row r="5" ht="15.75" customHeight="1">
      <c r="B5" s="56" t="s">
        <v>362</v>
      </c>
      <c r="C5" s="54" t="s">
        <v>314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310</v>
      </c>
    </row>
    <row r="3" ht="15.75" customHeight="1">
      <c r="B3" s="53" t="s">
        <v>7</v>
      </c>
      <c r="C3" s="55" t="str">
        <f>VLOOKUP(C2,'Check list'!D:G,4,0)</f>
        <v>Sales and Distribution → Basic Functions → Availability Check</v>
      </c>
    </row>
    <row r="4" ht="15.75" customHeight="1">
      <c r="B4" s="56" t="s">
        <v>361</v>
      </c>
      <c r="C4" s="54" t="s">
        <v>312</v>
      </c>
    </row>
    <row r="5" ht="15.75" customHeight="1">
      <c r="B5" s="56" t="s">
        <v>362</v>
      </c>
      <c r="C5" s="54" t="s">
        <v>311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291</v>
      </c>
    </row>
    <row r="3" ht="15.75" customHeight="1">
      <c r="B3" s="53" t="s">
        <v>7</v>
      </c>
      <c r="C3" s="55" t="str">
        <f>VLOOKUP(C2,'Check list'!D:G,4,0)</f>
        <v>Enterprise Structure → Assignment → Logistics Execution</v>
      </c>
    </row>
    <row r="4" ht="15.75" customHeight="1">
      <c r="B4" s="56" t="s">
        <v>361</v>
      </c>
      <c r="C4" s="55" t="str">
        <f>VLOOKUP(C2,'Check list'!D:G,3,0)</f>
        <v>OVXC</v>
      </c>
    </row>
    <row r="5" ht="15.75" customHeight="1">
      <c r="B5" s="56" t="s">
        <v>362</v>
      </c>
      <c r="C5" s="55" t="str">
        <f>VLOOKUP(C2,'Check list'!D:G,2,0)</f>
        <v>Assign Shipping Point to Plant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285</v>
      </c>
    </row>
    <row r="3" ht="15.75" customHeight="1">
      <c r="B3" s="53" t="s">
        <v>7</v>
      </c>
      <c r="C3" s="55" t="str">
        <f>VLOOKUP(C2,'Check list'!D:G,4,0)</f>
        <v>Enterprise Structure → Assignment → Sales and Distribution</v>
      </c>
    </row>
    <row r="4" ht="15.75" customHeight="1">
      <c r="B4" s="56" t="s">
        <v>361</v>
      </c>
      <c r="C4" s="54" t="s">
        <v>303</v>
      </c>
    </row>
    <row r="5" ht="15.75" customHeight="1">
      <c r="B5" s="56" t="s">
        <v>362</v>
      </c>
      <c r="C5" s="54" t="s">
        <v>302</v>
      </c>
    </row>
    <row r="6" ht="15.75" customHeight="1">
      <c r="G6" s="39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280</v>
      </c>
    </row>
    <row r="3" ht="15.75" customHeight="1">
      <c r="B3" s="53" t="s">
        <v>7</v>
      </c>
      <c r="C3" s="55" t="str">
        <f>VLOOKUP(C2,'Check list'!D:G,4,0)</f>
        <v>Materials Management → Valuation and Account Assignment → Account Determination</v>
      </c>
    </row>
    <row r="4" ht="15.75" customHeight="1">
      <c r="B4" s="56" t="s">
        <v>361</v>
      </c>
      <c r="C4" s="54" t="s">
        <v>275</v>
      </c>
    </row>
    <row r="5" ht="15.75" customHeight="1">
      <c r="B5" s="56" t="s">
        <v>362</v>
      </c>
      <c r="C5" s="54" t="s">
        <v>274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273</v>
      </c>
    </row>
    <row r="3" ht="15.75" customHeight="1">
      <c r="B3" s="53" t="s">
        <v>7</v>
      </c>
      <c r="C3" s="55" t="str">
        <f>VLOOKUP(C2,'Check list'!D:G,4,0)</f>
        <v>Materials Management → Inventory Management → Movement Types</v>
      </c>
    </row>
    <row r="4" ht="15.75" customHeight="1">
      <c r="B4" s="56" t="s">
        <v>361</v>
      </c>
      <c r="C4" s="54" t="s">
        <v>300</v>
      </c>
    </row>
    <row r="5" ht="15.75" customHeight="1">
      <c r="B5" s="56" t="s">
        <v>362</v>
      </c>
      <c r="C5" s="54" t="s">
        <v>299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297</v>
      </c>
    </row>
    <row r="3" ht="15.75" customHeight="1">
      <c r="B3" s="53" t="s">
        <v>7</v>
      </c>
      <c r="C3" s="55" t="str">
        <f>VLOOKUP(C2,'Check list'!D:G,4,0)</f>
        <v>Logistics General → Material Master → Basic Settings → Number Ranges</v>
      </c>
    </row>
    <row r="4" ht="15.75" customHeight="1">
      <c r="B4" s="56" t="s">
        <v>361</v>
      </c>
      <c r="C4" s="54" t="s">
        <v>270</v>
      </c>
    </row>
    <row r="5" ht="15.75" customHeight="1">
      <c r="B5" s="56" t="s">
        <v>362</v>
      </c>
      <c r="C5" s="54" t="s">
        <v>298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268</v>
      </c>
    </row>
    <row r="3" ht="15.75" customHeight="1">
      <c r="B3" s="53" t="s">
        <v>7</v>
      </c>
      <c r="C3" s="55" t="str">
        <f>VLOOKUP(C2,'Check list'!D:G,4,0)</f>
        <v>Logistics General → Material Master → Basic Settings → Number Ranges</v>
      </c>
    </row>
    <row r="4" ht="15.75" customHeight="1">
      <c r="B4" s="56" t="s">
        <v>361</v>
      </c>
      <c r="C4" s="54" t="s">
        <v>266</v>
      </c>
    </row>
    <row r="5" ht="15.75" customHeight="1">
      <c r="B5" s="56" t="s">
        <v>362</v>
      </c>
      <c r="C5" s="54" t="s">
        <v>265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55" t="str">
        <f>'Check list'!E4</f>
        <v>Company Code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55" t="str">
        <f>'Check list'!E105</f>
        <v>Define Movement Types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55" t="str">
        <f>'Check list'!E103</f>
        <v>Define Material Types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4.38"/>
    <col customWidth="1" min="3" max="3" width="73.88"/>
    <col customWidth="1" min="4" max="26" width="10.88"/>
    <col customWidth="1" min="27" max="28" width="11.0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55" t="str">
        <f>'Check list'!E104</f>
        <v>Define Number Ranges for Materials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tr">
        <f>'Check list'!E5</f>
        <v>Define Plant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tr">
        <f>'Check list'!E6</f>
        <v>Define Storage Location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</f>
        <v>Define Sales Organization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tr">
        <f>'Check list'!E9</f>
        <v>Define Distribution Channel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tr">
        <f>'Check list'!E10</f>
        <v>Define Division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tr">
        <f>'Check list'!E11</f>
        <v>Define Sales Office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tr">
        <f>'Check list'!E12</f>
        <v>Define Sale Groups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363</v>
      </c>
    </row>
    <row r="3" ht="15.75" customHeight="1">
      <c r="B3" s="53" t="s">
        <v>7</v>
      </c>
      <c r="C3" s="55" t="str">
        <f>VLOOKUP(C2,'Check list'!D:G,4,0)</f>
        <v>Enterprise Structure → Assignment → Logistics – General → Assign Plant to Company Code</v>
      </c>
    </row>
    <row r="4" ht="15.75" customHeight="1">
      <c r="B4" s="56" t="s">
        <v>361</v>
      </c>
      <c r="C4" s="55" t="str">
        <f>VLOOKUP(C2,'Check list'!D:F,3,0)</f>
        <v>OX18</v>
      </c>
    </row>
    <row r="5" ht="15.75" customHeight="1">
      <c r="B5" s="56" t="s">
        <v>362</v>
      </c>
      <c r="C5" s="10" t="str">
        <f>'Check list'!E13</f>
        <v>Assign Plant to Company Code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list'!E14</f>
        <v>Assign Sales Organization to Company Code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list'!E15</f>
        <v>Assign Distribution Channel to Sales Organization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list'!E15</f>
        <v>Assign Distribution Channel to Sales Organization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54" t="str">
        <f>'Check list'!E17</f>
        <v>Set up Sales Area (SO/DC/Div)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">
        <v>53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10" t="s">
        <v>55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list'!E20</f>
        <v>Assign Sales Org + DC → Plant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list'!E21</f>
        <v>Define Shipping Point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list'!E15</f>
        <v>Assign Distribution Channel to Sales Organization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list'!E23</f>
        <v>Define Loading Point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list'!E24</f>
        <v>Transsportation Planning Point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364</v>
      </c>
    </row>
    <row r="3" ht="15.75" customHeight="1">
      <c r="B3" s="53" t="s">
        <v>7</v>
      </c>
      <c r="C3" s="55" t="str">
        <f>VLOOKUP(C2,'Check list'!D:G,4,0)</f>
        <v/>
      </c>
    </row>
    <row r="4" ht="15.75" customHeight="1">
      <c r="B4" s="56" t="s">
        <v>361</v>
      </c>
      <c r="C4" s="55" t="str">
        <f>VLOOKUP(C2,'Check list'!D:F,3,0)</f>
        <v>OBD2</v>
      </c>
    </row>
    <row r="5" ht="15.75" customHeight="1">
      <c r="B5" s="56" t="s">
        <v>362</v>
      </c>
      <c r="C5" s="55" t="str">
        <f>VLOOKUP(C2,'Check list'!D:F,2,0)</f>
        <v>Define Customer Account group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365</v>
      </c>
    </row>
    <row r="3" ht="15.75" customHeight="1">
      <c r="B3" s="53" t="s">
        <v>7</v>
      </c>
      <c r="C3" s="55" t="str">
        <f>VLOOKUP(C2,'Check list'!D:G,4,0)</f>
        <v/>
      </c>
    </row>
    <row r="4" ht="15.75" customHeight="1">
      <c r="B4" s="56" t="s">
        <v>361</v>
      </c>
      <c r="C4" s="55" t="str">
        <f>VLOOKUP(C2,'Check list'!D:F,3,0)</f>
        <v>BUC2</v>
      </c>
    </row>
    <row r="5" ht="15.75" customHeight="1">
      <c r="B5" s="56" t="s">
        <v>362</v>
      </c>
      <c r="C5" s="55" t="str">
        <f>VLOOKUP(C2,'Check list'!D:F,2,0)</f>
        <v>Define PB Grouping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365</v>
      </c>
    </row>
    <row r="3" ht="15.75" customHeight="1">
      <c r="B3" s="53" t="s">
        <v>7</v>
      </c>
      <c r="C3" s="55" t="str">
        <f>VLOOKUP(C2,'Check list'!D:G,4,0)</f>
        <v/>
      </c>
    </row>
    <row r="4" ht="15.75" customHeight="1">
      <c r="B4" s="56" t="s">
        <v>361</v>
      </c>
      <c r="C4" s="55" t="str">
        <f>VLOOKUP(C2,'Check list'!D:F,3,0)</f>
        <v>BUC2</v>
      </c>
    </row>
    <row r="5" ht="15.75" customHeight="1">
      <c r="B5" s="56" t="s">
        <v>362</v>
      </c>
      <c r="C5" s="55" t="str">
        <f>VLOOKUP(C2,'Check list'!D:F,2,0)</f>
        <v>Define PB Grouping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list'!E15</f>
        <v>Assign Distribution Channel to Sales Organization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list'!E28</f>
        <v>Define Number Ranges for BP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list'!E29</f>
        <v>BP Groupings &amp; assign number ranges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366</v>
      </c>
    </row>
    <row r="3" ht="15.75" customHeight="1">
      <c r="B3" s="53" t="s">
        <v>7</v>
      </c>
      <c r="C3" s="55" t="str">
        <f>VLOOKUP(C2,'Check list'!D:G,4,0)</f>
        <v>Cross-Application Components → SAP Business Partner → Business Partner → Basic Settings → Business Partner Roles</v>
      </c>
    </row>
    <row r="4" ht="15.75" customHeight="1">
      <c r="B4" s="56" t="s">
        <v>361</v>
      </c>
      <c r="C4" s="55" t="str">
        <f>VLOOKUP(C2,'Check list'!D:F,3,0)</f>
        <v>SPRO</v>
      </c>
    </row>
    <row r="5" ht="15.75" customHeight="1">
      <c r="B5" s="56" t="s">
        <v>362</v>
      </c>
      <c r="C5" s="9" t="str">
        <f>'Check list'!E30</f>
        <v>Activate BP Role for SD Customer: FLCU01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367</v>
      </c>
    </row>
    <row r="3" ht="15.75" customHeight="1">
      <c r="B3" s="53" t="s">
        <v>7</v>
      </c>
      <c r="C3" s="55" t="str">
        <f>VLOOKUP(C2,'Check list'!D:G,4,0)</f>
        <v>Cross-Application Components → Master Data Synchronization → Customer/Vendor Integration → Business Partner Settings → Customer Integration</v>
      </c>
    </row>
    <row r="4" ht="15.75" customHeight="1">
      <c r="B4" s="56" t="s">
        <v>361</v>
      </c>
      <c r="C4" s="55" t="str">
        <f>VLOOKUP(C2,'Check list'!D:F,3,0)</f>
        <v>SPRO</v>
      </c>
    </row>
    <row r="5" ht="15.75" customHeight="1">
      <c r="B5" s="56" t="s">
        <v>362</v>
      </c>
      <c r="C5" s="55" t="str">
        <f>VLOOKUP(C2,'Check list'!D:F,2,0)</f>
        <v>Assign BP Grouping ↔ Customer Account Group (CVI mapping)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368</v>
      </c>
    </row>
    <row r="3" ht="15.75" customHeight="1">
      <c r="B3" s="53" t="s">
        <v>7</v>
      </c>
      <c r="C3" s="55" t="str">
        <f>VLOOKUP(C2,'Check list'!D:G,4,0)</f>
        <v/>
      </c>
    </row>
    <row r="4" ht="15.75" customHeight="1">
      <c r="B4" s="56" t="s">
        <v>361</v>
      </c>
      <c r="C4" s="55" t="str">
        <f>VLOOKUP(C2,'Check list'!D:F,3,0)</f>
        <v>VOPAN </v>
      </c>
    </row>
    <row r="5" ht="15.75" customHeight="1">
      <c r="B5" s="56" t="s">
        <v>362</v>
      </c>
      <c r="C5" s="55" t="str">
        <f>VLOOKUP(C2,'Check list'!D:F,2,0)</f>
        <v>Assign Account Groups - Function Assignment 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list'!E35</f>
        <v>Define Condition Table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list'!E36</f>
        <v>Define Acces Sequences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list'!E37</f>
        <v>Define Output Type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list'!E38</f>
        <v>Define Condition Type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list'!E39</f>
        <v>Set Pricing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list'!E41</f>
        <v>Define Document Pricing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list'!E41</f>
        <v>Define Document Pricing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list'!E42</f>
        <v>Define Output Dertermination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list'!E43</f>
        <v>Assign Output Dertermination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list'!E44</f>
        <v>Set Pricing Procedure Determination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list'!E45</f>
        <v>Define Pricing Groups for Customers (vd: Bulk buyer)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list'!E46</f>
        <v>(NEW) Define Account Assignment Groups for Customers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list'!E46</f>
        <v>(NEW) Define Account Assignment Groups for Customers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list'!E47</f>
        <v>Define Sales District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list'!E48</f>
        <v>Define Sales District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list'!E49</f>
        <v>Define Shipping Conditions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list'!E50</f>
        <v>Shipping Point Determination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list'!E52</f>
        <v>Define Delivery Priorities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list'!E53</f>
        <v>Define Transportation Zones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list'!E40</f>
        <v>Define Customer Pricing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list'!E40</f>
        <v>Define Customer Pricing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list'!E40</f>
        <v>Define Customer Pricing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list'!E59</f>
        <v>Define Number Range for Sales Documents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list'!E60</f>
        <v>Sales Document Type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list'!E61</f>
        <v>Item Category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list'!E62</f>
        <v>Assign Item Category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list'!E63</f>
        <v>Schedule Line Category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list'!E64</f>
        <v>Assign Schedule Line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list'!E65</f>
        <v>Copy Control (Quotation → SO)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list'!E66</f>
        <v>Credit Management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list'!E67</f>
        <v>Define Fiscal Year Variant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list'!E68</f>
        <v>Assign Fiscal Year Variant to Company Code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list'!E69</f>
        <v>Define Posting Period Variant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list'!E69</f>
        <v>Define Posting Period Variant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list'!E71</f>
        <v>Open and Close Posting Periods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4" t="s">
        <v>369</v>
      </c>
    </row>
    <row r="3" ht="15.75" customHeight="1">
      <c r="B3" s="53" t="s">
        <v>7</v>
      </c>
      <c r="C3" s="55" t="str">
        <f>VLOOKUP(C2,'Check list'!D:G,4,0)</f>
        <v>SPRO → IMG → Financial Accounting → Financial Accounting Global Settings → Document → Line Item → Controls → Define Field Status Variants</v>
      </c>
    </row>
    <row r="4" ht="15.75" customHeight="1">
      <c r="B4" s="56" t="s">
        <v>361</v>
      </c>
      <c r="C4" s="55" t="str">
        <f>VLOOKUP(C2,'Check list'!D:F,3,0)</f>
        <v>OBC4</v>
      </c>
    </row>
    <row r="5" ht="15.75" customHeight="1">
      <c r="B5" s="56" t="s">
        <v>362</v>
      </c>
      <c r="C5" s="9" t="str">
        <f>'Check list'!E72</f>
        <v>Define Field Status Variant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list'!E73</f>
        <v>Assign Field Status Variant to Company Code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list'!E74</f>
        <v>Define Document Types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list'!E75</f>
        <v>Define Document Number Ranges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list'!E76</f>
        <v>Edit Chart of Accounts List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list'!E77</f>
        <v>Assign Company Code to Chart of Accounts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list'!E78</f>
        <v>Define Account Group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list'!E79</f>
        <v>Define Retained Earnings Account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list'!E80</f>
        <v>Define Account Groups with Screen Layout (Customers)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list'!E81</f>
        <v>Create Number Ranges for Customer Accounts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list'!E82</f>
        <v>Assign Number Ranges to Customer Account Groups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list'!E83</f>
        <v>Define Tolerance Groups for Employees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list'!E84</f>
        <v>Define Calculation Procedures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2" t="s">
        <v>360</v>
      </c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list'!E85</f>
        <v>Assign Country to Calculation Procedure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back" location="'Check list'!A1" ref="A1"/>
  </hyperlinks>
  <printOptions/>
  <pageMargins bottom="0.75" footer="0.0" header="0.0" left="0.7" right="0.7" top="0.75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7"/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list'!E86</f>
        <v>Define Tax Codes for Sales and Purchases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7"/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9" t="str">
        <f>'Check list'!E87</f>
        <v>Define House Banks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7"/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21" t="s">
        <v>239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7"/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21" t="s">
        <v>242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7"/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21" t="s">
        <v>245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75"/>
    <col customWidth="1" min="3" max="3" width="77.13"/>
    <col customWidth="1" min="4" max="5" width="10.88"/>
    <col customWidth="1" min="6" max="6" width="48.5"/>
    <col customWidth="1" min="7" max="26" width="10.88"/>
  </cols>
  <sheetData>
    <row r="1" ht="15.75" customHeight="1">
      <c r="A1" s="57"/>
    </row>
    <row r="2" ht="15.75" customHeight="1">
      <c r="B2" s="53" t="s">
        <v>4</v>
      </c>
      <c r="C2" s="55" t="str">
        <f>MID(CELL("filename",A1),FIND("]",CELL("filename",A1))+1,255)</f>
        <v>#VALUE!</v>
      </c>
    </row>
    <row r="3" ht="15.75" customHeight="1">
      <c r="B3" s="53" t="s">
        <v>7</v>
      </c>
      <c r="C3" s="55" t="str">
        <f>VLOOKUP(C2,'Check list'!D:G,4,0)</f>
        <v>#VALUE!</v>
      </c>
    </row>
    <row r="4" ht="15.75" customHeight="1">
      <c r="B4" s="56" t="s">
        <v>361</v>
      </c>
      <c r="C4" s="55" t="str">
        <f>VLOOKUP(C2,'Check list'!D:F,3,0)</f>
        <v>#VALUE!</v>
      </c>
    </row>
    <row r="5" ht="15.75" customHeight="1">
      <c r="B5" s="56" t="s">
        <v>362</v>
      </c>
      <c r="C5" s="21" t="s">
        <v>251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2025-02-19T03:53:49Z</dcterms:created>
  <dc:creator>BinhDVG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0x010100E88C369D880C244DA3800292C31F4187</vt:lpwstr>
  </property>
</Properties>
</file>