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rmst\Documents\Transfer\Projects_DS\"/>
    </mc:Choice>
  </mc:AlternateContent>
  <xr:revisionPtr revIDLastSave="0" documentId="13_ncr:1_{57411D1B-13DD-47D9-B05B-D95F7034487E}" xr6:coauthVersionLast="47" xr6:coauthVersionMax="47" xr10:uidLastSave="{00000000-0000-0000-0000-000000000000}"/>
  <bookViews>
    <workbookView xWindow="-108" yWindow="-108" windowWidth="23256" windowHeight="12456" firstSheet="4" activeTab="7" xr2:uid="{909005E3-EE13-4503-8BE7-770D6CE521FC}"/>
  </bookViews>
  <sheets>
    <sheet name="Customers " sheetId="2" r:id="rId1"/>
    <sheet name="Products " sheetId="3" r:id="rId2"/>
    <sheet name="Orders " sheetId="4" r:id="rId3"/>
    <sheet name="Sales&amp;Profits by Coffee Type" sheetId="5" r:id="rId4"/>
    <sheet name="Sales&amp;Profits by Countries" sheetId="6" r:id="rId5"/>
    <sheet name="Quantity Sold" sheetId="7" r:id="rId6"/>
    <sheet name="Caculation" sheetId="9" r:id="rId7"/>
    <sheet name="Dashboard" sheetId="8" r:id="rId8"/>
  </sheets>
  <definedNames>
    <definedName name="ExternalData_1" localSheetId="0" hidden="1">'Customers '!$A$1:$E$1001</definedName>
    <definedName name="ExternalData_2" localSheetId="1" hidden="1">'Products '!$A$1:$G$49</definedName>
    <definedName name="ExternalData_3" localSheetId="2" hidden="1">'Orders '!$A$1:$G$1001</definedName>
    <definedName name="Slicer_Country">#N/A</definedName>
    <definedName name="Slicer_Loyalty_Card">#N/A</definedName>
    <definedName name="Slicer_Roast_Type">#N/A</definedName>
  </definedNames>
  <calcPr calcId="191029"/>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1_0b91423b-f53d-4a07-8acb-1c55b6fed1bc" name="customers  1" connection="Query - customers (1)"/>
          <x15:modelTable id="products  1_35e628c0-9607-46a0-b492-37e65a84bb26" name="products  1" connection="Query - products (1)"/>
          <x15:modelTable id="orders  1_68061e74-38b0-4367-8564-2fc834fd87db" name="orders  1" connection="Query - orders (1)"/>
        </x15:modelTables>
        <x15:modelRelationships>
          <x15:modelRelationship fromTable="orders  1" fromColumn="Product ID" toTable="products  1" toColumn="Product ID"/>
          <x15:modelRelationship fromTable="orders  1" fromColumn="Customer ID" toTable="customers  1"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9" l="1"/>
  <c r="C11" i="9"/>
  <c r="H5" i="9"/>
  <c r="G6" i="9"/>
  <c r="D6" i="9"/>
  <c r="C6" i="9"/>
  <c r="G5" i="9"/>
  <c r="D4" i="9"/>
  <c r="D7" i="9"/>
  <c r="D5" i="9"/>
  <c r="G4" i="9"/>
  <c r="H6" i="9"/>
  <c r="C5" i="9"/>
  <c r="C4" i="9"/>
  <c r="H4" i="9"/>
  <c r="C7" i="9"/>
  <c r="H4" i="8"/>
  <c r="C4" i="8"/>
  <c r="L4" i="8" l="1"/>
  <c r="C10" i="9"/>
  <c r="G10"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67CFBF-4DA3-4BFF-997B-9BC491C1D270}" keepAlive="1" name="ModelConnection_ExternalData_1" description="Data Model" type="5" refreshedVersion="8" minRefreshableVersion="5" saveData="1">
    <dbPr connection="Data Model Connection" command="customers  1" commandType="3"/>
    <extLst>
      <ext xmlns:x15="http://schemas.microsoft.com/office/spreadsheetml/2010/11/main" uri="{DE250136-89BD-433C-8126-D09CA5730AF9}">
        <x15:connection id="" model="1"/>
      </ext>
    </extLst>
  </connection>
  <connection id="2" xr16:uid="{1387305A-80EC-436C-912E-FEC031EE5C6F}" keepAlive="1" name="ModelConnection_ExternalData_2" description="Data Model" type="5" refreshedVersion="8" minRefreshableVersion="5" saveData="1">
    <dbPr connection="Data Model Connection" command="products  1" commandType="3"/>
    <extLst>
      <ext xmlns:x15="http://schemas.microsoft.com/office/spreadsheetml/2010/11/main" uri="{DE250136-89BD-433C-8126-D09CA5730AF9}">
        <x15:connection id="" model="1"/>
      </ext>
    </extLst>
  </connection>
  <connection id="3" xr16:uid="{32B9EE8D-A90A-4150-9134-E8DBC32D2919}" keepAlive="1" name="ModelConnection_ExternalData_3" description="Data Model" type="5" refreshedVersion="8" minRefreshableVersion="5" saveData="1">
    <dbPr connection="Data Model Connection" command="orders  1" commandType="3"/>
    <extLst>
      <ext xmlns:x15="http://schemas.microsoft.com/office/spreadsheetml/2010/11/main" uri="{DE250136-89BD-433C-8126-D09CA5730AF9}">
        <x15:connection id="" model="1"/>
      </ext>
    </extLst>
  </connection>
  <connection id="4" xr16:uid="{3937F2A3-0F8C-46AA-9E5D-E3FEB7235AAA}" name="Query - customers (1)" description="Connection to the 'customers (1)' query in the workbook." type="100" refreshedVersion="8" minRefreshableVersion="5">
    <extLst>
      <ext xmlns:x15="http://schemas.microsoft.com/office/spreadsheetml/2010/11/main" uri="{DE250136-89BD-433C-8126-D09CA5730AF9}">
        <x15:connection id="9fbdc39b-12fe-4820-bfef-7f233b3f9aca"/>
      </ext>
    </extLst>
  </connection>
  <connection id="5" xr16:uid="{4F5ED874-C575-4224-BB13-CC1AC0C72EBB}" name="Query - orders (1)" description="Connection to the 'orders (1)' query in the workbook." type="100" refreshedVersion="8" minRefreshableVersion="5">
    <extLst>
      <ext xmlns:x15="http://schemas.microsoft.com/office/spreadsheetml/2010/11/main" uri="{DE250136-89BD-433C-8126-D09CA5730AF9}">
        <x15:connection id="d9b78cfd-61d1-4c17-812e-26e69d354d1c"/>
      </ext>
    </extLst>
  </connection>
  <connection id="6" xr16:uid="{682352FC-A9A1-4343-ABDA-7264638E9B23}" name="Query - products (1)" description="Connection to the 'products (1)' query in the workbook." type="100" refreshedVersion="8" minRefreshableVersion="5">
    <extLst>
      <ext xmlns:x15="http://schemas.microsoft.com/office/spreadsheetml/2010/11/main" uri="{DE250136-89BD-433C-8126-D09CA5730AF9}">
        <x15:connection id="c0806535-e258-4769-9777-0568d2a5541b"/>
      </ext>
    </extLst>
  </connection>
  <connection id="7" xr16:uid="{028E522E-0532-4D9B-8B66-B596B605E99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<sst xmlns="http://schemas.openxmlformats.org/spreadsheetml/2006/main" count="10218" uniqueCount="4130">
  <si>
    <t>Customer ID</t>
  </si>
  <si>
    <t>Customer Name</t>
  </si>
  <si>
    <t>City</t>
  </si>
  <si>
    <t>Country</t>
  </si>
  <si>
    <t>Loyalty Card</t>
  </si>
  <si>
    <t>86561-91660-RB</t>
  </si>
  <si>
    <t>Beryle Cottier</t>
  </si>
  <si>
    <t>Scranton</t>
  </si>
  <si>
    <t>United States</t>
  </si>
  <si>
    <t>No</t>
  </si>
  <si>
    <t>03396-68805-ZC</t>
  </si>
  <si>
    <t>Guthrey Petracci</t>
  </si>
  <si>
    <t>Los Angeles</t>
  </si>
  <si>
    <t>61021-27840-ZN</t>
  </si>
  <si>
    <t>Rodger Raven</t>
  </si>
  <si>
    <t>76239-90137-UQ</t>
  </si>
  <si>
    <t>Ferrell Ferber</t>
  </si>
  <si>
    <t>San Jose</t>
  </si>
  <si>
    <t>34136-36674-OM</t>
  </si>
  <si>
    <t>Rosaleen Scholar</t>
  </si>
  <si>
    <t>Richmond</t>
  </si>
  <si>
    <t>39396-12890-PE</t>
  </si>
  <si>
    <t>Terence Vanyutin</t>
  </si>
  <si>
    <t>Migrate</t>
  </si>
  <si>
    <t>25473-43727-BY</t>
  </si>
  <si>
    <t>Llywellyn Oscroft</t>
  </si>
  <si>
    <t>Philadelphia</t>
  </si>
  <si>
    <t>99643-51048-IQ</t>
  </si>
  <si>
    <t>Minni Alabaster</t>
  </si>
  <si>
    <t>Portland</t>
  </si>
  <si>
    <t>62173-15287-CU</t>
  </si>
  <si>
    <t>Rhianon Broxup</t>
  </si>
  <si>
    <t>Houston</t>
  </si>
  <si>
    <t>03090-88267-BQ</t>
  </si>
  <si>
    <t>Avrit Davidowsky</t>
  </si>
  <si>
    <t>Grand Rapids</t>
  </si>
  <si>
    <t>24010-66714-HW</t>
  </si>
  <si>
    <t>Chrisy Blofeld</t>
  </si>
  <si>
    <t>Englewood</t>
  </si>
  <si>
    <t>51427-89175-QJ</t>
  </si>
  <si>
    <t>Adrian Swaine</t>
  </si>
  <si>
    <t>Aurora</t>
  </si>
  <si>
    <t>52082-49024-ON</t>
  </si>
  <si>
    <t>Ray Leivesley</t>
  </si>
  <si>
    <t>Jamaica</t>
  </si>
  <si>
    <t>39123-12846-YJ</t>
  </si>
  <si>
    <t>Gallard Gatheral</t>
  </si>
  <si>
    <t>Grand Forks</t>
  </si>
  <si>
    <t>24825-51803-CQ</t>
  </si>
  <si>
    <t>Faber Eilhart</t>
  </si>
  <si>
    <t>Charleston</t>
  </si>
  <si>
    <t>77634-13918-GJ</t>
  </si>
  <si>
    <t>Zorina Ponting</t>
  </si>
  <si>
    <t>Little Rock</t>
  </si>
  <si>
    <t>13694-25001-LX</t>
  </si>
  <si>
    <t>Silvio Strase</t>
  </si>
  <si>
    <t>Denver</t>
  </si>
  <si>
    <t>08523-01791-TI</t>
  </si>
  <si>
    <t>Dorie de la Tremoille</t>
  </si>
  <si>
    <t>Minneapolis</t>
  </si>
  <si>
    <t>21240-83132-SP</t>
  </si>
  <si>
    <t>Jessica McNess</t>
  </si>
  <si>
    <t>New Orleans</t>
  </si>
  <si>
    <t>04152-34436-IE</t>
  </si>
  <si>
    <t>Maurie Bartol</t>
  </si>
  <si>
    <t>Boston</t>
  </si>
  <si>
    <t>54619-08558-ZU</t>
  </si>
  <si>
    <t>Petey Kingsbury</t>
  </si>
  <si>
    <t>Bronx</t>
  </si>
  <si>
    <t>15770-27099-GX</t>
  </si>
  <si>
    <t>Raynor McGilvary</t>
  </si>
  <si>
    <t>Norfolk</t>
  </si>
  <si>
    <t>91460-04823-BX</t>
  </si>
  <si>
    <t>Isis Pikett</t>
  </si>
  <si>
    <t>Washington</t>
  </si>
  <si>
    <t>45089-52817-WN</t>
  </si>
  <si>
    <t>Inger Bouldon</t>
  </si>
  <si>
    <t>Fort Lauderdale</t>
  </si>
  <si>
    <t>40768-49176-BL</t>
  </si>
  <si>
    <t>Horatio Rubberts</t>
  </si>
  <si>
    <t>Provo</t>
  </si>
  <si>
    <t>22107-86640-SB</t>
  </si>
  <si>
    <t>Archambault Gillard</t>
  </si>
  <si>
    <t>Toledo</t>
  </si>
  <si>
    <t>09960-34242-LZ</t>
  </si>
  <si>
    <t>Salomo Cushworth</t>
  </si>
  <si>
    <t>Trenton</t>
  </si>
  <si>
    <t>25729-68859-UA</t>
  </si>
  <si>
    <t>Rozele Relton</t>
  </si>
  <si>
    <t>Pensacola</t>
  </si>
  <si>
    <t>58689-55264-VK</t>
  </si>
  <si>
    <t>Correy Cottingham</t>
  </si>
  <si>
    <t>Fort Wayne</t>
  </si>
  <si>
    <t>69904-02729-YS</t>
  </si>
  <si>
    <t>Annadiane Dykes</t>
  </si>
  <si>
    <t>Chicago</t>
  </si>
  <si>
    <t>77343-52608-FF</t>
  </si>
  <si>
    <t>Nat Saleway</t>
  </si>
  <si>
    <t>Burbank</t>
  </si>
  <si>
    <t>42770-36274-QA</t>
  </si>
  <si>
    <t>Hayward Goulter</t>
  </si>
  <si>
    <t>Kingsport</t>
  </si>
  <si>
    <t>69958-32065-SW</t>
  </si>
  <si>
    <t>Shannon List</t>
  </si>
  <si>
    <t>Columbus</t>
  </si>
  <si>
    <t>76005-95461-CI</t>
  </si>
  <si>
    <t>Aurlie McCarl</t>
  </si>
  <si>
    <t>86437-17399-FK</t>
  </si>
  <si>
    <t>Colene Elgey</t>
  </si>
  <si>
    <t>Midland</t>
  </si>
  <si>
    <t>54810-81899-HL</t>
  </si>
  <si>
    <t>Cletis Giacomazzo</t>
  </si>
  <si>
    <t>Dulles</t>
  </si>
  <si>
    <t>30373-66619-CB</t>
  </si>
  <si>
    <t>Zaccaria Sherewood</t>
  </si>
  <si>
    <t>Fresno</t>
  </si>
  <si>
    <t>31582-23562-FM</t>
  </si>
  <si>
    <t>Jeffrey Dufaire</t>
  </si>
  <si>
    <t>Fort Worth</t>
  </si>
  <si>
    <t>81431-12577-VD</t>
  </si>
  <si>
    <t>Beitris Keaveney</t>
  </si>
  <si>
    <t>Beaumont</t>
  </si>
  <si>
    <t>68894-91205-MP</t>
  </si>
  <si>
    <t>Elna Grise</t>
  </si>
  <si>
    <t>Reno</t>
  </si>
  <si>
    <t>87602-55754-VN</t>
  </si>
  <si>
    <t>Torie Gottelier</t>
  </si>
  <si>
    <t>Kansas City</t>
  </si>
  <si>
    <t>30381-64762-NG</t>
  </si>
  <si>
    <t>Adham Greenhead</t>
  </si>
  <si>
    <t>Corona</t>
  </si>
  <si>
    <t>40946-22090-FP</t>
  </si>
  <si>
    <t>Norene Magauran</t>
  </si>
  <si>
    <t>29050-93691-TS</t>
  </si>
  <si>
    <t>Vicki Kirdsch</t>
  </si>
  <si>
    <t>Saint Louis</t>
  </si>
  <si>
    <t>64395-74865-WF</t>
  </si>
  <si>
    <t>Ilysa Whapple</t>
  </si>
  <si>
    <t>87049-37901-FU</t>
  </si>
  <si>
    <t>Bram Revel</t>
  </si>
  <si>
    <t>Rochester</t>
  </si>
  <si>
    <t>34015-31593-JC</t>
  </si>
  <si>
    <t>Emiline Priddis</t>
  </si>
  <si>
    <t>Tuscaloosa</t>
  </si>
  <si>
    <t>55871-61935-MF</t>
  </si>
  <si>
    <t>Lind Conyers</t>
  </si>
  <si>
    <t>El Paso</t>
  </si>
  <si>
    <t>06953-94794-FB</t>
  </si>
  <si>
    <t>Isahella Hagland</t>
  </si>
  <si>
    <t>92926-08470-YS</t>
  </si>
  <si>
    <t>Betty Fominov</t>
  </si>
  <si>
    <t>07250-63194-JO</t>
  </si>
  <si>
    <t>Shawnee Critchlow</t>
  </si>
  <si>
    <t>49530-25460-RW</t>
  </si>
  <si>
    <t>Carmina Hubbuck</t>
  </si>
  <si>
    <t>Huntington</t>
  </si>
  <si>
    <t>83895-90735-XH</t>
  </si>
  <si>
    <t>Brook Drage</t>
  </si>
  <si>
    <t>Dayton</t>
  </si>
  <si>
    <t>47939-53158-LS</t>
  </si>
  <si>
    <t>Cordi Switsur</t>
  </si>
  <si>
    <t>Nashville</t>
  </si>
  <si>
    <t>76841-77583-BJ</t>
  </si>
  <si>
    <t>Sylas Becaris</t>
  </si>
  <si>
    <t>Charlotte</t>
  </si>
  <si>
    <t>89714-19856-WX</t>
  </si>
  <si>
    <t>Doll Beauchamp</t>
  </si>
  <si>
    <t>Stamford</t>
  </si>
  <si>
    <t>37397-05992-VO</t>
  </si>
  <si>
    <t>Hewet Synnot</t>
  </si>
  <si>
    <t>Anchorage</t>
  </si>
  <si>
    <t>19017-95853-EK</t>
  </si>
  <si>
    <t>Timofei Woofinden</t>
  </si>
  <si>
    <t>Fargo</t>
  </si>
  <si>
    <t>86881-41559-OR</t>
  </si>
  <si>
    <t>Othello Syseland</t>
  </si>
  <si>
    <t>Santa Ana</t>
  </si>
  <si>
    <t>90312-11148-LA</t>
  </si>
  <si>
    <t>Lowell Keenleyside</t>
  </si>
  <si>
    <t>91074-60023-IP</t>
  </si>
  <si>
    <t>Abraham Coleman</t>
  </si>
  <si>
    <t>Honolulu</t>
  </si>
  <si>
    <t>01297-94364-XH</t>
  </si>
  <si>
    <t>Deana Staite</t>
  </si>
  <si>
    <t>60512-78550-WS</t>
  </si>
  <si>
    <t>Osmund Clausen-Thue</t>
  </si>
  <si>
    <t>40172-12000-AU</t>
  </si>
  <si>
    <t>Leonore Francisco</t>
  </si>
  <si>
    <t>Carson City</t>
  </si>
  <si>
    <t>57235-92842-DK</t>
  </si>
  <si>
    <t>Hetti Penson</t>
  </si>
  <si>
    <t>75977-30364-AY</t>
  </si>
  <si>
    <t>Jocko Pray</t>
  </si>
  <si>
    <t>72282-40594-RX</t>
  </si>
  <si>
    <t>Alexa Sizey</t>
  </si>
  <si>
    <t>17514-94165-RJ</t>
  </si>
  <si>
    <t>Kari Swede</t>
  </si>
  <si>
    <t>Oklahoma City</t>
  </si>
  <si>
    <t>56248-75861-JX</t>
  </si>
  <si>
    <t>Leontine Rubrow</t>
  </si>
  <si>
    <t>96544-91644-IT</t>
  </si>
  <si>
    <t>Gerardo Schonfeld</t>
  </si>
  <si>
    <t>Alexandria</t>
  </si>
  <si>
    <t>43074-00987-PB</t>
  </si>
  <si>
    <t>Oran Colbeck</t>
  </si>
  <si>
    <t>Montgomery</t>
  </si>
  <si>
    <t>86504-96610-BH</t>
  </si>
  <si>
    <t>Katerina Melloi</t>
  </si>
  <si>
    <t>66776-88682-RG</t>
  </si>
  <si>
    <t>Abrahan Mussen</t>
  </si>
  <si>
    <t>Brooklyn</t>
  </si>
  <si>
    <t>33284-98063-SE</t>
  </si>
  <si>
    <t>Essie Nellies</t>
  </si>
  <si>
    <t>Springfield</t>
  </si>
  <si>
    <t>85851-78384-DM</t>
  </si>
  <si>
    <t>Anny Mundford</t>
  </si>
  <si>
    <t>Charlottesville</t>
  </si>
  <si>
    <t>55232-81621-BX</t>
  </si>
  <si>
    <t>Tory Walas</t>
  </si>
  <si>
    <t>Garland</t>
  </si>
  <si>
    <t>80310-92912-JA</t>
  </si>
  <si>
    <t>Isa Blazewicz</t>
  </si>
  <si>
    <t>01338-83217-GV</t>
  </si>
  <si>
    <t>Mord Meriet</t>
  </si>
  <si>
    <t>86779-84838-EJ</t>
  </si>
  <si>
    <t>Kimberli Mustchin</t>
  </si>
  <si>
    <t>Mesa</t>
  </si>
  <si>
    <t>66806-41795-MX</t>
  </si>
  <si>
    <t>Emlynne Laird</t>
  </si>
  <si>
    <t>Warren</t>
  </si>
  <si>
    <t>64875-71224-UI</t>
  </si>
  <si>
    <t>Marlena Howsden</t>
  </si>
  <si>
    <t>Memphis</t>
  </si>
  <si>
    <t>16982-35708-BZ</t>
  </si>
  <si>
    <t>Nealson Cuttler</t>
  </si>
  <si>
    <t>71468-76923-BU</t>
  </si>
  <si>
    <t>Jenn Munnings</t>
  </si>
  <si>
    <t>Pompano Beach</t>
  </si>
  <si>
    <t>23014-48364-QB</t>
  </si>
  <si>
    <t>Olympie Dautry</t>
  </si>
  <si>
    <t>66708-26678-QK</t>
  </si>
  <si>
    <t>Adriana Lazarus</t>
  </si>
  <si>
    <t>Ogden</t>
  </si>
  <si>
    <t>37490-01572-JW</t>
  </si>
  <si>
    <t>Vanna Le - Count</t>
  </si>
  <si>
    <t>Spartanburg</t>
  </si>
  <si>
    <t>01811-60350-CU</t>
  </si>
  <si>
    <t>Sarette Ducarel</t>
  </si>
  <si>
    <t>Staten Island</t>
  </si>
  <si>
    <t>90123-70970-NY</t>
  </si>
  <si>
    <t>Nertie Poolman</t>
  </si>
  <si>
    <t>84260-39432-ML</t>
  </si>
  <si>
    <t>Minette Whellans</t>
  </si>
  <si>
    <t>New York City</t>
  </si>
  <si>
    <t>80247-70000-HT</t>
  </si>
  <si>
    <t>Emiline Galgey</t>
  </si>
  <si>
    <t>27226-53717-SY</t>
  </si>
  <si>
    <t>Ilka Gurnee</t>
  </si>
  <si>
    <t>Salt Lake City</t>
  </si>
  <si>
    <t>38487-01549-MV</t>
  </si>
  <si>
    <t>Godfry Poinsett</t>
  </si>
  <si>
    <t>Pasadena</t>
  </si>
  <si>
    <t>72463-75685-MV</t>
  </si>
  <si>
    <t>Charis Crosier</t>
  </si>
  <si>
    <t>Lees Summit</t>
  </si>
  <si>
    <t>14797-35530-HY</t>
  </si>
  <si>
    <t>Monte Percifull</t>
  </si>
  <si>
    <t>48090-06534-HI</t>
  </si>
  <si>
    <t>Waneta Edinborough</t>
  </si>
  <si>
    <t>Hicksville</t>
  </si>
  <si>
    <t>90961-35603-RP</t>
  </si>
  <si>
    <t>Anabelle Hutchens</t>
  </si>
  <si>
    <t>Shawnee Mission</t>
  </si>
  <si>
    <t>89115-11966-VF</t>
  </si>
  <si>
    <t>Beltran Mathon</t>
  </si>
  <si>
    <t>Sacramento</t>
  </si>
  <si>
    <t>05754-41702-FG</t>
  </si>
  <si>
    <t>Kristos Streight</t>
  </si>
  <si>
    <t>Wilkes Barre</t>
  </si>
  <si>
    <t>84269-49816-ML</t>
  </si>
  <si>
    <t>Portie Cutchie</t>
  </si>
  <si>
    <t>Greensboro</t>
  </si>
  <si>
    <t>89208-74646-UK</t>
  </si>
  <si>
    <t>Beryle Kenwell</t>
  </si>
  <si>
    <t>11408-81032-UR</t>
  </si>
  <si>
    <t>Tomas Sutty</t>
  </si>
  <si>
    <t>48389-71976-JB</t>
  </si>
  <si>
    <t>Devon Magowan</t>
  </si>
  <si>
    <t>Cheyenne</t>
  </si>
  <si>
    <t>12743-00952-KO</t>
  </si>
  <si>
    <t>Christel Speak</t>
  </si>
  <si>
    <t>Duluth</t>
  </si>
  <si>
    <t>08360-19442-GB</t>
  </si>
  <si>
    <t>Effie Yurkov</t>
  </si>
  <si>
    <t>04947-41413-JP</t>
  </si>
  <si>
    <t>Stuart Lafee</t>
  </si>
  <si>
    <t>San Francisco</t>
  </si>
  <si>
    <t>04609-95151-XH</t>
  </si>
  <si>
    <t>Devy Bulbrook</t>
  </si>
  <si>
    <t>99562-88650-YF</t>
  </si>
  <si>
    <t>Leia Kernan</t>
  </si>
  <si>
    <t>Champaign</t>
  </si>
  <si>
    <t>80179-44620-WN</t>
  </si>
  <si>
    <t>Cleve Blowfelde</t>
  </si>
  <si>
    <t>Tucson</t>
  </si>
  <si>
    <t>07878-45872-CC</t>
  </si>
  <si>
    <t>Cobby Cromwell</t>
  </si>
  <si>
    <t>Whittier</t>
  </si>
  <si>
    <t>32291-18308-YZ</t>
  </si>
  <si>
    <t>Javier Kopke</t>
  </si>
  <si>
    <t>Tacoma</t>
  </si>
  <si>
    <t>25754-33191-ZI</t>
  </si>
  <si>
    <t>Mar McIver</t>
  </si>
  <si>
    <t>25514-23938-IQ</t>
  </si>
  <si>
    <t>Monica Fearon</t>
  </si>
  <si>
    <t>Denton</t>
  </si>
  <si>
    <t>43974-44760-QI</t>
  </si>
  <si>
    <t>Warner Maddox</t>
  </si>
  <si>
    <t>30585-48726-BK</t>
  </si>
  <si>
    <t>Donnie Hedlestone</t>
  </si>
  <si>
    <t>16123-07017-TY</t>
  </si>
  <si>
    <t>Teddi Crowthe</t>
  </si>
  <si>
    <t>37078-56703-AF</t>
  </si>
  <si>
    <t>Gussy Broadbear</t>
  </si>
  <si>
    <t>Columbia</t>
  </si>
  <si>
    <t>57145-31023-FK</t>
  </si>
  <si>
    <t>Nanine McCarthy</t>
  </si>
  <si>
    <t>Louisville</t>
  </si>
  <si>
    <t>66408-53777-VE</t>
  </si>
  <si>
    <t>Lyndsey Megany</t>
  </si>
  <si>
    <t>Buffalo</t>
  </si>
  <si>
    <t>45899-92796-EI</t>
  </si>
  <si>
    <t>Kerr Patise</t>
  </si>
  <si>
    <t>66976-43829-YG</t>
  </si>
  <si>
    <t>Domeniga Duke</t>
  </si>
  <si>
    <t>58690-31815-VY</t>
  </si>
  <si>
    <t>Isidore Hussey</t>
  </si>
  <si>
    <t>Birmingham</t>
  </si>
  <si>
    <t>62863-81239-DT</t>
  </si>
  <si>
    <t>Cassie Pinkerton</t>
  </si>
  <si>
    <t>21177-40725-CF</t>
  </si>
  <si>
    <t>Micki Fero</t>
  </si>
  <si>
    <t>Danbury</t>
  </si>
  <si>
    <t>99421-80253-UI</t>
  </si>
  <si>
    <t>Cybill Graddell</t>
  </si>
  <si>
    <t>Albany</t>
  </si>
  <si>
    <t>37191-12203-MX</t>
  </si>
  <si>
    <t>Perkin Stonner</t>
  </si>
  <si>
    <t>Baltimore</t>
  </si>
  <si>
    <t>70290-38099-GB</t>
  </si>
  <si>
    <t>Janifer Bagot</t>
  </si>
  <si>
    <t>Lincoln</t>
  </si>
  <si>
    <t>47725-34771-FJ</t>
  </si>
  <si>
    <t>Stacy Pickworth</t>
  </si>
  <si>
    <t>Las Vegas</t>
  </si>
  <si>
    <t>37274-08534-FM</t>
  </si>
  <si>
    <t>Selma McMillian</t>
  </si>
  <si>
    <t>Akron</t>
  </si>
  <si>
    <t>19597-91185-CM</t>
  </si>
  <si>
    <t>Diena Peetermann</t>
  </si>
  <si>
    <t>43439-94003-DW</t>
  </si>
  <si>
    <t>Flynn Antony</t>
  </si>
  <si>
    <t>33622-01348-PF</t>
  </si>
  <si>
    <t>Fiorenze Drogan</t>
  </si>
  <si>
    <t>76930-61689-CH</t>
  </si>
  <si>
    <t>Elonore Goodings</t>
  </si>
  <si>
    <t>34104-15243-UX</t>
  </si>
  <si>
    <t>Jeddy Vanyarkin</t>
  </si>
  <si>
    <t>44932-34838-RM</t>
  </si>
  <si>
    <t>Wyatan Fetherston</t>
  </si>
  <si>
    <t>08613-17327-XT</t>
  </si>
  <si>
    <t>Lucienne Scargle</t>
  </si>
  <si>
    <t>Indianapolis</t>
  </si>
  <si>
    <t>40507-83899-MR</t>
  </si>
  <si>
    <t>Christy Franseco</t>
  </si>
  <si>
    <t>Jacksonville</t>
  </si>
  <si>
    <t>70451-38048-AH</t>
  </si>
  <si>
    <t>Noam Climance</t>
  </si>
  <si>
    <t>Seattle</t>
  </si>
  <si>
    <t>83737-56117-JE</t>
  </si>
  <si>
    <t>Ameline Snazle</t>
  </si>
  <si>
    <t>77043-48851-HG</t>
  </si>
  <si>
    <t>Lewes Danes</t>
  </si>
  <si>
    <t>Topeka</t>
  </si>
  <si>
    <t>78224-60622-KH</t>
  </si>
  <si>
    <t>Shelli Keynd</t>
  </si>
  <si>
    <t>Tyler</t>
  </si>
  <si>
    <t>83105-86631-IU</t>
  </si>
  <si>
    <t>Dell Daveridge</t>
  </si>
  <si>
    <t>99358-65399-TC</t>
  </si>
  <si>
    <t>Joshuah Awdry</t>
  </si>
  <si>
    <t>Shreveport</t>
  </si>
  <si>
    <t>94525-76037-JP</t>
  </si>
  <si>
    <t>Ethel Ryles</t>
  </si>
  <si>
    <t>Boise</t>
  </si>
  <si>
    <t>91336-36621-RB</t>
  </si>
  <si>
    <t>Selie Baulcombe</t>
  </si>
  <si>
    <t>San Bernardino</t>
  </si>
  <si>
    <t>44708-78241-DF</t>
  </si>
  <si>
    <t>Jodee Caldicott</t>
  </si>
  <si>
    <t>Fort Pierce</t>
  </si>
  <si>
    <t>86100-33488-WP</t>
  </si>
  <si>
    <t>Enriqueta Ixor</t>
  </si>
  <si>
    <t>Round Rock</t>
  </si>
  <si>
    <t>64435-53100-WM</t>
  </si>
  <si>
    <t>Tomasina Cotmore</t>
  </si>
  <si>
    <t>Reston</t>
  </si>
  <si>
    <t>29588-35679-RG</t>
  </si>
  <si>
    <t>Nicko Corps</t>
  </si>
  <si>
    <t>59572-41990-XY</t>
  </si>
  <si>
    <t>Kaja Loxton</t>
  </si>
  <si>
    <t>Miami</t>
  </si>
  <si>
    <t>31587-92570-HL</t>
  </si>
  <si>
    <t>Casi Gwinnett</t>
  </si>
  <si>
    <t>Anaheim</t>
  </si>
  <si>
    <t>93832-04799-ID</t>
  </si>
  <si>
    <t>Saree Ellesworth</t>
  </si>
  <si>
    <t>Newport News</t>
  </si>
  <si>
    <t>83947-45528-ET</t>
  </si>
  <si>
    <t>Leesa Flaonier</t>
  </si>
  <si>
    <t>16880-78077-FB</t>
  </si>
  <si>
    <t>Terri Farra</t>
  </si>
  <si>
    <t>Odessa</t>
  </si>
  <si>
    <t>21815-71230-UT</t>
  </si>
  <si>
    <t>Fanni Marti</t>
  </si>
  <si>
    <t>43605-12616-YH</t>
  </si>
  <si>
    <t>Elka Windress</t>
  </si>
  <si>
    <t>69503-12127-YD</t>
  </si>
  <si>
    <t>Nickey Dimbleby</t>
  </si>
  <si>
    <t>Dallas</t>
  </si>
  <si>
    <t>86144-10144-CB</t>
  </si>
  <si>
    <t>Itch Norquoy</t>
  </si>
  <si>
    <t>60973-72562-DQ</t>
  </si>
  <si>
    <t>Anson Iddison</t>
  </si>
  <si>
    <t>11263-86515-VU</t>
  </si>
  <si>
    <t>Randal Longfield</t>
  </si>
  <si>
    <t>77876-28498-HI</t>
  </si>
  <si>
    <t>Xenos Gibbons</t>
  </si>
  <si>
    <t>44865-58249-RY</t>
  </si>
  <si>
    <t>Neely Broadberrie</t>
  </si>
  <si>
    <t>11812-00461-KH</t>
  </si>
  <si>
    <t>Benedetto Gozzett</t>
  </si>
  <si>
    <t>14298-02150-KH</t>
  </si>
  <si>
    <t>Giordano Lorenzin</t>
  </si>
  <si>
    <t>53817-13148-RK</t>
  </si>
  <si>
    <t>Gregg Hawkyens</t>
  </si>
  <si>
    <t>Lafayette</t>
  </si>
  <si>
    <t>83537-35563-UF</t>
  </si>
  <si>
    <t>Anthia McKeller</t>
  </si>
  <si>
    <t>Harrisburg</t>
  </si>
  <si>
    <t>67285-75317-XI</t>
  </si>
  <si>
    <t>Nevins Glowacz</t>
  </si>
  <si>
    <t>Madison</t>
  </si>
  <si>
    <t>88167-57964-PH</t>
  </si>
  <si>
    <t>Adelice Isabell</t>
  </si>
  <si>
    <t>98921-82417-GN</t>
  </si>
  <si>
    <t>Alric Darth</t>
  </si>
  <si>
    <t>32622-54551-UC</t>
  </si>
  <si>
    <t>Minetta Ackrill</t>
  </si>
  <si>
    <t>61516-88984-DK</t>
  </si>
  <si>
    <t>Maximo Bricksey</t>
  </si>
  <si>
    <t>Chesapeake</t>
  </si>
  <si>
    <t>53486-73919-BQ</t>
  </si>
  <si>
    <t>Rod Gowdie</t>
  </si>
  <si>
    <t>Milwaukee</t>
  </si>
  <si>
    <t>87726-16941-QW</t>
  </si>
  <si>
    <t>Nevsa Fields</t>
  </si>
  <si>
    <t>03677-09134-BC</t>
  </si>
  <si>
    <t>Chance Rowthorn</t>
  </si>
  <si>
    <t>76263-95145-GJ</t>
  </si>
  <si>
    <t>Willabella Abramski</t>
  </si>
  <si>
    <t>48314-32864-VI</t>
  </si>
  <si>
    <t>Brandy Lottrington</t>
  </si>
  <si>
    <t>77284-34297-YY</t>
  </si>
  <si>
    <t>Koralle Heads</t>
  </si>
  <si>
    <t>Bethlehem</t>
  </si>
  <si>
    <t>37177-68797-ON</t>
  </si>
  <si>
    <t>Arleen Braidman</t>
  </si>
  <si>
    <t>Phoenix</t>
  </si>
  <si>
    <t>49888-39458-PF</t>
  </si>
  <si>
    <t>Antone Harrold</t>
  </si>
  <si>
    <t>68555-89840-GZ</t>
  </si>
  <si>
    <t>Morgen Seson</t>
  </si>
  <si>
    <t>72164-90254-EJ</t>
  </si>
  <si>
    <t>Nalani Pirrone</t>
  </si>
  <si>
    <t>23446-47798-ID</t>
  </si>
  <si>
    <t>Carmelita Thowes</t>
  </si>
  <si>
    <t>28327-84469-ND</t>
  </si>
  <si>
    <t>Rodolfo Willoway</t>
  </si>
  <si>
    <t>42466-87067-DT</t>
  </si>
  <si>
    <t>Alvis Elwin</t>
  </si>
  <si>
    <t>22221-71106-JD</t>
  </si>
  <si>
    <t>Rhona Lequeux</t>
  </si>
  <si>
    <t>Saint Augustine</t>
  </si>
  <si>
    <t>10138-31681-SD</t>
  </si>
  <si>
    <t>Roxine Drivers</t>
  </si>
  <si>
    <t>24669-76297-SF</t>
  </si>
  <si>
    <t>Heloise Zeal</t>
  </si>
  <si>
    <t>79825-17822-UH</t>
  </si>
  <si>
    <t>Daryn Dibley</t>
  </si>
  <si>
    <t>Kissimmee</t>
  </si>
  <si>
    <t>27493-46921-TZ</t>
  </si>
  <si>
    <t>Fanny Flanagan</t>
  </si>
  <si>
    <t>04776-34127-MX</t>
  </si>
  <si>
    <t>Wendeline McInerney</t>
  </si>
  <si>
    <t>93046-67561-AY</t>
  </si>
  <si>
    <t>Keefer Cake</t>
  </si>
  <si>
    <t>33000-22405-LO</t>
  </si>
  <si>
    <t>Sean Lorenzetti</t>
  </si>
  <si>
    <t>46959-60474-LT</t>
  </si>
  <si>
    <t>Bob Giannazzi</t>
  </si>
  <si>
    <t>73431-39823-UP</t>
  </si>
  <si>
    <t>Kendra Backshell</t>
  </si>
  <si>
    <t>54597-57004-QM</t>
  </si>
  <si>
    <t>Felicia Jecock</t>
  </si>
  <si>
    <t>Baton Rouge</t>
  </si>
  <si>
    <t>60370-41934-IF</t>
  </si>
  <si>
    <t>Hamlen Pallister</t>
  </si>
  <si>
    <t>67204-04870-LG</t>
  </si>
  <si>
    <t>Alf Housaman</t>
  </si>
  <si>
    <t>88973-59503-DR</t>
  </si>
  <si>
    <t>Emelita Shearsby</t>
  </si>
  <si>
    <t>29738-86305-ZU</t>
  </si>
  <si>
    <t>Berte Gaddes</t>
  </si>
  <si>
    <t>Elmira</t>
  </si>
  <si>
    <t>55515-37571-RS</t>
  </si>
  <si>
    <t>Wain Stearley</t>
  </si>
  <si>
    <t>High Point</t>
  </si>
  <si>
    <t>98661-69719-VI</t>
  </si>
  <si>
    <t>Celia Bakeup</t>
  </si>
  <si>
    <t>Saint Cloud</t>
  </si>
  <si>
    <t>82990-92703-IX</t>
  </si>
  <si>
    <t>Nataniel Helkin</t>
  </si>
  <si>
    <t>70879-00984-FJ</t>
  </si>
  <si>
    <t>Tildie Tilzey</t>
  </si>
  <si>
    <t>43606-83072-OA</t>
  </si>
  <si>
    <t>Channa Belamy</t>
  </si>
  <si>
    <t>Lakeland</t>
  </si>
  <si>
    <t>84466-22864-CE</t>
  </si>
  <si>
    <t>Karl Imorts</t>
  </si>
  <si>
    <t>Melbourne</t>
  </si>
  <si>
    <t>44086-16292-EU</t>
  </si>
  <si>
    <t>Philippine Starte</t>
  </si>
  <si>
    <t>76499-89100-JQ</t>
  </si>
  <si>
    <t>Mag Armistead</t>
  </si>
  <si>
    <t>15451-65859-BG</t>
  </si>
  <si>
    <t>Janela Lemerle</t>
  </si>
  <si>
    <t>39582-35773-ZJ</t>
  </si>
  <si>
    <t>Vasili Upstone</t>
  </si>
  <si>
    <t>10637-45522-ID</t>
  </si>
  <si>
    <t>Erny Stenyng</t>
  </si>
  <si>
    <t>18275-73980-KL</t>
  </si>
  <si>
    <t>Lem Pennacci</t>
  </si>
  <si>
    <t>Waco</t>
  </si>
  <si>
    <t>23187-65750-HZ</t>
  </si>
  <si>
    <t>Starr Arpin</t>
  </si>
  <si>
    <t>22725-79522-GP</t>
  </si>
  <si>
    <t>Donny Fries</t>
  </si>
  <si>
    <t>06279-72603-JE</t>
  </si>
  <si>
    <t>Rana Sharer</t>
  </si>
  <si>
    <t>66794-66795-VW</t>
  </si>
  <si>
    <t>Rea Offell</t>
  </si>
  <si>
    <t>59361-00606-CU</t>
  </si>
  <si>
    <t>Wyatan Cokly</t>
  </si>
  <si>
    <t>32031-49093-KE</t>
  </si>
  <si>
    <t>Birgit Domange</t>
  </si>
  <si>
    <t>64897-79178-MH</t>
  </si>
  <si>
    <t>Zack Pellett</t>
  </si>
  <si>
    <t>73346-85564-JB</t>
  </si>
  <si>
    <t>Ilaire Sprakes</t>
  </si>
  <si>
    <t>07476-13102-NJ</t>
  </si>
  <si>
    <t>Heda Fromant</t>
  </si>
  <si>
    <t>89757-51438-HX</t>
  </si>
  <si>
    <t>Malynda Glawsop</t>
  </si>
  <si>
    <t>New Haven</t>
  </si>
  <si>
    <t>02009-87294-SY</t>
  </si>
  <si>
    <t>Vasily Polglase</t>
  </si>
  <si>
    <t>30256-29772-KK</t>
  </si>
  <si>
    <t>Leslie Laughton</t>
  </si>
  <si>
    <t>Orlando</t>
  </si>
  <si>
    <t>11107-57605-HS</t>
  </si>
  <si>
    <t>Steffie Maddrell</t>
  </si>
  <si>
    <t>Atlanta</t>
  </si>
  <si>
    <t>72072-33025-SD</t>
  </si>
  <si>
    <t>Abbe Thys</t>
  </si>
  <si>
    <t>Knoxville</t>
  </si>
  <si>
    <t>58118-22461-GC</t>
  </si>
  <si>
    <t>Jackquelin Chugg</t>
  </si>
  <si>
    <t>66005-20240-MI</t>
  </si>
  <si>
    <t>Dilly Marrison</t>
  </si>
  <si>
    <t>Cleveland</t>
  </si>
  <si>
    <t>70140-82812-KD</t>
  </si>
  <si>
    <t>Donalt Sangwin</t>
  </si>
  <si>
    <t>Hyattsville</t>
  </si>
  <si>
    <t>32038-81174-JF</t>
  </si>
  <si>
    <t>Cornie Venour</t>
  </si>
  <si>
    <t>99899-54612-NX</t>
  </si>
  <si>
    <t>Reggie Thickpenny</t>
  </si>
  <si>
    <t>26248-84194-FI</t>
  </si>
  <si>
    <t>Phyllys Ormerod</t>
  </si>
  <si>
    <t>Durham</t>
  </si>
  <si>
    <t>91465-84526-IJ</t>
  </si>
  <si>
    <t>Russell Donet</t>
  </si>
  <si>
    <t>30844-91890-ZA</t>
  </si>
  <si>
    <t>Rickey Readie</t>
  </si>
  <si>
    <t>88992-49081-AT</t>
  </si>
  <si>
    <t>Zilvia Claisse</t>
  </si>
  <si>
    <t>Saint Paul</t>
  </si>
  <si>
    <t>53971-49906-PZ</t>
  </si>
  <si>
    <t>Daniel Heinonen</t>
  </si>
  <si>
    <t>Decatur</t>
  </si>
  <si>
    <t>87688-42420-TO</t>
  </si>
  <si>
    <t>Kylie Mowat</t>
  </si>
  <si>
    <t>51901-35210-UI</t>
  </si>
  <si>
    <t>Gabriel Starcks</t>
  </si>
  <si>
    <t>Chattanooga</t>
  </si>
  <si>
    <t>92753-50029-SD</t>
  </si>
  <si>
    <t>Kienan Scholard</t>
  </si>
  <si>
    <t>41611-34336-WT</t>
  </si>
  <si>
    <t>Peyter Lauritzen</t>
  </si>
  <si>
    <t>09668-23340-IC</t>
  </si>
  <si>
    <t>Donavon Fowle</t>
  </si>
  <si>
    <t>Colorado Springs</t>
  </si>
  <si>
    <t>73171-33001-FC</t>
  </si>
  <si>
    <t>Brendin Peattie</t>
  </si>
  <si>
    <t>West Palm Beach</t>
  </si>
  <si>
    <t>90816-65619-LM</t>
  </si>
  <si>
    <t>Billy Neiland</t>
  </si>
  <si>
    <t>24040-20817-QB</t>
  </si>
  <si>
    <t>Angelia Cleyburn</t>
  </si>
  <si>
    <t>19524-21432-XP</t>
  </si>
  <si>
    <t>Temple Castiglione</t>
  </si>
  <si>
    <t>41486-52502-QQ</t>
  </si>
  <si>
    <t>Gunilla Lynch</t>
  </si>
  <si>
    <t>62762-19458-UY</t>
  </si>
  <si>
    <t>Vita Pummery</t>
  </si>
  <si>
    <t>09171-42203-EB</t>
  </si>
  <si>
    <t>Rachelle Elizabeth</t>
  </si>
  <si>
    <t>Tulsa</t>
  </si>
  <si>
    <t>13324-78688-MI</t>
  </si>
  <si>
    <t>Cordy Odgaard</t>
  </si>
  <si>
    <t>73799-04749-BM</t>
  </si>
  <si>
    <t>Bertine Byrd</t>
  </si>
  <si>
    <t>14640-87215-BK</t>
  </si>
  <si>
    <t>Hailee Radbone</t>
  </si>
  <si>
    <t>94447-35885-HK</t>
  </si>
  <si>
    <t>Wallis Bernth</t>
  </si>
  <si>
    <t>Pittsburgh</t>
  </si>
  <si>
    <t>14756-18321-CL</t>
  </si>
  <si>
    <t>Linn Alaway</t>
  </si>
  <si>
    <t>37997-75562-PI</t>
  </si>
  <si>
    <t>Cami Meir</t>
  </si>
  <si>
    <t>96116-24737-LV</t>
  </si>
  <si>
    <t>Marjorie Yoxen</t>
  </si>
  <si>
    <t>18684-73088-YL</t>
  </si>
  <si>
    <t>Gaspar McGavin</t>
  </si>
  <si>
    <t>74671-55639-TU</t>
  </si>
  <si>
    <t>Lindy Uttermare</t>
  </si>
  <si>
    <t>34666-76738-SQ</t>
  </si>
  <si>
    <t>Marne Mingey</t>
  </si>
  <si>
    <t>52143-35672-JF</t>
  </si>
  <si>
    <t>Tuckie Mathonnet</t>
  </si>
  <si>
    <t>71749-05400-CN</t>
  </si>
  <si>
    <t>Giana Tonnesen</t>
  </si>
  <si>
    <t>29851-36402-UX</t>
  </si>
  <si>
    <t>Almeria Burgett</t>
  </si>
  <si>
    <t>12190-25421-WM</t>
  </si>
  <si>
    <t>Marvin Malloy</t>
  </si>
  <si>
    <t>23243-92649-RY</t>
  </si>
  <si>
    <t>Sylas Jennaroy</t>
  </si>
  <si>
    <t>56891-86662-UY</t>
  </si>
  <si>
    <t>Val Wakelin</t>
  </si>
  <si>
    <t>Lansing</t>
  </si>
  <si>
    <t>87858-83734-RK</t>
  </si>
  <si>
    <t>Shermy Moseby</t>
  </si>
  <si>
    <t>Murfreesboro</t>
  </si>
  <si>
    <t>46818-20198-GB</t>
  </si>
  <si>
    <t>Corrie Wass</t>
  </si>
  <si>
    <t>29808-89098-XD</t>
  </si>
  <si>
    <t>Ira Sjostrom</t>
  </si>
  <si>
    <t>Erie</t>
  </si>
  <si>
    <t>78786-77449-RQ</t>
  </si>
  <si>
    <t>Jermaine Branchett</t>
  </si>
  <si>
    <t>Lubbock</t>
  </si>
  <si>
    <t>25331-13794-SB</t>
  </si>
  <si>
    <t>Ferdie Tourry</t>
  </si>
  <si>
    <t>Florence</t>
  </si>
  <si>
    <t>97005-25609-CQ</t>
  </si>
  <si>
    <t>Gale Heindrick</t>
  </si>
  <si>
    <t>Lawrenceville</t>
  </si>
  <si>
    <t>49480-85909-DG</t>
  </si>
  <si>
    <t>Gabey Cogan</t>
  </si>
  <si>
    <t>Hampton</t>
  </si>
  <si>
    <t>47355-97488-XS</t>
  </si>
  <si>
    <t>Anjanette Goldie</t>
  </si>
  <si>
    <t>61323-91967-GG</t>
  </si>
  <si>
    <t>Theo Jacobovitz</t>
  </si>
  <si>
    <t>90123-01967-KS</t>
  </si>
  <si>
    <t>Becca Ableson</t>
  </si>
  <si>
    <t>21798-04171-XC</t>
  </si>
  <si>
    <t>Wilton Cottier</t>
  </si>
  <si>
    <t>46478-42970-EM</t>
  </si>
  <si>
    <t>Dionne Skyner</t>
  </si>
  <si>
    <t>00246-15080-LE</t>
  </si>
  <si>
    <t>Francesco Dressel</t>
  </si>
  <si>
    <t>26295-44907-DK</t>
  </si>
  <si>
    <t>Ambrosio Weinmann</t>
  </si>
  <si>
    <t>Cincinnati</t>
  </si>
  <si>
    <t>92204-96636-BS</t>
  </si>
  <si>
    <t>Roxie Deaconson</t>
  </si>
  <si>
    <t>Yonkers</t>
  </si>
  <si>
    <t>13441-34686-SW</t>
  </si>
  <si>
    <t>Johna Bluck</t>
  </si>
  <si>
    <t>75443-07820-DZ</t>
  </si>
  <si>
    <t>Barrett Gudde</t>
  </si>
  <si>
    <t>66580-33745-OQ</t>
  </si>
  <si>
    <t>Shelley Gehring</t>
  </si>
  <si>
    <t>19820-29285-FD</t>
  </si>
  <si>
    <t>Barrie Fallowes</t>
  </si>
  <si>
    <t>Bakersfield</t>
  </si>
  <si>
    <t>58443-95866-YO</t>
  </si>
  <si>
    <t>Stearne Count</t>
  </si>
  <si>
    <t>Young America</t>
  </si>
  <si>
    <t>89646-21249-OH</t>
  </si>
  <si>
    <t>Selia Ragles</t>
  </si>
  <si>
    <t>Fort Smith</t>
  </si>
  <si>
    <t>34704-83143-KS</t>
  </si>
  <si>
    <t>Sacha Bruun</t>
  </si>
  <si>
    <t>Stockton</t>
  </si>
  <si>
    <t>69411-48470-ID</t>
  </si>
  <si>
    <t>Gilberto Cornier</t>
  </si>
  <si>
    <t>Tampa</t>
  </si>
  <si>
    <t>97741-98924-KT</t>
  </si>
  <si>
    <t>Willabella Harvison</t>
  </si>
  <si>
    <t>79857-78167-KO</t>
  </si>
  <si>
    <t>Darice Heaford</t>
  </si>
  <si>
    <t>San Angelo</t>
  </si>
  <si>
    <t>60357-65386-RD</t>
  </si>
  <si>
    <t>Hetti Measures</t>
  </si>
  <si>
    <t>35099-13971-JI</t>
  </si>
  <si>
    <t>Gay Eilhersen</t>
  </si>
  <si>
    <t>50705-17295-NK</t>
  </si>
  <si>
    <t>Cristina Aleixo</t>
  </si>
  <si>
    <t>77657-61366-FY</t>
  </si>
  <si>
    <t>Derrek Allpress</t>
  </si>
  <si>
    <t>Long Beach</t>
  </si>
  <si>
    <t>84761-40784-SV</t>
  </si>
  <si>
    <t>Andie Rudram</t>
  </si>
  <si>
    <t>49671-11547-WG</t>
  </si>
  <si>
    <t>Jacquelyn Maha</t>
  </si>
  <si>
    <t>55915-19477-MK</t>
  </si>
  <si>
    <t>Alica Kift</t>
  </si>
  <si>
    <t>Garden Grove</t>
  </si>
  <si>
    <t>28121-11641-UA</t>
  </si>
  <si>
    <t>Babb Pollins</t>
  </si>
  <si>
    <t>17775-77072-PP</t>
  </si>
  <si>
    <t>Carlie Linskill</t>
  </si>
  <si>
    <t>87242-18006-IR</t>
  </si>
  <si>
    <t>Lyon Ibert</t>
  </si>
  <si>
    <t>Sunnyvale</t>
  </si>
  <si>
    <t>36572-91896-PP</t>
  </si>
  <si>
    <t>Reese Lidgey</t>
  </si>
  <si>
    <t>25181-97933-UX</t>
  </si>
  <si>
    <t>Tersina Castagne</t>
  </si>
  <si>
    <t>90767-92589-LV</t>
  </si>
  <si>
    <t>Felita Eshmade</t>
  </si>
  <si>
    <t>41054-59693-XE</t>
  </si>
  <si>
    <t>Vinny Shoebotham</t>
  </si>
  <si>
    <t>69410-04668-MA</t>
  </si>
  <si>
    <t>Simone Capon</t>
  </si>
  <si>
    <t>91950-91273-JT</t>
  </si>
  <si>
    <t>Philomena Traite</t>
  </si>
  <si>
    <t>24972-55878-KX</t>
  </si>
  <si>
    <t>Foster Constance</t>
  </si>
  <si>
    <t>11621-09964-ID</t>
  </si>
  <si>
    <t>Lorelei Nardoni</t>
  </si>
  <si>
    <t>91654-79216-IC</t>
  </si>
  <si>
    <t>Arlana Ferrea</t>
  </si>
  <si>
    <t>66527-94478-PB</t>
  </si>
  <si>
    <t>Sarajane Potter</t>
  </si>
  <si>
    <t>81059-24087-UE</t>
  </si>
  <si>
    <t>Riva De Micoli</t>
  </si>
  <si>
    <t>46168-23489-RD</t>
  </si>
  <si>
    <t>Antoine Taunton.</t>
  </si>
  <si>
    <t>Austin</t>
  </si>
  <si>
    <t>83833-46106-ZC</t>
  </si>
  <si>
    <t>Martie Brimilcombe</t>
  </si>
  <si>
    <t>19383-33606-PW</t>
  </si>
  <si>
    <t>Suzanna Bollam</t>
  </si>
  <si>
    <t>Littleton</t>
  </si>
  <si>
    <t>67052-76184-CB</t>
  </si>
  <si>
    <t>Mellisa Mebes</t>
  </si>
  <si>
    <t>12607-75113-UV</t>
  </si>
  <si>
    <t>Jule Deehan</t>
  </si>
  <si>
    <t>56991-05510-PR</t>
  </si>
  <si>
    <t>Janella Eden</t>
  </si>
  <si>
    <t>Joliet</t>
  </si>
  <si>
    <t>31245-81098-PJ</t>
  </si>
  <si>
    <t>Verne Dunkerley</t>
  </si>
  <si>
    <t>08946-56610-IH</t>
  </si>
  <si>
    <t>Lacee Burtenshaw</t>
  </si>
  <si>
    <t>75961-20170-RD</t>
  </si>
  <si>
    <t>Graeme Whitehead</t>
  </si>
  <si>
    <t>72524-06410-KD</t>
  </si>
  <si>
    <t>Haslett Jodrelle</t>
  </si>
  <si>
    <t>98636-90072-YE</t>
  </si>
  <si>
    <t>Nobe Buney</t>
  </si>
  <si>
    <t>47011-57815-HJ</t>
  </si>
  <si>
    <t>Silvan McShea</t>
  </si>
  <si>
    <t>Olympia</t>
  </si>
  <si>
    <t>63112-10870-LC</t>
  </si>
  <si>
    <t>Lukas Whittlesee</t>
  </si>
  <si>
    <t>Roanoke</t>
  </si>
  <si>
    <t>21403-49423-PD</t>
  </si>
  <si>
    <t>Gregorius Trengrove</t>
  </si>
  <si>
    <t>New Hyde Park</t>
  </si>
  <si>
    <t>29581-13303-VB</t>
  </si>
  <si>
    <t>Wright Caldero</t>
  </si>
  <si>
    <t>86110-83695-YS</t>
  </si>
  <si>
    <t>Merell Zanazzi</t>
  </si>
  <si>
    <t>Lexington</t>
  </si>
  <si>
    <t>80454-42225-FT</t>
  </si>
  <si>
    <t>Jed Kennicott</t>
  </si>
  <si>
    <t>15673-18812-IU</t>
  </si>
  <si>
    <t>Caddric Krzysztofiak</t>
  </si>
  <si>
    <t>Mesquite</t>
  </si>
  <si>
    <t>52151-75971-YY</t>
  </si>
  <si>
    <t>Darn Penquet</t>
  </si>
  <si>
    <t>98185-92775-KT</t>
  </si>
  <si>
    <t>Chester Clowton</t>
  </si>
  <si>
    <t>Monticello</t>
  </si>
  <si>
    <t>40780-22081-LX</t>
  </si>
  <si>
    <t>Alberta Balsdone</t>
  </si>
  <si>
    <t>Largo</t>
  </si>
  <si>
    <t>96516-97464-MF</t>
  </si>
  <si>
    <t>Silvanus Enefer</t>
  </si>
  <si>
    <t>90285-56295-PO</t>
  </si>
  <si>
    <t>Lenci Haggerstone</t>
  </si>
  <si>
    <t>84074-28110-OV</t>
  </si>
  <si>
    <t>Bayard Wellan</t>
  </si>
  <si>
    <t>27930-59250-JT</t>
  </si>
  <si>
    <t>Allis Wilmore</t>
  </si>
  <si>
    <t>53729-30320-XZ</t>
  </si>
  <si>
    <t>Ericka Tripp</t>
  </si>
  <si>
    <t>50384-52703-LA</t>
  </si>
  <si>
    <t>Lyndsey MacManus</t>
  </si>
  <si>
    <t>Savannah</t>
  </si>
  <si>
    <t>41899-00283-VK</t>
  </si>
  <si>
    <t>Ibby Charters</t>
  </si>
  <si>
    <t>60255-12579-PZ</t>
  </si>
  <si>
    <t>Hillel Mairs</t>
  </si>
  <si>
    <t>80541-38332-BP</t>
  </si>
  <si>
    <t>Helaina Rainforth</t>
  </si>
  <si>
    <t>72778-50968-UQ</t>
  </si>
  <si>
    <t>Isac Jesper</t>
  </si>
  <si>
    <t>Naples</t>
  </si>
  <si>
    <t>96434-50068-DZ</t>
  </si>
  <si>
    <t>Nadeen Broomer</t>
  </si>
  <si>
    <t>Omaha</t>
  </si>
  <si>
    <t>88116-12604-TE</t>
  </si>
  <si>
    <t>Frans Habbergham</t>
  </si>
  <si>
    <t>Sparks</t>
  </si>
  <si>
    <t>13082-41034-PD</t>
  </si>
  <si>
    <t>Romain Avrashin</t>
  </si>
  <si>
    <t>18082-74419-QH</t>
  </si>
  <si>
    <t>Miran Doidge</t>
  </si>
  <si>
    <t>Salinas</t>
  </si>
  <si>
    <t>41252-45992-VS</t>
  </si>
  <si>
    <t>Trumaine Tewelson</t>
  </si>
  <si>
    <t>75006-89922-VW</t>
  </si>
  <si>
    <t>Murielle Lorinez</t>
  </si>
  <si>
    <t>Evansville</t>
  </si>
  <si>
    <t>68346-14810-UA</t>
  </si>
  <si>
    <t>Spencer Wastell</t>
  </si>
  <si>
    <t>47268-50127-XY</t>
  </si>
  <si>
    <t>Lynnea Danton</t>
  </si>
  <si>
    <t>32058-76765-ZL</t>
  </si>
  <si>
    <t>Devan Crownshaw</t>
  </si>
  <si>
    <t>Allentown</t>
  </si>
  <si>
    <t>69171-65646-UC</t>
  </si>
  <si>
    <t>Joceline Reddoch</t>
  </si>
  <si>
    <t>22503-52799-MI</t>
  </si>
  <si>
    <t>Shelley Titley</t>
  </si>
  <si>
    <t>08934-65581-ZI</t>
  </si>
  <si>
    <t>Redd Simao</t>
  </si>
  <si>
    <t>15764-22559-ZT</t>
  </si>
  <si>
    <t>Cece Inker</t>
  </si>
  <si>
    <t>32900-82606-BO</t>
  </si>
  <si>
    <t>Claudie Weond</t>
  </si>
  <si>
    <t>Asheville</t>
  </si>
  <si>
    <t>20118-28138-QD</t>
  </si>
  <si>
    <t>Jaquenette Skentelbery</t>
  </si>
  <si>
    <t>90882-88130-KQ</t>
  </si>
  <si>
    <t>Zachary Tramel</t>
  </si>
  <si>
    <t>Newark</t>
  </si>
  <si>
    <t>20256-54689-LO</t>
  </si>
  <si>
    <t>Brittani Thoresbie</t>
  </si>
  <si>
    <t>17572-27091-AA</t>
  </si>
  <si>
    <t>Constanta Hatfull</t>
  </si>
  <si>
    <t>Rockford</t>
  </si>
  <si>
    <t>32562-55185-DQ</t>
  </si>
  <si>
    <t>Chastity Swatman</t>
  </si>
  <si>
    <t>67847-82662-TE</t>
  </si>
  <si>
    <t>Marty Scholl</t>
  </si>
  <si>
    <t>51114-51191-EW</t>
  </si>
  <si>
    <t>Kienan Ferson</t>
  </si>
  <si>
    <t>Mobile</t>
  </si>
  <si>
    <t>57808-90533-UE</t>
  </si>
  <si>
    <t>Derick Snow</t>
  </si>
  <si>
    <t>96042-27290-EQ</t>
  </si>
  <si>
    <t>Daryn Cassius</t>
  </si>
  <si>
    <t>Battle Creek</t>
  </si>
  <si>
    <t>16358-63919-CE</t>
  </si>
  <si>
    <t>Hall Ranner</t>
  </si>
  <si>
    <t>67743-54817-UT</t>
  </si>
  <si>
    <t>Berkly Imrie</t>
  </si>
  <si>
    <t>44601-51441-BH</t>
  </si>
  <si>
    <t>Dorey Sopper</t>
  </si>
  <si>
    <t>40535-56770-UM</t>
  </si>
  <si>
    <t>Tawnya Menary</t>
  </si>
  <si>
    <t>74940-09646-MU</t>
  </si>
  <si>
    <t>Gustaf Ciccotti</t>
  </si>
  <si>
    <t>06623-54610-HC</t>
  </si>
  <si>
    <t>Bobbe Renner</t>
  </si>
  <si>
    <t>89490-75361-AF</t>
  </si>
  <si>
    <t>Wilton Jallin</t>
  </si>
  <si>
    <t>88574-37083-WX</t>
  </si>
  <si>
    <t>Merrile Cobbledick</t>
  </si>
  <si>
    <t>67953-79896-AC</t>
  </si>
  <si>
    <t>Antonius Lewry</t>
  </si>
  <si>
    <t>11513-19816-IJ</t>
  </si>
  <si>
    <t>Odette Tocque</t>
  </si>
  <si>
    <t>Clearwater</t>
  </si>
  <si>
    <t>11932-85629-CU</t>
  </si>
  <si>
    <t>Hadley Reuven</t>
  </si>
  <si>
    <t>36192-07175-XC</t>
  </si>
  <si>
    <t>Mitch Attwool</t>
  </si>
  <si>
    <t>Des Moines</t>
  </si>
  <si>
    <t>95152-82155-VQ</t>
  </si>
  <si>
    <t>Goldie Wynes</t>
  </si>
  <si>
    <t>13404-39127-WQ</t>
  </si>
  <si>
    <t>Celie MacCourt</t>
  </si>
  <si>
    <t>34419-18068-AG</t>
  </si>
  <si>
    <t>Dolores Duffie</t>
  </si>
  <si>
    <t>53667-91553-LT</t>
  </si>
  <si>
    <t>Barnett Sillis</t>
  </si>
  <si>
    <t>01474-63436-TP</t>
  </si>
  <si>
    <t>Read Cutts</t>
  </si>
  <si>
    <t>91240-83405-ZQ</t>
  </si>
  <si>
    <t>Caitlin Cattermull</t>
  </si>
  <si>
    <t>14264-41252-SL</t>
  </si>
  <si>
    <t>Willy Pummery</t>
  </si>
  <si>
    <t>Muskegon</t>
  </si>
  <si>
    <t>63411-51758-QC</t>
  </si>
  <si>
    <t>Vernor Pawsey</t>
  </si>
  <si>
    <t>Macon</t>
  </si>
  <si>
    <t>68605-21835-UF</t>
  </si>
  <si>
    <t>Augustin Waterhouse</t>
  </si>
  <si>
    <t>34786-30419-XY</t>
  </si>
  <si>
    <t>Fanchon Haughian</t>
  </si>
  <si>
    <t>15456-29250-RU</t>
  </si>
  <si>
    <t>Jaimie Hatz</t>
  </si>
  <si>
    <t>00886-35803-FG</t>
  </si>
  <si>
    <t>Edeline Edney</t>
  </si>
  <si>
    <t>04317-46176-TB</t>
  </si>
  <si>
    <t>Ingamar Eberlein</t>
  </si>
  <si>
    <t>89074-09459-KV</t>
  </si>
  <si>
    <t>Eward Dearman</t>
  </si>
  <si>
    <t>69374-08133-RI</t>
  </si>
  <si>
    <t>Cleopatra Goodrum</t>
  </si>
  <si>
    <t>San Diego</t>
  </si>
  <si>
    <t>06624-54037-BQ</t>
  </si>
  <si>
    <t>Wiley Leopold</t>
  </si>
  <si>
    <t>Gainesville</t>
  </si>
  <si>
    <t>79463-01597-FQ</t>
  </si>
  <si>
    <t>Sharl Southerill</t>
  </si>
  <si>
    <t>Amarillo</t>
  </si>
  <si>
    <t>27702-50024-XC</t>
  </si>
  <si>
    <t>Noni Furber</t>
  </si>
  <si>
    <t>84045-66771-SL</t>
  </si>
  <si>
    <t>Charlean Keave</t>
  </si>
  <si>
    <t>92048-47813-QB</t>
  </si>
  <si>
    <t>Mab Blakemore</t>
  </si>
  <si>
    <t>28699-16256-XV</t>
  </si>
  <si>
    <t>Javier Causnett</t>
  </si>
  <si>
    <t>Silver Spring</t>
  </si>
  <si>
    <t>01282-28364-RZ</t>
  </si>
  <si>
    <t>Koressa O'Geneay</t>
  </si>
  <si>
    <t>51277-93873-RP</t>
  </si>
  <si>
    <t>Claudell Ayre</t>
  </si>
  <si>
    <t>Daytona Beach</t>
  </si>
  <si>
    <t>98051-37183-SK</t>
  </si>
  <si>
    <t>Dierdre Scrigmour</t>
  </si>
  <si>
    <t>Oceanside</t>
  </si>
  <si>
    <t>77869-81373-AY</t>
  </si>
  <si>
    <t>Margarette Sterland</t>
  </si>
  <si>
    <t>43014-53743-XK</t>
  </si>
  <si>
    <t>Jennica Tewelson</t>
  </si>
  <si>
    <t>62494-09113-RP</t>
  </si>
  <si>
    <t>Marguerite Graves</t>
  </si>
  <si>
    <t>64965-78386-MY</t>
  </si>
  <si>
    <t>Nicolina Jenny</t>
  </si>
  <si>
    <t>17670-51384-MA</t>
  </si>
  <si>
    <t>Aloisia Allner</t>
  </si>
  <si>
    <t>Paterson</t>
  </si>
  <si>
    <t>Yes</t>
  </si>
  <si>
    <t>21125-22134-PX</t>
  </si>
  <si>
    <t>Jami Redholes</t>
  </si>
  <si>
    <t>San Antonio</t>
  </si>
  <si>
    <t>71253-00052-RN</t>
  </si>
  <si>
    <t>Dene Azema</t>
  </si>
  <si>
    <t>65223-29612-CB</t>
  </si>
  <si>
    <t>Shaylynn Lobe</t>
  </si>
  <si>
    <t>49315-21985-BB</t>
  </si>
  <si>
    <t>Duky Phizackerly</t>
  </si>
  <si>
    <t>95875-73336-RG</t>
  </si>
  <si>
    <t>Patrice Trobe</t>
  </si>
  <si>
    <t>76664-37050-DT</t>
  </si>
  <si>
    <t>Aurea Corradino</t>
  </si>
  <si>
    <t>37651-47492-NC</t>
  </si>
  <si>
    <t>Annabel Antuk</t>
  </si>
  <si>
    <t>Punta Gorda</t>
  </si>
  <si>
    <t>95399-57205-HI</t>
  </si>
  <si>
    <t>Iorgo Kleinert</t>
  </si>
  <si>
    <t>Vancouver</t>
  </si>
  <si>
    <t>07591-92789-UA</t>
  </si>
  <si>
    <t>Culley Farris</t>
  </si>
  <si>
    <t>49231-44455-IC</t>
  </si>
  <si>
    <t>Selene Shales</t>
  </si>
  <si>
    <t>Petaluma</t>
  </si>
  <si>
    <t>49860-68865-AB</t>
  </si>
  <si>
    <t>Hy Zanetto</t>
  </si>
  <si>
    <t>08350-81623-TF</t>
  </si>
  <si>
    <t>Lorenzo Yeoland</t>
  </si>
  <si>
    <t>Hartford</t>
  </si>
  <si>
    <t>73284-01385-SJ</t>
  </si>
  <si>
    <t>Abigail Tolworthy</t>
  </si>
  <si>
    <t>06631-86965-XP</t>
  </si>
  <si>
    <t>Olag Baudassi</t>
  </si>
  <si>
    <t>85589-17020-CX</t>
  </si>
  <si>
    <t>Donna Baskeyfied</t>
  </si>
  <si>
    <t>36078-91009-WU</t>
  </si>
  <si>
    <t>Arda Curley</t>
  </si>
  <si>
    <t>04671-85591-RT</t>
  </si>
  <si>
    <t>Theda Grizard</t>
  </si>
  <si>
    <t>05501-86351-NX</t>
  </si>
  <si>
    <t>Willa Rolling</t>
  </si>
  <si>
    <t>Zephyrhills</t>
  </si>
  <si>
    <t>04521-04300-OK</t>
  </si>
  <si>
    <t>Stanislaus Gilroy</t>
  </si>
  <si>
    <t>65552-60476-KY</t>
  </si>
  <si>
    <t>Nona Linklater</t>
  </si>
  <si>
    <t>01433-04270-AX</t>
  </si>
  <si>
    <t>Felecia Dodgson</t>
  </si>
  <si>
    <t>14204-14186-LA</t>
  </si>
  <si>
    <t>Angelia Cockrem</t>
  </si>
  <si>
    <t>Vienna</t>
  </si>
  <si>
    <t>32948-34398-HC</t>
  </si>
  <si>
    <t>Belvia Umpleby</t>
  </si>
  <si>
    <t>15395-90855-VB</t>
  </si>
  <si>
    <t>Alikee Carryer</t>
  </si>
  <si>
    <t>80640-45811-LB</t>
  </si>
  <si>
    <t>Jennifer Rangall</t>
  </si>
  <si>
    <t>62979-53167-ML</t>
  </si>
  <si>
    <t>Lothaire Mizzi</t>
  </si>
  <si>
    <t>26103-41504-IB</t>
  </si>
  <si>
    <t>Ami Arnow</t>
  </si>
  <si>
    <t>Oakland</t>
  </si>
  <si>
    <t>76534-45229-SG</t>
  </si>
  <si>
    <t>Sheppard Yann</t>
  </si>
  <si>
    <t>91513-75657-PH</t>
  </si>
  <si>
    <t>Hally Lorait</t>
  </si>
  <si>
    <t>58638-01029-CB</t>
  </si>
  <si>
    <t>Blancha McAmish</t>
  </si>
  <si>
    <t>17503-27693-ZH</t>
  </si>
  <si>
    <t>Hamish MacSherry</t>
  </si>
  <si>
    <t>13366-78506-KP</t>
  </si>
  <si>
    <t>Aube Follett</t>
  </si>
  <si>
    <t>08847-29858-HN</t>
  </si>
  <si>
    <t>Rudiger Di Bartolomeo</t>
  </si>
  <si>
    <t>90305-50099-SV</t>
  </si>
  <si>
    <t>Queenie Veel</t>
  </si>
  <si>
    <t>15405-60469-TM</t>
  </si>
  <si>
    <t>Pen Wye</t>
  </si>
  <si>
    <t>22305-40299-CY</t>
  </si>
  <si>
    <t>Terry Sheryn</t>
  </si>
  <si>
    <t>Port Washington</t>
  </si>
  <si>
    <t>09020-56774-GU</t>
  </si>
  <si>
    <t>Marie-jeanne Redgrave</t>
  </si>
  <si>
    <t>61954-61462-RJ</t>
  </si>
  <si>
    <t>Muffin Yallop</t>
  </si>
  <si>
    <t>38903-46478-ZE</t>
  </si>
  <si>
    <t>Ezri Hows</t>
  </si>
  <si>
    <t>61513-27752-FA</t>
  </si>
  <si>
    <t>Mahala Ludwell</t>
  </si>
  <si>
    <t>87979-56781-YV</t>
  </si>
  <si>
    <t>Stanford Rodliff</t>
  </si>
  <si>
    <t>88593-59934-VU</t>
  </si>
  <si>
    <t>Evelina Dacca</t>
  </si>
  <si>
    <t>82246-82543-DW</t>
  </si>
  <si>
    <t>Bobinette Hindsberg</t>
  </si>
  <si>
    <t>03384-62101-IY</t>
  </si>
  <si>
    <t>Osbert Robins</t>
  </si>
  <si>
    <t>Huntsville</t>
  </si>
  <si>
    <t>02536-18494-AQ</t>
  </si>
  <si>
    <t>Ewell Hanby</t>
  </si>
  <si>
    <t>07972-83748-JI</t>
  </si>
  <si>
    <t>Rivy Farington</t>
  </si>
  <si>
    <t>68412-11126-YJ</t>
  </si>
  <si>
    <t>Boyd Bett</t>
  </si>
  <si>
    <t>39919-06540-ZI</t>
  </si>
  <si>
    <t>Winn Keyse</t>
  </si>
  <si>
    <t>Orange</t>
  </si>
  <si>
    <t>42394-07234-AM</t>
  </si>
  <si>
    <t>Adey Lowseley</t>
  </si>
  <si>
    <t>39019-13649-CL</t>
  </si>
  <si>
    <t>Giacobo Skingle</t>
  </si>
  <si>
    <t>12715-05198-QU</t>
  </si>
  <si>
    <t>Gerard Pirdy</t>
  </si>
  <si>
    <t>Boca Raton</t>
  </si>
  <si>
    <t>04513-76520-QO</t>
  </si>
  <si>
    <t>Jacinthe Balsillie</t>
  </si>
  <si>
    <t>88446-59251-SQ</t>
  </si>
  <si>
    <t>Quinton Fouracres</t>
  </si>
  <si>
    <t>23779-10274-KN</t>
  </si>
  <si>
    <t>Bettina Leffek</t>
  </si>
  <si>
    <t>12299-30914-NG</t>
  </si>
  <si>
    <t>Grete Holborn</t>
  </si>
  <si>
    <t>Norwalk</t>
  </si>
  <si>
    <t>59971-35626-YJ</t>
  </si>
  <si>
    <t>Fielding Keinrat</t>
  </si>
  <si>
    <t>Arlington</t>
  </si>
  <si>
    <t>73564-98204-EY</t>
  </si>
  <si>
    <t>Say Risborough</t>
  </si>
  <si>
    <t>97855-54761-IS</t>
  </si>
  <si>
    <t>Dottie Tift</t>
  </si>
  <si>
    <t>06812-11924-IK</t>
  </si>
  <si>
    <t>Mina Elstone</t>
  </si>
  <si>
    <t>Racine</t>
  </si>
  <si>
    <t>59741-90220-OW</t>
  </si>
  <si>
    <t>Sherman Mewrcik</t>
  </si>
  <si>
    <t>62682-27930-PD</t>
  </si>
  <si>
    <t>Tamarah Fero</t>
  </si>
  <si>
    <t>86447-02699-UT</t>
  </si>
  <si>
    <t>Minny Chamberlayne</t>
  </si>
  <si>
    <t>04739-85772-QT</t>
  </si>
  <si>
    <t>Elysee Sketch</t>
  </si>
  <si>
    <t>28279-78469-YW</t>
  </si>
  <si>
    <t>Ethelda Hobbing</t>
  </si>
  <si>
    <t>91829-99544-DS</t>
  </si>
  <si>
    <t>Odille Thynne</t>
  </si>
  <si>
    <t>38978-59582-JP</t>
  </si>
  <si>
    <t>Emlynne Heining</t>
  </si>
  <si>
    <t>Johnson City</t>
  </si>
  <si>
    <t>19821-05175-WZ</t>
  </si>
  <si>
    <t>Angie Rizzetti</t>
  </si>
  <si>
    <t>66044-25298-TA</t>
  </si>
  <si>
    <t>Lawrence Pratt</t>
  </si>
  <si>
    <t>28728-47861-TZ</t>
  </si>
  <si>
    <t>Astrix Kitchingham</t>
  </si>
  <si>
    <t>32638-38620-AX</t>
  </si>
  <si>
    <t>Burnard Bartholin</t>
  </si>
  <si>
    <t>83163-65741-IH</t>
  </si>
  <si>
    <t>Madelene Prinn</t>
  </si>
  <si>
    <t>Detroit</t>
  </si>
  <si>
    <t>89422-58281-FD</t>
  </si>
  <si>
    <t>Alisun Baudino</t>
  </si>
  <si>
    <t>08743-09057-OO</t>
  </si>
  <si>
    <t>Tallie felip</t>
  </si>
  <si>
    <t>24766-58139-GT</t>
  </si>
  <si>
    <t>Kendra Glison</t>
  </si>
  <si>
    <t>93809-05424-MG</t>
  </si>
  <si>
    <t>Orbadiah Duny</t>
  </si>
  <si>
    <t>01035-70465-UO</t>
  </si>
  <si>
    <t>Anselma Attwater</t>
  </si>
  <si>
    <t>69779-40609-RS</t>
  </si>
  <si>
    <t>Dael Camilletti</t>
  </si>
  <si>
    <t>02002-98725-CH</t>
  </si>
  <si>
    <t>Alfy Snowding</t>
  </si>
  <si>
    <t>10225-91535-AI</t>
  </si>
  <si>
    <t>Lenka Rushmer</t>
  </si>
  <si>
    <t>Irvine</t>
  </si>
  <si>
    <t>80444-58185-FX</t>
  </si>
  <si>
    <t>Bobbe Piggott</t>
  </si>
  <si>
    <t>13561-92774-WP</t>
  </si>
  <si>
    <t>Ketty Bromehead</t>
  </si>
  <si>
    <t>23600-98432-ME</t>
  </si>
  <si>
    <t>Sinclare Edsell</t>
  </si>
  <si>
    <t>32928-18158-OW</t>
  </si>
  <si>
    <t>Craggy Bril</t>
  </si>
  <si>
    <t>89711-56688-GG</t>
  </si>
  <si>
    <t>Friederike Drysdale</t>
  </si>
  <si>
    <t>84033-80762-EQ</t>
  </si>
  <si>
    <t>Codi Littrell</t>
  </si>
  <si>
    <t>41505-42181-EF</t>
  </si>
  <si>
    <t>Sibella Rushbrooke</t>
  </si>
  <si>
    <t>14307-87663-KB</t>
  </si>
  <si>
    <t>Tammie Drynan</t>
  </si>
  <si>
    <t>93405-51204-UW</t>
  </si>
  <si>
    <t>Lexie Mallan</t>
  </si>
  <si>
    <t>20259-47723-AC</t>
  </si>
  <si>
    <t>Lyn Entwistle</t>
  </si>
  <si>
    <t>08909-77713-CG</t>
  </si>
  <si>
    <t>Mercedes Acott</t>
  </si>
  <si>
    <t>84340-73931-VV</t>
  </si>
  <si>
    <t>Connor Heaviside</t>
  </si>
  <si>
    <t>04666-71569-RI</t>
  </si>
  <si>
    <t>Zacharias Kiffe</t>
  </si>
  <si>
    <t>59081-87231-VP</t>
  </si>
  <si>
    <t>Denyse O'Calleran</t>
  </si>
  <si>
    <t>34665-62561-AU</t>
  </si>
  <si>
    <t>Tani Taffarello</t>
  </si>
  <si>
    <t>77877-11993-QH</t>
  </si>
  <si>
    <t>Monique Canty</t>
  </si>
  <si>
    <t>36605-83052-WB</t>
  </si>
  <si>
    <t>Violette Hellmore</t>
  </si>
  <si>
    <t>07972-83134-NM</t>
  </si>
  <si>
    <t>Silvana Northeast</t>
  </si>
  <si>
    <t>23229-79220-TE</t>
  </si>
  <si>
    <t>Annecorinne Leehane</t>
  </si>
  <si>
    <t>Bryan</t>
  </si>
  <si>
    <t>76624-72205-CK</t>
  </si>
  <si>
    <t>Jasper Sisneros</t>
  </si>
  <si>
    <t>Raleigh</t>
  </si>
  <si>
    <t>79420-11075-MY</t>
  </si>
  <si>
    <t>Emlynne Palfrey</t>
  </si>
  <si>
    <t>57504-13456-UO</t>
  </si>
  <si>
    <t>Parsifal Metrick</t>
  </si>
  <si>
    <t>53751-57560-CN</t>
  </si>
  <si>
    <t>Christopher Grieveson</t>
  </si>
  <si>
    <t>96112-42558-EA</t>
  </si>
  <si>
    <t>Karlan Karby</t>
  </si>
  <si>
    <t>Boulder</t>
  </si>
  <si>
    <t>53035-99701-WG</t>
  </si>
  <si>
    <t>Byram Mergue</t>
  </si>
  <si>
    <t>Canton</t>
  </si>
  <si>
    <t>49612-33852-CN</t>
  </si>
  <si>
    <t>Marris Grcic</t>
  </si>
  <si>
    <t>Lynchburg</t>
  </si>
  <si>
    <t>45315-50206-DK</t>
  </si>
  <si>
    <t>Dorian Vizor</t>
  </si>
  <si>
    <t>09595-95726-OV</t>
  </si>
  <si>
    <t>Eddi Sedgebeer</t>
  </si>
  <si>
    <t>Miami Beach</t>
  </si>
  <si>
    <t>60221-67036-TD</t>
  </si>
  <si>
    <t>Ken Lestrange</t>
  </si>
  <si>
    <t>62923-29397-KX</t>
  </si>
  <si>
    <t>Lacee Tanti</t>
  </si>
  <si>
    <t>Corpus Christi</t>
  </si>
  <si>
    <t>33011-52383-BA</t>
  </si>
  <si>
    <t>Arel De Lasci</t>
  </si>
  <si>
    <t>86768-91598-FA</t>
  </si>
  <si>
    <t>Trescha Jedrachowicz</t>
  </si>
  <si>
    <t>16545-76328-JY</t>
  </si>
  <si>
    <t>Darrin Tingly</t>
  </si>
  <si>
    <t>32177-42200-TP</t>
  </si>
  <si>
    <t>Rhodie Whife</t>
  </si>
  <si>
    <t>18741-72071-PP</t>
  </si>
  <si>
    <t>Ermin Beeble</t>
  </si>
  <si>
    <t>37430-29579-HD</t>
  </si>
  <si>
    <t>Eveleen Bletsor</t>
  </si>
  <si>
    <t>West Hartford</t>
  </si>
  <si>
    <t>74330-29286-RO</t>
  </si>
  <si>
    <t>Claudetta Rushe</t>
  </si>
  <si>
    <t>37445-17791-NQ</t>
  </si>
  <si>
    <t>Natka Leethem</t>
  </si>
  <si>
    <t>53086-67334-KT</t>
  </si>
  <si>
    <t>Melli Brockway</t>
  </si>
  <si>
    <t>54004-04664-AA</t>
  </si>
  <si>
    <t>Tess Bennison</t>
  </si>
  <si>
    <t>26822-19510-SD</t>
  </si>
  <si>
    <t>Gabie Tweed</t>
  </si>
  <si>
    <t>37916-57149-GE</t>
  </si>
  <si>
    <t>Freddie Cusick</t>
  </si>
  <si>
    <t>Iowa City</t>
  </si>
  <si>
    <t>63985-64148-MG</t>
  </si>
  <si>
    <t>Donica Bonhome</t>
  </si>
  <si>
    <t>79814-23626-JR</t>
  </si>
  <si>
    <t>Trina Le Sarr</t>
  </si>
  <si>
    <t>97655-45555-LI</t>
  </si>
  <si>
    <t>Baudoin Alldridge</t>
  </si>
  <si>
    <t>64418-01720-VW</t>
  </si>
  <si>
    <t>Homer Dulany</t>
  </si>
  <si>
    <t>96836-09258-RI</t>
  </si>
  <si>
    <t>Lisa Goodger</t>
  </si>
  <si>
    <t>69529-07533-CV</t>
  </si>
  <si>
    <t>Corine Drewett</t>
  </si>
  <si>
    <t>Boynton Beach</t>
  </si>
  <si>
    <t>94840-49457-UD</t>
  </si>
  <si>
    <t>Quinn Parsons</t>
  </si>
  <si>
    <t>81414-81273-DK</t>
  </si>
  <si>
    <t>Vivyan Ceely</t>
  </si>
  <si>
    <t>12839-56537-TQ</t>
  </si>
  <si>
    <t>Clement Vasiliev</t>
  </si>
  <si>
    <t>91181-19412-RQ</t>
  </si>
  <si>
    <t>Emmaline Rasmus</t>
  </si>
  <si>
    <t>37182-54930-XC</t>
  </si>
  <si>
    <t>Wesley Giorgioni</t>
  </si>
  <si>
    <t>07095-81281-NJ</t>
  </si>
  <si>
    <t>Rebeka Worg</t>
  </si>
  <si>
    <t>82718-93677-XO</t>
  </si>
  <si>
    <t>Maitilde Boxill</t>
  </si>
  <si>
    <t>23039-93032-FN</t>
  </si>
  <si>
    <t>Marianna Vedmore</t>
  </si>
  <si>
    <t>35256-12529-FT</t>
  </si>
  <si>
    <t>Willey Romao</t>
  </si>
  <si>
    <t>09003-89770-JO</t>
  </si>
  <si>
    <t>Christabel Rubury</t>
  </si>
  <si>
    <t>64815-54078-HH</t>
  </si>
  <si>
    <t>Feliks Babber</t>
  </si>
  <si>
    <t>32481-61533-ZJ</t>
  </si>
  <si>
    <t>Parker Tofful</t>
  </si>
  <si>
    <t>59367-30821-ZQ</t>
  </si>
  <si>
    <t>Silvio Iorizzi</t>
  </si>
  <si>
    <t>60799-92593-CX</t>
  </si>
  <si>
    <t>Abba Pummell</t>
  </si>
  <si>
    <t>61600-55136-UM</t>
  </si>
  <si>
    <t>Corinna Catcheside</t>
  </si>
  <si>
    <t>59771-90302-OF</t>
  </si>
  <si>
    <t>Cortney Gibbonson</t>
  </si>
  <si>
    <t>31798-95707-NR</t>
  </si>
  <si>
    <t>Gothart Bamfield</t>
  </si>
  <si>
    <t>Irving</t>
  </si>
  <si>
    <t>59122-08794-WT</t>
  </si>
  <si>
    <t>Waylin Hollingdale</t>
  </si>
  <si>
    <t>37238-52421-JJ</t>
  </si>
  <si>
    <t>Judd De Leek</t>
  </si>
  <si>
    <t>48497-29281-FE</t>
  </si>
  <si>
    <t>Pren Bess</t>
  </si>
  <si>
    <t>21907-75962-VB</t>
  </si>
  <si>
    <t>Marty Kidstoun</t>
  </si>
  <si>
    <t>68810-07329-EU</t>
  </si>
  <si>
    <t>Virgil Baumadier</t>
  </si>
  <si>
    <t>08478-75251-OG</t>
  </si>
  <si>
    <t>Lenore Messenbird</t>
  </si>
  <si>
    <t>17005-82030-EA</t>
  </si>
  <si>
    <t>Shirleen Welds</t>
  </si>
  <si>
    <t>42179-95059-DO</t>
  </si>
  <si>
    <t>Maisie Sarvar</t>
  </si>
  <si>
    <t>55989-39849-WO</t>
  </si>
  <si>
    <t>Andrej Havick</t>
  </si>
  <si>
    <t>28932-49296-TM</t>
  </si>
  <si>
    <t>Sloan Diviny</t>
  </si>
  <si>
    <t>94341-60520-PF</t>
  </si>
  <si>
    <t>Dov Sprosson</t>
  </si>
  <si>
    <t>Hagerstown</t>
  </si>
  <si>
    <t>60004-62976-NI</t>
  </si>
  <si>
    <t>Gregorius Kislingbury</t>
  </si>
  <si>
    <t>61302-06948-EH</t>
  </si>
  <si>
    <t>Fleur Parres</t>
  </si>
  <si>
    <t>06757-96251-UH</t>
  </si>
  <si>
    <t>Gran Sibray</t>
  </si>
  <si>
    <t>36021-61205-DF</t>
  </si>
  <si>
    <t>Rutger Pithcock</t>
  </si>
  <si>
    <t>75716-12782-SS</t>
  </si>
  <si>
    <t>Gale Croysdale</t>
  </si>
  <si>
    <t>01932-87052-KO</t>
  </si>
  <si>
    <t>Leonie Cullrford</t>
  </si>
  <si>
    <t>Chico</t>
  </si>
  <si>
    <t>16046-34805-ZF</t>
  </si>
  <si>
    <t>Auguste Rizon</t>
  </si>
  <si>
    <t>73699-93557-FZ</t>
  </si>
  <si>
    <t>Felice Miell</t>
  </si>
  <si>
    <t>New Brunswick</t>
  </si>
  <si>
    <t>48675-07824-HJ</t>
  </si>
  <si>
    <t>Harwilll Bishell</t>
  </si>
  <si>
    <t>18551-80943-YQ</t>
  </si>
  <si>
    <t>Freeland Missenden</t>
  </si>
  <si>
    <t>19196-09748-DB</t>
  </si>
  <si>
    <t>Waylan Springall</t>
  </si>
  <si>
    <t>Alhambra</t>
  </si>
  <si>
    <t>72233-08665-IP</t>
  </si>
  <si>
    <t>Kiri Avramow</t>
  </si>
  <si>
    <t>92227-49331-QR</t>
  </si>
  <si>
    <t>Reggis Pracy</t>
  </si>
  <si>
    <t>12997-41076-FQ</t>
  </si>
  <si>
    <t>Paula Denis</t>
  </si>
  <si>
    <t>44220-00348-MB</t>
  </si>
  <si>
    <t>Broderick McGilvra</t>
  </si>
  <si>
    <t>93047-98331-DD</t>
  </si>
  <si>
    <t>Annabella Danzey</t>
  </si>
  <si>
    <t>01881-40815-VO</t>
  </si>
  <si>
    <t>Faith Powley</t>
  </si>
  <si>
    <t>16106-36039-QS</t>
  </si>
  <si>
    <t>Yulma Dombrell</t>
  </si>
  <si>
    <t>47386-50743-FG</t>
  </si>
  <si>
    <t>Kynthia Berick</t>
  </si>
  <si>
    <t>48419-02347-XP</t>
  </si>
  <si>
    <t>Melosa Kippen</t>
  </si>
  <si>
    <t>Jackson</t>
  </si>
  <si>
    <t>21889-94615-WT</t>
  </si>
  <si>
    <t>Lemuel Rignold</t>
  </si>
  <si>
    <t>93224-71517-WV</t>
  </si>
  <si>
    <t>Orly Ryland</t>
  </si>
  <si>
    <t>58916-61837-QH</t>
  </si>
  <si>
    <t>Freda Hollows</t>
  </si>
  <si>
    <t>16385-11286-NX</t>
  </si>
  <si>
    <t>Mohandis Spurden</t>
  </si>
  <si>
    <t>77421-46059-RY</t>
  </si>
  <si>
    <t>Borg Daile</t>
  </si>
  <si>
    <t>10074-20104-NN</t>
  </si>
  <si>
    <t>Dick Drinkall</t>
  </si>
  <si>
    <t>71769-10219-IM</t>
  </si>
  <si>
    <t>Dagny Kornel</t>
  </si>
  <si>
    <t>Saginaw</t>
  </si>
  <si>
    <t>99735-44927-OL</t>
  </si>
  <si>
    <t>Julius Mccaull</t>
  </si>
  <si>
    <t>San Rafael</t>
  </si>
  <si>
    <t>27064-10803-SB</t>
  </si>
  <si>
    <t>Jolyn Dymoke</t>
  </si>
  <si>
    <t>90440-62727-HI</t>
  </si>
  <si>
    <t>Alberto Hutchinson</t>
  </si>
  <si>
    <t>36769-16558-SX</t>
  </si>
  <si>
    <t>Lamond Gheeraert</t>
  </si>
  <si>
    <t>03990-21586-MQ</t>
  </si>
  <si>
    <t>Gardy Dimitriou</t>
  </si>
  <si>
    <t>27132-68907-RC</t>
  </si>
  <si>
    <t>Ailey Brash</t>
  </si>
  <si>
    <t>Flushing</t>
  </si>
  <si>
    <t>21565-13068-SH</t>
  </si>
  <si>
    <t>Tatiana Thorn</t>
  </si>
  <si>
    <t>Sterling</t>
  </si>
  <si>
    <t>09818-59895-EH</t>
  </si>
  <si>
    <t>Stanly Keets</t>
  </si>
  <si>
    <t>06488-46303-IZ</t>
  </si>
  <si>
    <t>Orion Dyott</t>
  </si>
  <si>
    <t>90993-98984-JK</t>
  </si>
  <si>
    <t>Uriah Lethbrig</t>
  </si>
  <si>
    <t>50238-24377-ZS</t>
  </si>
  <si>
    <t>Currey MacAllister</t>
  </si>
  <si>
    <t>68493-99734-LP</t>
  </si>
  <si>
    <t>Nadia Erswell</t>
  </si>
  <si>
    <t>25598-77476-CB</t>
  </si>
  <si>
    <t>Diane-marie Wincer</t>
  </si>
  <si>
    <t>14888-85625-TM</t>
  </si>
  <si>
    <t>Perry Lyfield</t>
  </si>
  <si>
    <t>78570-76770-LB</t>
  </si>
  <si>
    <t>Carolann Beine</t>
  </si>
  <si>
    <t>49412-86877-VY</t>
  </si>
  <si>
    <t>Pippo Witherington</t>
  </si>
  <si>
    <t>53414-73391-CR</t>
  </si>
  <si>
    <t>Cindra Burling</t>
  </si>
  <si>
    <t>Schenectady</t>
  </si>
  <si>
    <t>92599-58687-CS</t>
  </si>
  <si>
    <t>Edin Yantsurev</t>
  </si>
  <si>
    <t>Camden</t>
  </si>
  <si>
    <t>06058-48844-PI</t>
  </si>
  <si>
    <t>Webb Speechly</t>
  </si>
  <si>
    <t>83543-79246-ON</t>
  </si>
  <si>
    <t>Nannie Naseby</t>
  </si>
  <si>
    <t>Winter Haven</t>
  </si>
  <si>
    <t>67423-10113-LM</t>
  </si>
  <si>
    <t>Hildegarde Brangan</t>
  </si>
  <si>
    <t>48582-05061-RY</t>
  </si>
  <si>
    <t>Amii Gallyon</t>
  </si>
  <si>
    <t>Naperville</t>
  </si>
  <si>
    <t>31715-98714-OO</t>
  </si>
  <si>
    <t>Killian Osler</t>
  </si>
  <si>
    <t>64247-71448-NK</t>
  </si>
  <si>
    <t>Almire MacAless</t>
  </si>
  <si>
    <t>73647-66148-VM</t>
  </si>
  <si>
    <t>Bette-ann Munden</t>
  </si>
  <si>
    <t>10142-55267-YO</t>
  </si>
  <si>
    <t>Wilek Lightollers</t>
  </si>
  <si>
    <t>92976-19453-DT</t>
  </si>
  <si>
    <t>Nick Brakespear</t>
  </si>
  <si>
    <t>24845-36117-TI</t>
  </si>
  <si>
    <t>Cissiee Raisbeck</t>
  </si>
  <si>
    <t>86646-65810-TD</t>
  </si>
  <si>
    <t>Kenton Wetherick</t>
  </si>
  <si>
    <t>59480-02795-IU</t>
  </si>
  <si>
    <t>Reamonn Aynold</t>
  </si>
  <si>
    <t>61809-87758-LJ</t>
  </si>
  <si>
    <t>Hatty Dovydenas</t>
  </si>
  <si>
    <t>90940-63327-DJ</t>
  </si>
  <si>
    <t>Audra Kelston</t>
  </si>
  <si>
    <t>27536-28463-NJ</t>
  </si>
  <si>
    <t>Claiborne Mottram</t>
  </si>
  <si>
    <t>43155-71724-XP</t>
  </si>
  <si>
    <t>Herbie Peppard</t>
  </si>
  <si>
    <t>59205-20324-NB</t>
  </si>
  <si>
    <t>Maggy Harby</t>
  </si>
  <si>
    <t>39789-43945-IV</t>
  </si>
  <si>
    <t>Reinaldos Kirtley</t>
  </si>
  <si>
    <t>22832-98538-RB</t>
  </si>
  <si>
    <t>Sidney Gawen</t>
  </si>
  <si>
    <t>10204-31464-SA</t>
  </si>
  <si>
    <t>Bar O' Mahony</t>
  </si>
  <si>
    <t>75156-80911-YT</t>
  </si>
  <si>
    <t>Valenka Stansbury</t>
  </si>
  <si>
    <t>10728-17633-ST</t>
  </si>
  <si>
    <t>Jewelle Shenton</t>
  </si>
  <si>
    <t>13549-65017-VE</t>
  </si>
  <si>
    <t>Jennifer Wilkisson</t>
  </si>
  <si>
    <t>Huntington Beach</t>
  </si>
  <si>
    <t>53809-98498-SN</t>
  </si>
  <si>
    <t>Bo Kindley</t>
  </si>
  <si>
    <t>66308-13503-KD</t>
  </si>
  <si>
    <t>Krissie Hammett</t>
  </si>
  <si>
    <t>82458-87830-JE</t>
  </si>
  <si>
    <t>Alisha Hulburt</t>
  </si>
  <si>
    <t>70089-27418-UJ</t>
  </si>
  <si>
    <t>Aurelia Burgwin</t>
  </si>
  <si>
    <t>99978-56910-BN</t>
  </si>
  <si>
    <t>Emalee Rolin</t>
  </si>
  <si>
    <t>90985-89807-RW</t>
  </si>
  <si>
    <t>Wang Powlesland</t>
  </si>
  <si>
    <t>17816-67941-ZS</t>
  </si>
  <si>
    <t>Laurence Ellingham</t>
  </si>
  <si>
    <t>69761-61146-KD</t>
  </si>
  <si>
    <t>Ancell Fendt</t>
  </si>
  <si>
    <t>20236-64364-QL</t>
  </si>
  <si>
    <t>Shay Couronne</t>
  </si>
  <si>
    <t>29060-75856-UI</t>
  </si>
  <si>
    <t>Innis Renhard</t>
  </si>
  <si>
    <t>17088-16989-PL</t>
  </si>
  <si>
    <t>Winne Roche</t>
  </si>
  <si>
    <t>Seminole</t>
  </si>
  <si>
    <t>71034-49694-CS</t>
  </si>
  <si>
    <t>Byron Acarson</t>
  </si>
  <si>
    <t>17488-65879-XL</t>
  </si>
  <si>
    <t>Eal D'Ambrogio</t>
  </si>
  <si>
    <t>46431-09298-OU</t>
  </si>
  <si>
    <t>Carolee Winchcombe</t>
  </si>
  <si>
    <t>29051-27555-GD</t>
  </si>
  <si>
    <t>Jeno Capey</t>
  </si>
  <si>
    <t>64918-67725-MN</t>
  </si>
  <si>
    <t>Yardley Basill</t>
  </si>
  <si>
    <t>40180-22940-QB</t>
  </si>
  <si>
    <t>Courtney Pallant</t>
  </si>
  <si>
    <t>98536-88616-FF</t>
  </si>
  <si>
    <t>Denny O' Ronan</t>
  </si>
  <si>
    <t>55621-06130-SA</t>
  </si>
  <si>
    <t>Dottie Rallin</t>
  </si>
  <si>
    <t>71891-51101-VQ</t>
  </si>
  <si>
    <t>Cecily Stebbings</t>
  </si>
  <si>
    <t>52316-30571-GD</t>
  </si>
  <si>
    <t>Maxim McParland</t>
  </si>
  <si>
    <t>Cedar Rapids</t>
  </si>
  <si>
    <t>39528-19971-OR</t>
  </si>
  <si>
    <t>Wren Place</t>
  </si>
  <si>
    <t>40414-26467-VE</t>
  </si>
  <si>
    <t>Annie Campsall</t>
  </si>
  <si>
    <t>71845-97930-ME</t>
  </si>
  <si>
    <t>Helli Load</t>
  </si>
  <si>
    <t>32743-78448-KT</t>
  </si>
  <si>
    <t>Janella Millett</t>
  </si>
  <si>
    <t>55864-37682-GQ</t>
  </si>
  <si>
    <t>Cecil Weatherall</t>
  </si>
  <si>
    <t>Syracuse</t>
  </si>
  <si>
    <t>94058-95794-IJ</t>
  </si>
  <si>
    <t>Layne Imason</t>
  </si>
  <si>
    <t>40214-03678-GU</t>
  </si>
  <si>
    <t>Hazel Saill</t>
  </si>
  <si>
    <t>04921-85445-SL</t>
  </si>
  <si>
    <t>Hermann Larvor</t>
  </si>
  <si>
    <t>Bradenton</t>
  </si>
  <si>
    <t>53386-94266-LJ</t>
  </si>
  <si>
    <t>Terri Lyford</t>
  </si>
  <si>
    <t>84641-67384-TD</t>
  </si>
  <si>
    <t>Milty Middis</t>
  </si>
  <si>
    <t>Wichita</t>
  </si>
  <si>
    <t>39193-51770-FM</t>
  </si>
  <si>
    <t>Laryssa Benediktovich</t>
  </si>
  <si>
    <t>15958-25089-OS</t>
  </si>
  <si>
    <t>Jeno Druitt</t>
  </si>
  <si>
    <t>98430-37820-UV</t>
  </si>
  <si>
    <t>Deonne Shortall</t>
  </si>
  <si>
    <t>09357-10966-VA</t>
  </si>
  <si>
    <t>Paola Normanvill</t>
  </si>
  <si>
    <t>95351-96177-QV</t>
  </si>
  <si>
    <t>Elden Andriessen</t>
  </si>
  <si>
    <t>03010-30348-UA</t>
  </si>
  <si>
    <t>Davida Caro</t>
  </si>
  <si>
    <t>25504-41681-WA</t>
  </si>
  <si>
    <t>Orland Tadman</t>
  </si>
  <si>
    <t>61437-83623-PZ</t>
  </si>
  <si>
    <t>Vivyan Dunning</t>
  </si>
  <si>
    <t>18570-80998-ZS</t>
  </si>
  <si>
    <t>Josefina Ferens</t>
  </si>
  <si>
    <t>21141-12455-VB</t>
  </si>
  <si>
    <t>Shelli De Banke</t>
  </si>
  <si>
    <t>71003-85639-HB</t>
  </si>
  <si>
    <t>Lyell Murch</t>
  </si>
  <si>
    <t>46963-10322-ZA</t>
  </si>
  <si>
    <t>Granger Fantham</t>
  </si>
  <si>
    <t>93812-74772-MV</t>
  </si>
  <si>
    <t>Reynolds Crookshanks</t>
  </si>
  <si>
    <t>48203-23480-UB</t>
  </si>
  <si>
    <t>Niels Leake</t>
  </si>
  <si>
    <t>01304-59807-OB</t>
  </si>
  <si>
    <t>Nico Hubert</t>
  </si>
  <si>
    <t>24891-77957-LU</t>
  </si>
  <si>
    <t>Rochette Huscroft</t>
  </si>
  <si>
    <t>20236-42322-CM</t>
  </si>
  <si>
    <t>Leta Clarricoates</t>
  </si>
  <si>
    <t>Wilmington</t>
  </si>
  <si>
    <t>57976-33535-WK</t>
  </si>
  <si>
    <t>Glory Clemon</t>
  </si>
  <si>
    <t>94278-27169-QC</t>
  </si>
  <si>
    <t>Burlie Issac</t>
  </si>
  <si>
    <t>55374-03175-IA</t>
  </si>
  <si>
    <t>Samuele Klaaassen</t>
  </si>
  <si>
    <t>77828-66867-KH</t>
  </si>
  <si>
    <t>Hazel Iacopini</t>
  </si>
  <si>
    <t>26314-66792-VP</t>
  </si>
  <si>
    <t>Bran Sterke</t>
  </si>
  <si>
    <t>46296-42617-OQ</t>
  </si>
  <si>
    <t>Fernando Sulman</t>
  </si>
  <si>
    <t>44494-89923-UW</t>
  </si>
  <si>
    <t>Dorotea Hollyman</t>
  </si>
  <si>
    <t>Billings</t>
  </si>
  <si>
    <t>76319-80715-II</t>
  </si>
  <si>
    <t>Dallas Yarham</t>
  </si>
  <si>
    <t>Independence</t>
  </si>
  <si>
    <t>56450-21890-HK</t>
  </si>
  <si>
    <t>Chuck Kendrick</t>
  </si>
  <si>
    <t>Monroe</t>
  </si>
  <si>
    <t>77154-45038-IH</t>
  </si>
  <si>
    <t>Bobby Folomkin</t>
  </si>
  <si>
    <t>08439-55669-AI</t>
  </si>
  <si>
    <t>Rafferty Pursglove</t>
  </si>
  <si>
    <t>11664-43119-GV</t>
  </si>
  <si>
    <t>Krishnah Incogna</t>
  </si>
  <si>
    <t>88060-50676-MV</t>
  </si>
  <si>
    <t>Dorette Hinemoor</t>
  </si>
  <si>
    <t>89574-96203-EP</t>
  </si>
  <si>
    <t>Rhetta Elnaugh</t>
  </si>
  <si>
    <t>35463-72088-KU</t>
  </si>
  <si>
    <t>Devora Maton</t>
  </si>
  <si>
    <t>33269-10023-CO</t>
  </si>
  <si>
    <t>Ugo Southerden</t>
  </si>
  <si>
    <t>31613-41626-KX</t>
  </si>
  <si>
    <t>Chris Croster</t>
  </si>
  <si>
    <t>01841-48191-NL</t>
  </si>
  <si>
    <t>Cam Jewster</t>
  </si>
  <si>
    <t>98918-34330-GY</t>
  </si>
  <si>
    <t>Beryl Osborn</t>
  </si>
  <si>
    <t>61253-98356-VD</t>
  </si>
  <si>
    <t>Karylin Huddart</t>
  </si>
  <si>
    <t>29129-60664-KO</t>
  </si>
  <si>
    <t>Guenevere Ruggen</t>
  </si>
  <si>
    <t>63025-62939-AN</t>
  </si>
  <si>
    <t>Gonzales Cicculi</t>
  </si>
  <si>
    <t>50924-94200-SQ</t>
  </si>
  <si>
    <t>Boyce Tarte</t>
  </si>
  <si>
    <t>44938-31785-YZ</t>
  </si>
  <si>
    <t>Agretha Melland</t>
  </si>
  <si>
    <t>40560-18556-YE</t>
  </si>
  <si>
    <t>Chaddie Bennie</t>
  </si>
  <si>
    <t>75419-92838-TI</t>
  </si>
  <si>
    <t>Conchita Bryde</t>
  </si>
  <si>
    <t>12747-63766-EU</t>
  </si>
  <si>
    <t>Caddric Atcheson</t>
  </si>
  <si>
    <t>83490-88357-LJ</t>
  </si>
  <si>
    <t>Eustace Stenton</t>
  </si>
  <si>
    <t>53864-36201-FG</t>
  </si>
  <si>
    <t>Tess Benediktovich</t>
  </si>
  <si>
    <t>Albuquerque</t>
  </si>
  <si>
    <t>70631-33225-MZ</t>
  </si>
  <si>
    <t>Correy Bourner</t>
  </si>
  <si>
    <t>78661-52235-WG</t>
  </si>
  <si>
    <t>Uta Kohring</t>
  </si>
  <si>
    <t>08023-52962-ET</t>
  </si>
  <si>
    <t>Kandy Heddan</t>
  </si>
  <si>
    <t>39011-18412-GR</t>
  </si>
  <si>
    <t>Adora Roubert</t>
  </si>
  <si>
    <t>Port Saint Lucie</t>
  </si>
  <si>
    <t>54798-14109-HC</t>
  </si>
  <si>
    <t>Odelia Skerme</t>
  </si>
  <si>
    <t>23941-30203-MO</t>
  </si>
  <si>
    <t>Lenette Dwerryhouse</t>
  </si>
  <si>
    <t>11729-74102-XB</t>
  </si>
  <si>
    <t>Konstantine Thoumasson</t>
  </si>
  <si>
    <t>86783-78048-GC</t>
  </si>
  <si>
    <t>Margarette Woolham</t>
  </si>
  <si>
    <t>49401-45041-ZU</t>
  </si>
  <si>
    <t>Janeva Edinboro</t>
  </si>
  <si>
    <t>06624-75300-AR</t>
  </si>
  <si>
    <t>Niles Krimmer</t>
  </si>
  <si>
    <t>Glendale</t>
  </si>
  <si>
    <t>00852-54571-WP</t>
  </si>
  <si>
    <t>De Drewitt</t>
  </si>
  <si>
    <t>13321-57602-GK</t>
  </si>
  <si>
    <t>Adelheid Gladhill</t>
  </si>
  <si>
    <t>52098-80103-FD</t>
  </si>
  <si>
    <t>Edin Mathe</t>
  </si>
  <si>
    <t>60121-12432-VU</t>
  </si>
  <si>
    <t>Mordy Van Der Vlies</t>
  </si>
  <si>
    <t>48464-99723-HK</t>
  </si>
  <si>
    <t>Jemimah Ethelston</t>
  </si>
  <si>
    <t>Hollywood</t>
  </si>
  <si>
    <t>39652-20484-RV</t>
  </si>
  <si>
    <t>Bobbe Jevon</t>
  </si>
  <si>
    <t>88420-46464-XE</t>
  </si>
  <si>
    <t>Perice Eberz</t>
  </si>
  <si>
    <t>37762-09530-MP</t>
  </si>
  <si>
    <t>Bear Gaish</t>
  </si>
  <si>
    <t>25544-84179-QC</t>
  </si>
  <si>
    <t>Skipton Morrall</t>
  </si>
  <si>
    <t>87519-68847-ZG</t>
  </si>
  <si>
    <t>Noel Chisholm</t>
  </si>
  <si>
    <t>78012-56878-UB</t>
  </si>
  <si>
    <t>Grazia Oats</t>
  </si>
  <si>
    <t>77192-72145-RG</t>
  </si>
  <si>
    <t>Meade Birkin</t>
  </si>
  <si>
    <t>13764-02913-LA</t>
  </si>
  <si>
    <t>Rachele Ebrall</t>
  </si>
  <si>
    <t>66028-99867-WJ</t>
  </si>
  <si>
    <t>Margie Palleske</t>
  </si>
  <si>
    <t>62839-56723-CH</t>
  </si>
  <si>
    <t>Alexina Randals</t>
  </si>
  <si>
    <t>16809-16936-WF</t>
  </si>
  <si>
    <t>Modesty MacConnechie</t>
  </si>
  <si>
    <t>66934-67426-WC</t>
  </si>
  <si>
    <t>Domini Bram</t>
  </si>
  <si>
    <t>21617-79890-DD</t>
  </si>
  <si>
    <t>Izaak Primak</t>
  </si>
  <si>
    <t>82300-88786-UE</t>
  </si>
  <si>
    <t>Bobbe Castagneto</t>
  </si>
  <si>
    <t>77175-09826-SF</t>
  </si>
  <si>
    <t>Lindon Agnolo</t>
  </si>
  <si>
    <t>07237-32539-NB</t>
  </si>
  <si>
    <t>Delainey Kiddy</t>
  </si>
  <si>
    <t>91809-58808-TV</t>
  </si>
  <si>
    <t>Blake Kelloway</t>
  </si>
  <si>
    <t>84996-26826-DK</t>
  </si>
  <si>
    <t>Scarlett Oliffe</t>
  </si>
  <si>
    <t>65732-22589-OW</t>
  </si>
  <si>
    <t>Kippie Marrison</t>
  </si>
  <si>
    <t>93676-95250-XJ</t>
  </si>
  <si>
    <t>Celestia Dolohunty</t>
  </si>
  <si>
    <t>91190-84826-IQ</t>
  </si>
  <si>
    <t>Raphaela Schankelborg</t>
  </si>
  <si>
    <t>76060-30540-LB</t>
  </si>
  <si>
    <t>Baxy Cargen</t>
  </si>
  <si>
    <t>99144-98314-GN</t>
  </si>
  <si>
    <t>Drake Jevon</t>
  </si>
  <si>
    <t>97201-58870-WB</t>
  </si>
  <si>
    <t>Darcy Lochran</t>
  </si>
  <si>
    <t>19849-12926-QF</t>
  </si>
  <si>
    <t>Lauritz Ledgley</t>
  </si>
  <si>
    <t>94526-79230-GZ</t>
  </si>
  <si>
    <t>Mindy Bogey</t>
  </si>
  <si>
    <t>58559-08254-UY</t>
  </si>
  <si>
    <t>Paulie Fonzone</t>
  </si>
  <si>
    <t>69207-93422-CQ</t>
  </si>
  <si>
    <t>Isis Hessel</t>
  </si>
  <si>
    <t>Fairbanks</t>
  </si>
  <si>
    <t>33555-01585-RP</t>
  </si>
  <si>
    <t>Quintina Heavyside</t>
  </si>
  <si>
    <t>46242-54946-ZW</t>
  </si>
  <si>
    <t>Charin Maplethorp</t>
  </si>
  <si>
    <t>00841-75330-ZV</t>
  </si>
  <si>
    <t>Rori Ollin</t>
  </si>
  <si>
    <t>40226-52317-IO</t>
  </si>
  <si>
    <t>Evy Wilsone</t>
  </si>
  <si>
    <t>51738-61457-RS</t>
  </si>
  <si>
    <t>Mathilda Matiasek</t>
  </si>
  <si>
    <t>86757-52367-ON</t>
  </si>
  <si>
    <t>Jarred Camillo</t>
  </si>
  <si>
    <t>28158-93383-CK</t>
  </si>
  <si>
    <t>Kameko Philbrick</t>
  </si>
  <si>
    <t>44799-09711-XW</t>
  </si>
  <si>
    <t>Mallory Shrimpling</t>
  </si>
  <si>
    <t>86579-92122-OC</t>
  </si>
  <si>
    <t>Brenn Dundredge</t>
  </si>
  <si>
    <t>90533-82440-EE</t>
  </si>
  <si>
    <t>Michale Delves</t>
  </si>
  <si>
    <t>48553-69225-VX</t>
  </si>
  <si>
    <t>Devland Gritton</t>
  </si>
  <si>
    <t>52374-27313-IV</t>
  </si>
  <si>
    <t>Dell Gut</t>
  </si>
  <si>
    <t>35367-50483-AR</t>
  </si>
  <si>
    <t>Geoffrey Siuda</t>
  </si>
  <si>
    <t>69215-90789-DL</t>
  </si>
  <si>
    <t>Johnath Fairebrother</t>
  </si>
  <si>
    <t>47723-84396-MT</t>
  </si>
  <si>
    <t>Jillane Jedrzej</t>
  </si>
  <si>
    <t>48392-32021-EC</t>
  </si>
  <si>
    <t>Correy Lampel</t>
  </si>
  <si>
    <t>65786-21069-IP</t>
  </si>
  <si>
    <t>Dulcie Mapowder</t>
  </si>
  <si>
    <t>44330-33172-IT</t>
  </si>
  <si>
    <t>Dominique Lenard</t>
  </si>
  <si>
    <t>63349-66809-NF</t>
  </si>
  <si>
    <t>Lloyd Toffano</t>
  </si>
  <si>
    <t>Inglewood</t>
  </si>
  <si>
    <t>40959-32642-DN</t>
  </si>
  <si>
    <t>Rhodie Strathern</t>
  </si>
  <si>
    <t>77746-08153-PM</t>
  </si>
  <si>
    <t>Chad Miguel</t>
  </si>
  <si>
    <t>49667-96708-JL</t>
  </si>
  <si>
    <t>Florinda Matusovsky</t>
  </si>
  <si>
    <t>95342-88311-SF</t>
  </si>
  <si>
    <t>Yuri Burrells</t>
  </si>
  <si>
    <t>83844-95908-RX</t>
  </si>
  <si>
    <t>Joey Jefferys</t>
  </si>
  <si>
    <t>09667-09231-YM</t>
  </si>
  <si>
    <t>Bearnard Wardell</t>
  </si>
  <si>
    <t>48544-90737-AZ</t>
  </si>
  <si>
    <t>Chiarra Shalders</t>
  </si>
  <si>
    <t>46885-00260-TL</t>
  </si>
  <si>
    <t>Sada Roseborough</t>
  </si>
  <si>
    <t>07756-71018-GU</t>
  </si>
  <si>
    <t>Kacy Canto</t>
  </si>
  <si>
    <t>58408-27638-IB</t>
  </si>
  <si>
    <t>Dedie Gooderridge</t>
  </si>
  <si>
    <t>98476-63654-CG</t>
  </si>
  <si>
    <t>Demetris Micheli</t>
  </si>
  <si>
    <t>55409-07759-YG</t>
  </si>
  <si>
    <t>Chloette Bernardot</t>
  </si>
  <si>
    <t>Conroe</t>
  </si>
  <si>
    <t>06136-65250-PG</t>
  </si>
  <si>
    <t>Kim Kemery</t>
  </si>
  <si>
    <t>08405-33165-BS</t>
  </si>
  <si>
    <t>Fanchette Parlot</t>
  </si>
  <si>
    <t>03917-13632-KC</t>
  </si>
  <si>
    <t>Herta Layne</t>
  </si>
  <si>
    <t>48689-81852-DT</t>
  </si>
  <si>
    <t>Romy Whittlesea</t>
  </si>
  <si>
    <t>10940-42739-ET</t>
  </si>
  <si>
    <t>Etan Featenby</t>
  </si>
  <si>
    <t>21134-81676-FR</t>
  </si>
  <si>
    <t>Melvin Wharfe</t>
  </si>
  <si>
    <t>Kill</t>
  </si>
  <si>
    <t>Ireland</t>
  </si>
  <si>
    <t>57611-05522-ST</t>
  </si>
  <si>
    <t>Pall Redford</t>
  </si>
  <si>
    <t>Caherconlish</t>
  </si>
  <si>
    <t>84565-53984-SX</t>
  </si>
  <si>
    <t>Kendal Scardefield</t>
  </si>
  <si>
    <t>Clondalkin</t>
  </si>
  <si>
    <t>14158-30713-OB</t>
  </si>
  <si>
    <t>Mozelle Calcutt</t>
  </si>
  <si>
    <t>Rathwire</t>
  </si>
  <si>
    <t>04540-43685-DV</t>
  </si>
  <si>
    <t>Nelly Basezzi</t>
  </si>
  <si>
    <t>Bailieborough</t>
  </si>
  <si>
    <t>76447-50326-IC</t>
  </si>
  <si>
    <t>Karry Flanders</t>
  </si>
  <si>
    <t>Crumlin</t>
  </si>
  <si>
    <t>28476-04082-GR</t>
  </si>
  <si>
    <t>Kipper Boorn</t>
  </si>
  <si>
    <t>Listowel</t>
  </si>
  <si>
    <t>12018-75670-EU</t>
  </si>
  <si>
    <t>Melania Beadle</t>
  </si>
  <si>
    <t>Moycullen</t>
  </si>
  <si>
    <t>81744-27332-RR</t>
  </si>
  <si>
    <t>Bunny Naulls</t>
  </si>
  <si>
    <t>Adare</t>
  </si>
  <si>
    <t>39181-35745-WH</t>
  </si>
  <si>
    <t>Loydie Langlais</t>
  </si>
  <si>
    <t>13654-85265-IL</t>
  </si>
  <si>
    <t>Rudy Farquharson</t>
  </si>
  <si>
    <t>Charlesland</t>
  </si>
  <si>
    <t>00539-42510-RY</t>
  </si>
  <si>
    <t>Nickey Youles</t>
  </si>
  <si>
    <t>Edgeworthstown</t>
  </si>
  <si>
    <t>45190-08727-NV</t>
  </si>
  <si>
    <t>Dyanna Aizikovitz</t>
  </si>
  <si>
    <t>Leixlip</t>
  </si>
  <si>
    <t>20203-03950-FY</t>
  </si>
  <si>
    <t>Geneva Standley</t>
  </si>
  <si>
    <t>Killorglin</t>
  </si>
  <si>
    <t>74126-88836-KA</t>
  </si>
  <si>
    <t>Stevana Woodham</t>
  </si>
  <si>
    <t>Drumcondra</t>
  </si>
  <si>
    <t>47493-68564-YM</t>
  </si>
  <si>
    <t>Bidget Tremellier</t>
  </si>
  <si>
    <t>Cherryville</t>
  </si>
  <si>
    <t>08694-57330-XR</t>
  </si>
  <si>
    <t>Vallie Kundt</t>
  </si>
  <si>
    <t>Ballivor</t>
  </si>
  <si>
    <t>69037-66822-DW</t>
  </si>
  <si>
    <t>Julio Armytage</t>
  </si>
  <si>
    <t>Portumna</t>
  </si>
  <si>
    <t>76293-30918-DQ</t>
  </si>
  <si>
    <t>Philipa Petrushanko</t>
  </si>
  <si>
    <t>Nenagh</t>
  </si>
  <si>
    <t>62425-26461-RK</t>
  </si>
  <si>
    <t>Crin Vernham</t>
  </si>
  <si>
    <t>Muff</t>
  </si>
  <si>
    <t>85425-33494-HQ</t>
  </si>
  <si>
    <t>Constance Halfhide</t>
  </si>
  <si>
    <t>Fermoy</t>
  </si>
  <si>
    <t>98573-41811-EQ</t>
  </si>
  <si>
    <t>Rem Furman</t>
  </si>
  <si>
    <t>Kinsale</t>
  </si>
  <si>
    <t>79216-73157-TE</t>
  </si>
  <si>
    <t>Delmar Beasant</t>
  </si>
  <si>
    <t>Kilkenny</t>
  </si>
  <si>
    <t>53120-45532-KL</t>
  </si>
  <si>
    <t>Arabella Fransewich</t>
  </si>
  <si>
    <t>Kinsealy-Drinan</t>
  </si>
  <si>
    <t>49084-44492-OJ</t>
  </si>
  <si>
    <t>Barney Chisnell</t>
  </si>
  <si>
    <t>Tullamore</t>
  </si>
  <si>
    <t>12729-50170-JE</t>
  </si>
  <si>
    <t>Zachariah Carlson</t>
  </si>
  <si>
    <t>Shankill</t>
  </si>
  <si>
    <t>27723-45097-MH</t>
  </si>
  <si>
    <t>Dorelia Bury</t>
  </si>
  <si>
    <t>Castleblayney</t>
  </si>
  <si>
    <t>17649-28133-PY</t>
  </si>
  <si>
    <t>Mathew Goulter</t>
  </si>
  <si>
    <t>Kinlough</t>
  </si>
  <si>
    <t>06432-73165-ML</t>
  </si>
  <si>
    <t>Gaile Goggin</t>
  </si>
  <si>
    <t>Sandyford</t>
  </si>
  <si>
    <t>35442-75769-PL</t>
  </si>
  <si>
    <t>Catarina Donn</t>
  </si>
  <si>
    <t>Dunmanway</t>
  </si>
  <si>
    <t>74415-50873-FC</t>
  </si>
  <si>
    <t>Corney Curme</t>
  </si>
  <si>
    <t>Castleknock</t>
  </si>
  <si>
    <t>80896-38819-DW</t>
  </si>
  <si>
    <t>Jany Rudeforth</t>
  </si>
  <si>
    <t>Tullyallen</t>
  </si>
  <si>
    <t>86686-37462-CK</t>
  </si>
  <si>
    <t>Hamish Skeech</t>
  </si>
  <si>
    <t>Valleymount</t>
  </si>
  <si>
    <t>55265-75151-AK</t>
  </si>
  <si>
    <t>Manuel Darrigoe</t>
  </si>
  <si>
    <t>Longwood</t>
  </si>
  <si>
    <t>14121-20527-OJ</t>
  </si>
  <si>
    <t>Witty Ranson</t>
  </si>
  <si>
    <t>Kildare</t>
  </si>
  <si>
    <t>89292-52335-YZ</t>
  </si>
  <si>
    <t>Livy Lathleiff</t>
  </si>
  <si>
    <t>50449-80974-BZ</t>
  </si>
  <si>
    <t>Theo Bowne</t>
  </si>
  <si>
    <t>Watergrasshill</t>
  </si>
  <si>
    <t>68044-89277-ML</t>
  </si>
  <si>
    <t>Kizzie Warman</t>
  </si>
  <si>
    <t>67010-92988-CT</t>
  </si>
  <si>
    <t>Reube Cawley</t>
  </si>
  <si>
    <t>Ballyboden</t>
  </si>
  <si>
    <t>15776-91507-GT</t>
  </si>
  <si>
    <t>Stan Barribal</t>
  </si>
  <si>
    <t>Bagenalstown</t>
  </si>
  <si>
    <t>62246-99443-HF</t>
  </si>
  <si>
    <t>Araldo Bilbrook</t>
  </si>
  <si>
    <t>Ashbourne</t>
  </si>
  <si>
    <t>78050-20355-DI</t>
  </si>
  <si>
    <t>Granger Smallcombe</t>
  </si>
  <si>
    <t>68946-40750-LK</t>
  </si>
  <si>
    <t>Morna Hansed</t>
  </si>
  <si>
    <t>Tr谩 Mh贸r</t>
  </si>
  <si>
    <t>38387-64959-WW</t>
  </si>
  <si>
    <t>Franny Kienlein</t>
  </si>
  <si>
    <t>Coolock</t>
  </si>
  <si>
    <t>13736-92418-JS</t>
  </si>
  <si>
    <t>Becky Semkins</t>
  </si>
  <si>
    <t>Kinnegad</t>
  </si>
  <si>
    <t>80463-43913-WZ</t>
  </si>
  <si>
    <t>Malynda Purbrick</t>
  </si>
  <si>
    <t>Balally</t>
  </si>
  <si>
    <t>66458-91190-YC</t>
  </si>
  <si>
    <t>Marja Urion</t>
  </si>
  <si>
    <t>Virginia</t>
  </si>
  <si>
    <t>64439-27325-LG</t>
  </si>
  <si>
    <t>Camellia Kid</t>
  </si>
  <si>
    <t>Whitegate</t>
  </si>
  <si>
    <t>95424-67020-AP</t>
  </si>
  <si>
    <t>Kris O'Cullen</t>
  </si>
  <si>
    <t>73759-17258-KA</t>
  </si>
  <si>
    <t>Lora Dukes</t>
  </si>
  <si>
    <t>Boyle</t>
  </si>
  <si>
    <t>77408-43873-RS</t>
  </si>
  <si>
    <t>Nathaniel Bloxland</t>
  </si>
  <si>
    <t>Daingean</t>
  </si>
  <si>
    <t>64328-37891-JA</t>
  </si>
  <si>
    <t>Conchita Dietzler</t>
  </si>
  <si>
    <t>Ashford</t>
  </si>
  <si>
    <t>80467-17137-TO</t>
  </si>
  <si>
    <t>Dianne Chardin</t>
  </si>
  <si>
    <t>Ballybofey</t>
  </si>
  <si>
    <t>00445-42781-KX</t>
  </si>
  <si>
    <t>Faunie Brigham</t>
  </si>
  <si>
    <t>Castlerea</t>
  </si>
  <si>
    <t>69981-85767-RP</t>
  </si>
  <si>
    <t>Marcie Aingell</t>
  </si>
  <si>
    <t>60378-26473-FE</t>
  </si>
  <si>
    <t>Benedikta Paumier</t>
  </si>
  <si>
    <t>Ballisodare</t>
  </si>
  <si>
    <t>34927-68586-ZV</t>
  </si>
  <si>
    <t>Neville Piatto</t>
  </si>
  <si>
    <t>10248-53779-DT</t>
  </si>
  <si>
    <t>Hewitt Jarret</t>
  </si>
  <si>
    <t>Manorhamilton</t>
  </si>
  <si>
    <t>93417-12322-YB</t>
  </si>
  <si>
    <t>Dollie Gadsden</t>
  </si>
  <si>
    <t>Cluain Meala</t>
  </si>
  <si>
    <t>39276-95489-XV</t>
  </si>
  <si>
    <t>Nathan Sictornes</t>
  </si>
  <si>
    <t>34317-87258-HQ</t>
  </si>
  <si>
    <t>Doralin Baison</t>
  </si>
  <si>
    <t>67388-17544-XX</t>
  </si>
  <si>
    <t>Alon Pllu</t>
  </si>
  <si>
    <t>Navan</t>
  </si>
  <si>
    <t>57192-13428-PL</t>
  </si>
  <si>
    <t>Rikki Tomkowicz</t>
  </si>
  <si>
    <t>Lusk</t>
  </si>
  <si>
    <t>09540-70637-EV</t>
  </si>
  <si>
    <t>Jarret Toye</t>
  </si>
  <si>
    <t>54462-58311-YF</t>
  </si>
  <si>
    <t>Teddi Quadri</t>
  </si>
  <si>
    <t>Ballina</t>
  </si>
  <si>
    <t>27517-43747-YD</t>
  </si>
  <si>
    <t>Melodie OIlier</t>
  </si>
  <si>
    <t>Glasnevin</t>
  </si>
  <si>
    <t>51497-50894-WU</t>
  </si>
  <si>
    <t>Kaela Nottram</t>
  </si>
  <si>
    <t>Arklow</t>
  </si>
  <si>
    <t>01603-43789-TN</t>
  </si>
  <si>
    <t>Brice Romera</t>
  </si>
  <si>
    <t>Foxrock</t>
  </si>
  <si>
    <t>53893-01719-CL</t>
  </si>
  <si>
    <t>Bee Fattorini</t>
  </si>
  <si>
    <t>Monaghan</t>
  </si>
  <si>
    <t>96849-52854-CR</t>
  </si>
  <si>
    <t>Filip Antcliffe</t>
  </si>
  <si>
    <t>Clonskeagh</t>
  </si>
  <si>
    <t>34570-99384-AF</t>
  </si>
  <si>
    <t>Sharity Wickens</t>
  </si>
  <si>
    <t>Cavan</t>
  </si>
  <si>
    <t>06062-66586-TK</t>
  </si>
  <si>
    <t>Bud Danett</t>
  </si>
  <si>
    <t>56060-17602-RG</t>
  </si>
  <si>
    <t>Harland Trematick</t>
  </si>
  <si>
    <t>Monasterevin</t>
  </si>
  <si>
    <t>69443-77665-QW</t>
  </si>
  <si>
    <t>Henderson Crowne</t>
  </si>
  <si>
    <t>Sallins</t>
  </si>
  <si>
    <t>04713-57765-KR</t>
  </si>
  <si>
    <t>Jilly Dreng</t>
  </si>
  <si>
    <t>24155-79322-EQ</t>
  </si>
  <si>
    <t>Morly Rocks</t>
  </si>
  <si>
    <t>Crossmolina</t>
  </si>
  <si>
    <t>55427-08059-DF</t>
  </si>
  <si>
    <t>Zeke Walisiak</t>
  </si>
  <si>
    <t>Booterstown</t>
  </si>
  <si>
    <t>57360-46846-NS</t>
  </si>
  <si>
    <t>Dinah Crutcher</t>
  </si>
  <si>
    <t>96446-62142-EN</t>
  </si>
  <si>
    <t>Clayton Kingwell</t>
  </si>
  <si>
    <t>Rathnew</t>
  </si>
  <si>
    <t>66070-30559-WI</t>
  </si>
  <si>
    <t>Ramon Cheak</t>
  </si>
  <si>
    <t>Bundoran</t>
  </si>
  <si>
    <t>73342-18763-UW</t>
  </si>
  <si>
    <t>Piotr Bote</t>
  </si>
  <si>
    <t>23806-46781-OU</t>
  </si>
  <si>
    <t>Christoffer O' Shea</t>
  </si>
  <si>
    <t>Cill Airne</t>
  </si>
  <si>
    <t>50124-88608-EO</t>
  </si>
  <si>
    <t>Vivie Danneil</t>
  </si>
  <si>
    <t>Tralee</t>
  </si>
  <si>
    <t>00888-74814-UZ</t>
  </si>
  <si>
    <t>Theresita Newbury</t>
  </si>
  <si>
    <t>69533-84907-FA</t>
  </si>
  <si>
    <t>Shirlene Edmondson</t>
  </si>
  <si>
    <t>Newmarket on Fergus</t>
  </si>
  <si>
    <t>81861-66046-SU</t>
  </si>
  <si>
    <t>Ruy Cancellieri</t>
  </si>
  <si>
    <t>Confey</t>
  </si>
  <si>
    <t>63787-96257-TQ</t>
  </si>
  <si>
    <t>Merrel Steptow</t>
  </si>
  <si>
    <t>54904-18397-UD</t>
  </si>
  <si>
    <t>Raleigh Lepere</t>
  </si>
  <si>
    <t>29732-74147-HX</t>
  </si>
  <si>
    <t>Chalmers Havenhand</t>
  </si>
  <si>
    <t>Macroom</t>
  </si>
  <si>
    <t>68239-74809-TF</t>
  </si>
  <si>
    <t>Elonore Joliffe</t>
  </si>
  <si>
    <t>15380-76513-PS</t>
  </si>
  <si>
    <t>Paulo Yea</t>
  </si>
  <si>
    <t>51971-70393-QM</t>
  </si>
  <si>
    <t>Claiborne Feye</t>
  </si>
  <si>
    <t>Castlebridge</t>
  </si>
  <si>
    <t>00256-19905-YG</t>
  </si>
  <si>
    <t>Stanislaus Valsler</t>
  </si>
  <si>
    <t>38890-22576-UI</t>
  </si>
  <si>
    <t>Felita Dauney</t>
  </si>
  <si>
    <t>Castlebellingham</t>
  </si>
  <si>
    <t>51432-27169-KN</t>
  </si>
  <si>
    <t>Bartholemy Flaherty</t>
  </si>
  <si>
    <t>Eadestown</t>
  </si>
  <si>
    <t>75986-98864-EZ</t>
  </si>
  <si>
    <t>Tiffany Scardafield</t>
  </si>
  <si>
    <t>Portarlington</t>
  </si>
  <si>
    <t>35058-04550-VC</t>
  </si>
  <si>
    <t>Murdock Hame</t>
  </si>
  <si>
    <t>11550-78378-GE</t>
  </si>
  <si>
    <t>Elsbeth Westerman</t>
  </si>
  <si>
    <t>32070-55528-UG</t>
  </si>
  <si>
    <t>Samuele Ales0</t>
  </si>
  <si>
    <t>Ballinroad</t>
  </si>
  <si>
    <t>48873-84433-PN</t>
  </si>
  <si>
    <t>Carlie Harce</t>
  </si>
  <si>
    <t>D煤n Laoghaire</t>
  </si>
  <si>
    <t>64852-04619-XZ</t>
  </si>
  <si>
    <t>Violante Skouling</t>
  </si>
  <si>
    <t>84132-22322-QT</t>
  </si>
  <si>
    <t>Paola Brydell</t>
  </si>
  <si>
    <t>83308-82257-UN</t>
  </si>
  <si>
    <t>Nanny Lush</t>
  </si>
  <si>
    <t>96503-31833-CW</t>
  </si>
  <si>
    <t>Skylar Jeyness</t>
  </si>
  <si>
    <t>Dublin</t>
  </si>
  <si>
    <t>48854-01899-FN</t>
  </si>
  <si>
    <t>Vanya Skullet</t>
  </si>
  <si>
    <t>46681-78850-ZW</t>
  </si>
  <si>
    <t>Tania Craggs</t>
  </si>
  <si>
    <t>34546-70516-LR</t>
  </si>
  <si>
    <t>Lorin Guerrazzi</t>
  </si>
  <si>
    <t>Balrothery</t>
  </si>
  <si>
    <t>70624-19112-AO</t>
  </si>
  <si>
    <t>Chickie Ragless</t>
  </si>
  <si>
    <t>08120-16183-AW</t>
  </si>
  <si>
    <t>Rasia Jacquemard</t>
  </si>
  <si>
    <t>60308-06944-GS</t>
  </si>
  <si>
    <t>Pru Durban</t>
  </si>
  <si>
    <t>Longford</t>
  </si>
  <si>
    <t>60748-46813-DZ</t>
  </si>
  <si>
    <t>Sim Pamphilon</t>
  </si>
  <si>
    <t>Ballylinan</t>
  </si>
  <si>
    <t>49894-06550-OQ</t>
  </si>
  <si>
    <t>Adolphe Treherne</t>
  </si>
  <si>
    <t>Farranacoush</t>
  </si>
  <si>
    <t>48418-60841-CC</t>
  </si>
  <si>
    <t>Klarika Egglestone</t>
  </si>
  <si>
    <t>06899-54551-EH</t>
  </si>
  <si>
    <t>Chantal Mersh</t>
  </si>
  <si>
    <t>Milltown</t>
  </si>
  <si>
    <t>92793-68332-NR</t>
  </si>
  <si>
    <t>Heall Perris</t>
  </si>
  <si>
    <t>Ballymahon</t>
  </si>
  <si>
    <t>66240-46962-IO</t>
  </si>
  <si>
    <t>Berty Beelby</t>
  </si>
  <si>
    <t>Lucan</t>
  </si>
  <si>
    <t>73017-69644-MS</t>
  </si>
  <si>
    <t>Timoteo Glisane</t>
  </si>
  <si>
    <t>57837-15577-YK</t>
  </si>
  <si>
    <t>Dom Milella</t>
  </si>
  <si>
    <t>13181-04387-LI</t>
  </si>
  <si>
    <t>Sigfrid Busch</t>
  </si>
  <si>
    <t>Bantry</t>
  </si>
  <si>
    <t>64481-42546-II</t>
  </si>
  <si>
    <t>Elvina Angel</t>
  </si>
  <si>
    <t>84493-71314-WX</t>
  </si>
  <si>
    <t>Tymon Zanetti</t>
  </si>
  <si>
    <t>Loughrea</t>
  </si>
  <si>
    <t>09530-56210-WO</t>
  </si>
  <si>
    <t>Bili Follet</t>
  </si>
  <si>
    <t>39457-62611-YK</t>
  </si>
  <si>
    <t>Jorge Bettison</t>
  </si>
  <si>
    <t>14398-43114-RV</t>
  </si>
  <si>
    <t>Betti Lacasa</t>
  </si>
  <si>
    <t>94022-69223-DP</t>
  </si>
  <si>
    <t>Josy Bus</t>
  </si>
  <si>
    <t>64845-00270-NO</t>
  </si>
  <si>
    <t>Rhetta Zywicki</t>
  </si>
  <si>
    <t>Ballinteer</t>
  </si>
  <si>
    <t>27878-42224-QF</t>
  </si>
  <si>
    <t>Nissie Rudland</t>
  </si>
  <si>
    <t>Gorey</t>
  </si>
  <si>
    <t>18293-78136-MN</t>
  </si>
  <si>
    <t>Charin Penwarden</t>
  </si>
  <si>
    <t>52798-46508-HP</t>
  </si>
  <si>
    <t>Kevan Grinsted</t>
  </si>
  <si>
    <t>Tallaght</t>
  </si>
  <si>
    <t>96612-41722-VJ</t>
  </si>
  <si>
    <t>Myrle Dearden</t>
  </si>
  <si>
    <t>Bayside</t>
  </si>
  <si>
    <t>94091-86957-HX</t>
  </si>
  <si>
    <t>Jimmy Dymoke</t>
  </si>
  <si>
    <t>11349-55147-SN</t>
  </si>
  <si>
    <t>Nicolas Aiton</t>
  </si>
  <si>
    <t>Dungarvan</t>
  </si>
  <si>
    <t>20077-67239-EC</t>
  </si>
  <si>
    <t>Selestina Greedyer</t>
  </si>
  <si>
    <t>10725-45724-CO</t>
  </si>
  <si>
    <t>Kandace Cragell</t>
  </si>
  <si>
    <t>76948-43532-JS</t>
  </si>
  <si>
    <t>Jordana Halden</t>
  </si>
  <si>
    <t>Clones</t>
  </si>
  <si>
    <t>24344-88599-PP</t>
  </si>
  <si>
    <t>Hussein Olliff</t>
  </si>
  <si>
    <t>Stradbally</t>
  </si>
  <si>
    <t>43452-18035-DH</t>
  </si>
  <si>
    <t>Alva Filipczak</t>
  </si>
  <si>
    <t>20260-32948-EB</t>
  </si>
  <si>
    <t>Adorne Gregoratti</t>
  </si>
  <si>
    <t>Malahide</t>
  </si>
  <si>
    <t>49012-12987-QT</t>
  </si>
  <si>
    <t>Man Fright</t>
  </si>
  <si>
    <t>78226-97287-JI</t>
  </si>
  <si>
    <t>Koren Ferretti</t>
  </si>
  <si>
    <t>08100-71102-HQ</t>
  </si>
  <si>
    <t>Marvin Gundry</t>
  </si>
  <si>
    <t>86071-79238-CX</t>
  </si>
  <si>
    <t>Ronda Pyson</t>
  </si>
  <si>
    <t>11212-69985-ZJ</t>
  </si>
  <si>
    <t>Rafaela Treacher</t>
  </si>
  <si>
    <t>Greystones</t>
  </si>
  <si>
    <t>84057-45461-AH</t>
  </si>
  <si>
    <t>Orazio Comber</t>
  </si>
  <si>
    <t>54722-76431-EX</t>
  </si>
  <si>
    <t>Helli Petroulis</t>
  </si>
  <si>
    <t>Mullagh</t>
  </si>
  <si>
    <t>51940-02669-OR</t>
  </si>
  <si>
    <t>Skelly Dolohunty</t>
  </si>
  <si>
    <t>Ballymun</t>
  </si>
  <si>
    <t>31599-82152-AD</t>
  </si>
  <si>
    <t>Rickie Faltin</t>
  </si>
  <si>
    <t>15064-65241-HB</t>
  </si>
  <si>
    <t>Gwenni Ratt</t>
  </si>
  <si>
    <t>Castlemartyr</t>
  </si>
  <si>
    <t>70567-65133-CN</t>
  </si>
  <si>
    <t>Desdemona Eye</t>
  </si>
  <si>
    <t>38536-98293-JZ</t>
  </si>
  <si>
    <t>Catharine Scoines</t>
  </si>
  <si>
    <t>44981-99666-XB</t>
  </si>
  <si>
    <t>Una Welberry</t>
  </si>
  <si>
    <t>Upton</t>
  </si>
  <si>
    <t>United Kingdom</t>
  </si>
  <si>
    <t>26333-67911-OL</t>
  </si>
  <si>
    <t>Hartley Mattioli</t>
  </si>
  <si>
    <t>Kinloch</t>
  </si>
  <si>
    <t>79436-73011-MM</t>
  </si>
  <si>
    <t>Pammi Endacott</t>
  </si>
  <si>
    <t>Wootton</t>
  </si>
  <si>
    <t>14103-58987-ZU</t>
  </si>
  <si>
    <t>Gay Rizzello</t>
  </si>
  <si>
    <t>Liverpool</t>
  </si>
  <si>
    <t>89442-35633-HJ</t>
  </si>
  <si>
    <t>Else Langcaster</t>
  </si>
  <si>
    <t>Normanton</t>
  </si>
  <si>
    <t>66508-21373-OQ</t>
  </si>
  <si>
    <t>Ingeberg Mulliner</t>
  </si>
  <si>
    <t>94573-61802-PH</t>
  </si>
  <si>
    <t>Serena Earley</t>
  </si>
  <si>
    <t>Craigavon</t>
  </si>
  <si>
    <t>92588-14671-JM</t>
  </si>
  <si>
    <t>Ingaborg Dunwoody</t>
  </si>
  <si>
    <t>East End</t>
  </si>
  <si>
    <t>54387-64897-XC</t>
  </si>
  <si>
    <t>Fransisco Malecky</t>
  </si>
  <si>
    <t>Whitwell</t>
  </si>
  <si>
    <t>57145-03803-ZL</t>
  </si>
  <si>
    <t>Noak Wyvill</t>
  </si>
  <si>
    <t>Edinburgh</t>
  </si>
  <si>
    <t>79058-02767-CP</t>
  </si>
  <si>
    <t>Conny Gheraldi</t>
  </si>
  <si>
    <t>97152-03355-IW</t>
  </si>
  <si>
    <t>Georgena Bentjens</t>
  </si>
  <si>
    <t>Newbiggin</t>
  </si>
  <si>
    <t>46560-73885-PJ</t>
  </si>
  <si>
    <t>Rosaline McLae</t>
  </si>
  <si>
    <t>Swindon</t>
  </si>
  <si>
    <t>12444-05174-OO</t>
  </si>
  <si>
    <t>Irv Hay</t>
  </si>
  <si>
    <t>Sheffield</t>
  </si>
  <si>
    <t>53683-35977-KI</t>
  </si>
  <si>
    <t>Myles Seawright</t>
  </si>
  <si>
    <t>Newton</t>
  </si>
  <si>
    <t>03157-23165-UB</t>
  </si>
  <si>
    <t>Flory Crumpe</t>
  </si>
  <si>
    <t>Norton</t>
  </si>
  <si>
    <t>51466-52850-AG</t>
  </si>
  <si>
    <t>Amity Chatto</t>
  </si>
  <si>
    <t>22349-47389-GY</t>
  </si>
  <si>
    <t>Benn Checci</t>
  </si>
  <si>
    <t>Eaton</t>
  </si>
  <si>
    <t>62588-82624-II</t>
  </si>
  <si>
    <t>Cos Fluin</t>
  </si>
  <si>
    <t>58511-10548-ZU</t>
  </si>
  <si>
    <t>Ailene Nesfield</t>
  </si>
  <si>
    <t>Belfast</t>
  </si>
  <si>
    <t>62741-01322-HU</t>
  </si>
  <si>
    <t>Terencio O'Moylan</t>
  </si>
  <si>
    <t>Church End</t>
  </si>
  <si>
    <t>44699-43836-UH</t>
  </si>
  <si>
    <t>Yuma Skipsey</t>
  </si>
  <si>
    <t>Charlton</t>
  </si>
  <si>
    <t>29814-01459-RC</t>
  </si>
  <si>
    <t>Ashbey Tomaszewski</t>
  </si>
  <si>
    <t>Sutton</t>
  </si>
  <si>
    <t>44530-75983-OD</t>
  </si>
  <si>
    <t>Ingelbert Hotchkin</t>
  </si>
  <si>
    <t>Preston</t>
  </si>
  <si>
    <t>71364-35210-HS</t>
  </si>
  <si>
    <t>Wain Cholomin</t>
  </si>
  <si>
    <t>23473-41001-CD</t>
  </si>
  <si>
    <t>Agnes Adamides</t>
  </si>
  <si>
    <t>99869-55718-UU</t>
  </si>
  <si>
    <t>Ransell McKall</t>
  </si>
  <si>
    <t>Bristol</t>
  </si>
  <si>
    <t>72028-63343-SU</t>
  </si>
  <si>
    <t>Annetta Brentnall</t>
  </si>
  <si>
    <t>58816-74064-TF</t>
  </si>
  <si>
    <t>Nanny Izhakov</t>
  </si>
  <si>
    <t>Seaton</t>
  </si>
  <si>
    <t>06552-04430-AG</t>
  </si>
  <si>
    <t>Sky Farnish</t>
  </si>
  <si>
    <t>71631-11462-TH</t>
  </si>
  <si>
    <t>Brendin Bredee</t>
  </si>
  <si>
    <t>22721-63196-UJ</t>
  </si>
  <si>
    <t>Gladi Ducker</t>
  </si>
  <si>
    <t>53631-24432-SY</t>
  </si>
  <si>
    <t>Irvine Phillpot</t>
  </si>
  <si>
    <t>87223-37422-SK</t>
  </si>
  <si>
    <t>Rufus Flear</t>
  </si>
  <si>
    <t>76192-13390-HZ</t>
  </si>
  <si>
    <t>Granville Alberts</t>
  </si>
  <si>
    <t>82872-34456-LJ</t>
  </si>
  <si>
    <t>Madelaine Sharples</t>
  </si>
  <si>
    <t>18366-65239-WF</t>
  </si>
  <si>
    <t>Brendan Grece</t>
  </si>
  <si>
    <t>Halton</t>
  </si>
  <si>
    <t>91895-55605-LS</t>
  </si>
  <si>
    <t>Elizabet Aizikowitz</t>
  </si>
  <si>
    <t>Ashley</t>
  </si>
  <si>
    <t>19485-98072-PS</t>
  </si>
  <si>
    <t>Don Flintiff</t>
  </si>
  <si>
    <t>London</t>
  </si>
  <si>
    <t>38972-89678-ZM</t>
  </si>
  <si>
    <t>Carney Clemencet</t>
  </si>
  <si>
    <t>05325-97750-WP</t>
  </si>
  <si>
    <t>Cody Verissimo</t>
  </si>
  <si>
    <t>62483-50867-OM</t>
  </si>
  <si>
    <t>Darby Dummer</t>
  </si>
  <si>
    <t>Manchester</t>
  </si>
  <si>
    <t>29102-40100-TZ</t>
  </si>
  <si>
    <t>Linus Flippelli</t>
  </si>
  <si>
    <t>Middleton</t>
  </si>
  <si>
    <t>01927-46702-YT</t>
  </si>
  <si>
    <t>Nelie Garnson</t>
  </si>
  <si>
    <t>Merton</t>
  </si>
  <si>
    <t>05503-73375-RU</t>
  </si>
  <si>
    <t>Carmella Bruffell</t>
  </si>
  <si>
    <t>85634-61759-ND</t>
  </si>
  <si>
    <t>Maggy Baistow</t>
  </si>
  <si>
    <t>Ford</t>
  </si>
  <si>
    <t>45666-86771-EH</t>
  </si>
  <si>
    <t>Ardith Chill</t>
  </si>
  <si>
    <t>Thorpe</t>
  </si>
  <si>
    <t>24689-69376-XX</t>
  </si>
  <si>
    <t>Charmane Denys</t>
  </si>
  <si>
    <t>Carlton</t>
  </si>
  <si>
    <t>72320-29738-EB</t>
  </si>
  <si>
    <t>Adrianne Vairow</t>
  </si>
  <si>
    <t>63499-24884-PP</t>
  </si>
  <si>
    <t>Nicky Ayris</t>
  </si>
  <si>
    <t>64988-20636-XQ</t>
  </si>
  <si>
    <t>Silas Deehan</t>
  </si>
  <si>
    <t>64896-18468-BT</t>
  </si>
  <si>
    <t>Selle Scurrer</t>
  </si>
  <si>
    <t>90392-73338-BC</t>
  </si>
  <si>
    <t>Natal Vigrass</t>
  </si>
  <si>
    <t>40600-58915-WZ</t>
  </si>
  <si>
    <t>Sharona Danilchik</t>
  </si>
  <si>
    <t>91509-62250-GN</t>
  </si>
  <si>
    <t>Dalia Eburah</t>
  </si>
  <si>
    <t>96762-10814-DA</t>
  </si>
  <si>
    <t>Jereme Gippes</t>
  </si>
  <si>
    <t>Twyford</t>
  </si>
  <si>
    <t>19413-02045-CG</t>
  </si>
  <si>
    <t>Jammie Cloke</t>
  </si>
  <si>
    <t>86991-53901-AT</t>
  </si>
  <si>
    <t>Kathleen Diable</t>
  </si>
  <si>
    <t>45009-09239-IV</t>
  </si>
  <si>
    <t>Micky Glover</t>
  </si>
  <si>
    <t>Burnside</t>
  </si>
  <si>
    <t>67938-81768-NX</t>
  </si>
  <si>
    <t>Kriste Wessel</t>
  </si>
  <si>
    <t>19755-55847-VW</t>
  </si>
  <si>
    <t>Peyter Matignon</t>
  </si>
  <si>
    <t>Kirkton</t>
  </si>
  <si>
    <t>28300-14355-GF</t>
  </si>
  <si>
    <t>Patsy Vasilenko</t>
  </si>
  <si>
    <t>76730-63769-ND</t>
  </si>
  <si>
    <t>Ryann Stickler</t>
  </si>
  <si>
    <t>46859-14212-FI</t>
  </si>
  <si>
    <t>Chloris Sorrell</t>
  </si>
  <si>
    <t>76209-39601-ZR</t>
  </si>
  <si>
    <t>Gnni Cheeke</t>
  </si>
  <si>
    <t>84405-83364-DG</t>
  </si>
  <si>
    <t>Lorianne Kyneton</t>
  </si>
  <si>
    <t>83731-53280-YC</t>
  </si>
  <si>
    <t>Adele McFayden</t>
  </si>
  <si>
    <t>Wirral</t>
  </si>
  <si>
    <t>77131-58092-GE</t>
  </si>
  <si>
    <t>Vidovic Antonelli</t>
  </si>
  <si>
    <t>Product ID</t>
  </si>
  <si>
    <t>Coffee Type</t>
  </si>
  <si>
    <t>Roast Type</t>
  </si>
  <si>
    <t>Size</t>
  </si>
  <si>
    <t>Unit Price</t>
  </si>
  <si>
    <t>Price per 100g</t>
  </si>
  <si>
    <t>Profit</t>
  </si>
  <si>
    <t>A-L-0.2</t>
  </si>
  <si>
    <t>Arabica</t>
  </si>
  <si>
    <t>Light</t>
  </si>
  <si>
    <t>A-L-0.5</t>
  </si>
  <si>
    <t>A-L-1</t>
  </si>
  <si>
    <t>A-L-2.5</t>
  </si>
  <si>
    <t>A-M-0.2</t>
  </si>
  <si>
    <t>Medium</t>
  </si>
  <si>
    <t>A-M-0.5</t>
  </si>
  <si>
    <t>A-M-1</t>
  </si>
  <si>
    <t>A-M-2.5</t>
  </si>
  <si>
    <t>A-D-0.2</t>
  </si>
  <si>
    <t>Dark</t>
  </si>
  <si>
    <t>A-D-0.5</t>
  </si>
  <si>
    <t>A-D-1</t>
  </si>
  <si>
    <t>A-D-2.5</t>
  </si>
  <si>
    <t>R-L-0.2</t>
  </si>
  <si>
    <t>Robusta</t>
  </si>
  <si>
    <t>R-L-0.5</t>
  </si>
  <si>
    <t>R-L-1</t>
  </si>
  <si>
    <t>R-L-2.5</t>
  </si>
  <si>
    <t>R-M-0.2</t>
  </si>
  <si>
    <t>R-M-0.5</t>
  </si>
  <si>
    <t>R-M-1</t>
  </si>
  <si>
    <t>R-M-2.5</t>
  </si>
  <si>
    <t>R-D-0.2</t>
  </si>
  <si>
    <t>R-D-0.5</t>
  </si>
  <si>
    <t>R-D-1</t>
  </si>
  <si>
    <t>R-D-2.5</t>
  </si>
  <si>
    <t>L-L-0.2</t>
  </si>
  <si>
    <t>Liberica</t>
  </si>
  <si>
    <t>L-L-0.5</t>
  </si>
  <si>
    <t>L-L-1</t>
  </si>
  <si>
    <t>L-L-2.5</t>
  </si>
  <si>
    <t>L-M-0.2</t>
  </si>
  <si>
    <t>L-M-0.5</t>
  </si>
  <si>
    <t>L-M-1</t>
  </si>
  <si>
    <t>L-M-2.5</t>
  </si>
  <si>
    <t>L-D-0.2</t>
  </si>
  <si>
    <t>L-D-0.5</t>
  </si>
  <si>
    <t>L-D-1</t>
  </si>
  <si>
    <t>L-D-2.5</t>
  </si>
  <si>
    <t>E-L-0.2</t>
  </si>
  <si>
    <t>Excelsa</t>
  </si>
  <si>
    <t>E-L-0.5</t>
  </si>
  <si>
    <t>E-L-1</t>
  </si>
  <si>
    <t>E-L-2.5</t>
  </si>
  <si>
    <t>E-M-0.2</t>
  </si>
  <si>
    <t>E-M-0.5</t>
  </si>
  <si>
    <t>E-M-1</t>
  </si>
  <si>
    <t>E-M-2.5</t>
  </si>
  <si>
    <t>E-D-0.2</t>
  </si>
  <si>
    <t>E-D-0.5</t>
  </si>
  <si>
    <t>E-D-1</t>
  </si>
  <si>
    <t>E-D-2.5</t>
  </si>
  <si>
    <t>Order ID</t>
  </si>
  <si>
    <t>Order Date</t>
  </si>
  <si>
    <t>Quantity</t>
  </si>
  <si>
    <t>QEV-37451-860</t>
  </si>
  <si>
    <t>9/5/2019</t>
  </si>
  <si>
    <t>2</t>
  </si>
  <si>
    <t>KAC-83089-793</t>
  </si>
  <si>
    <t>7/15/2021</t>
  </si>
  <si>
    <t>ITA-87418-783</t>
  </si>
  <si>
    <t>5/22/2020</t>
  </si>
  <si>
    <t>QUQ-90580-772</t>
  </si>
  <si>
    <t>2/6/2021</t>
  </si>
  <si>
    <t>XWC-20610-167</t>
  </si>
  <si>
    <t>7/7/2022</t>
  </si>
  <si>
    <t>ULR-52653-960</t>
  </si>
  <si>
    <t>10/4/2021</t>
  </si>
  <si>
    <t>HPI-42308-142</t>
  </si>
  <si>
    <t>4/11/2020</t>
  </si>
  <si>
    <t>DJH-05202-380</t>
  </si>
  <si>
    <t>11/7/2019</t>
  </si>
  <si>
    <t>VMW-26889-781</t>
  </si>
  <si>
    <t>6/28/2019</t>
  </si>
  <si>
    <t>XKB-41924-202</t>
  </si>
  <si>
    <t>8/19/2022</t>
  </si>
  <si>
    <t>YHV-68700-050</t>
  </si>
  <si>
    <t>9/11/2019</t>
  </si>
  <si>
    <t>ANM-16388-634</t>
  </si>
  <si>
    <t>11/19/2021</t>
  </si>
  <si>
    <t>GAZ-58626-277</t>
  </si>
  <si>
    <t>1/4/2021</t>
  </si>
  <si>
    <t>RPW-36123-215</t>
  </si>
  <si>
    <t>7/19/2021</t>
  </si>
  <si>
    <t>QLM-07145-668</t>
  </si>
  <si>
    <t>5/9/2019</t>
  </si>
  <si>
    <t>EUH-08089-954</t>
  </si>
  <si>
    <t>12/6/2020</t>
  </si>
  <si>
    <t>BLD-12227-251</t>
  </si>
  <si>
    <t>3/4/2021</t>
  </si>
  <si>
    <t>FJQ-60035-234</t>
  </si>
  <si>
    <t>4/5/2021</t>
  </si>
  <si>
    <t>AJL-52941-018</t>
  </si>
  <si>
    <t>5/5/2020</t>
  </si>
  <si>
    <t>VDZ-76673-968</t>
  </si>
  <si>
    <t>12/31/2020</t>
  </si>
  <si>
    <t>EHX-66333-637</t>
  </si>
  <si>
    <t>9/9/2020</t>
  </si>
  <si>
    <t>WXG-25759-236</t>
  </si>
  <si>
    <t>3/10/2021</t>
  </si>
  <si>
    <t>ZWI-52029-159</t>
  </si>
  <si>
    <t>7/12/2020</t>
  </si>
  <si>
    <t>VYP-89830-878</t>
  </si>
  <si>
    <t>10/4/2020</t>
  </si>
  <si>
    <t>TKN-58485-031</t>
  </si>
  <si>
    <t>3/23/2022</t>
  </si>
  <si>
    <t>RCK-04069-371</t>
  </si>
  <si>
    <t>10/7/2021</t>
  </si>
  <si>
    <t>IRJ-67095-738</t>
  </si>
  <si>
    <t>3/20/2019</t>
  </si>
  <si>
    <t>ZWK-03995-815</t>
  </si>
  <si>
    <t>4/10/2021</t>
  </si>
  <si>
    <t>FMT-94584-786</t>
  </si>
  <si>
    <t>10/8/2019</t>
  </si>
  <si>
    <t>SBI-60013-494</t>
  </si>
  <si>
    <t>11/12/2021</t>
  </si>
  <si>
    <t>NOP-21394-646</t>
  </si>
  <si>
    <t>5/23/2021</t>
  </si>
  <si>
    <t>OOU-61343-455</t>
  </si>
  <si>
    <t>1/15/2021</t>
  </si>
  <si>
    <t>QPM-95832-683</t>
  </si>
  <si>
    <t>11/6/2019</t>
  </si>
  <si>
    <t>CCZ-19589-212</t>
  </si>
  <si>
    <t>3/27/2021</t>
  </si>
  <si>
    <t>BPT-83989-157</t>
  </si>
  <si>
    <t>10/27/2021</t>
  </si>
  <si>
    <t>YFH-87456-208</t>
  </si>
  <si>
    <t>6/12/2019</t>
  </si>
  <si>
    <t>BIU-21970-705</t>
  </si>
  <si>
    <t>12/7/2020</t>
  </si>
  <si>
    <t>AHV-66988-037</t>
  </si>
  <si>
    <t>9/8/2020</t>
  </si>
  <si>
    <t>SKO-45740-621</t>
  </si>
  <si>
    <t>1/16/2020</t>
  </si>
  <si>
    <t>DKB-78053-329</t>
  </si>
  <si>
    <t>6/8/2021</t>
  </si>
  <si>
    <t>AXR-10962-010</t>
  </si>
  <si>
    <t>3/28/2021</t>
  </si>
  <si>
    <t>QTR-19001-114</t>
  </si>
  <si>
    <t>11/21/2019</t>
  </si>
  <si>
    <t>WBK-62297-910</t>
  </si>
  <si>
    <t>5/17/2021</t>
  </si>
  <si>
    <t>MDC-03318-645</t>
  </si>
  <si>
    <t>4/30/2022</t>
  </si>
  <si>
    <t>XWD-18933-006</t>
  </si>
  <si>
    <t>8/31/2019</t>
  </si>
  <si>
    <t>QKA-72582-644</t>
  </si>
  <si>
    <t>12/16/2020</t>
  </si>
  <si>
    <t>ULM-49433-003</t>
  </si>
  <si>
    <t>8/14/2020</t>
  </si>
  <si>
    <t>ELB-07929-407</t>
  </si>
  <si>
    <t>1/2/2022</t>
  </si>
  <si>
    <t>UJQ-54441-340</t>
  </si>
  <si>
    <t>7/30/2019</t>
  </si>
  <si>
    <t>YPT-95383-088</t>
  </si>
  <si>
    <t>10/3/2021</t>
  </si>
  <si>
    <t>DWW-28642-549</t>
  </si>
  <si>
    <t>3/1/2021</t>
  </si>
  <si>
    <t>TFY-52090-386</t>
  </si>
  <si>
    <t>10/13/2019</t>
  </si>
  <si>
    <t>QEY-71761-460</t>
  </si>
  <si>
    <t>11/29/2021</t>
  </si>
  <si>
    <t>DHJ-87461-571</t>
  </si>
  <si>
    <t>8/23/2020</t>
  </si>
  <si>
    <t>RXW-91413-276</t>
  </si>
  <si>
    <t>8/15/2020</t>
  </si>
  <si>
    <t>DGL-29648-995</t>
  </si>
  <si>
    <t>7/16/2021</t>
  </si>
  <si>
    <t>GPU-65651-504</t>
  </si>
  <si>
    <t>5/11/2022</t>
  </si>
  <si>
    <t>GZS-50547-887</t>
  </si>
  <si>
    <t>2/5/2019</t>
  </si>
  <si>
    <t>FUX-85791-078</t>
  </si>
  <si>
    <t>10/16/2020</t>
  </si>
  <si>
    <t>TPA-93614-840</t>
  </si>
  <si>
    <t>2/18/2021</t>
  </si>
  <si>
    <t>WDM-77521-710</t>
  </si>
  <si>
    <t>10/29/2020</t>
  </si>
  <si>
    <t>IDQ-20193-502</t>
  </si>
  <si>
    <t>5/6/2019</t>
  </si>
  <si>
    <t>DWB-61381-370</t>
  </si>
  <si>
    <t>4/9/2021</t>
  </si>
  <si>
    <t>WKL-27981-758</t>
  </si>
  <si>
    <t>4/8/2022</t>
  </si>
  <si>
    <t>NVN-66443-451</t>
  </si>
  <si>
    <t>8/20/2021</t>
  </si>
  <si>
    <t>HFT-77191-168</t>
  </si>
  <si>
    <t>11/4/2021</t>
  </si>
  <si>
    <t>IKL-95976-565</t>
  </si>
  <si>
    <t>12/9/2019</t>
  </si>
  <si>
    <t>RUJ-30649-712</t>
  </si>
  <si>
    <t>3/11/2022</t>
  </si>
  <si>
    <t>VJF-46305-323</t>
  </si>
  <si>
    <t>1/18/2019</t>
  </si>
  <si>
    <t>IXU-20263-532</t>
  </si>
  <si>
    <t>11/15/2019</t>
  </si>
  <si>
    <t>NID-20149-329</t>
  </si>
  <si>
    <t>5/20/2021</t>
  </si>
  <si>
    <t>RWI-84131-848</t>
  </si>
  <si>
    <t>2/22/2019</t>
  </si>
  <si>
    <t>EOL-92666-762</t>
  </si>
  <si>
    <t>1/11/2020</t>
  </si>
  <si>
    <t>AJV-18231-334</t>
  </si>
  <si>
    <t>7/5/2020</t>
  </si>
  <si>
    <t>TJE-91516-344</t>
  </si>
  <si>
    <t>9/22/2019</t>
  </si>
  <si>
    <t>DYG-25473-881</t>
  </si>
  <si>
    <t>2/8/2020</t>
  </si>
  <si>
    <t>HTR-21838-286</t>
  </si>
  <si>
    <t>2/11/2022</t>
  </si>
  <si>
    <t>NNB-20459-430</t>
  </si>
  <si>
    <t>7/25/2022</t>
  </si>
  <si>
    <t>UBI-83843-396</t>
  </si>
  <si>
    <t>10/9/2019</t>
  </si>
  <si>
    <t>KBB-52530-416</t>
  </si>
  <si>
    <t>IGK-51227-573</t>
  </si>
  <si>
    <t>10/26/2019</t>
  </si>
  <si>
    <t>TXB-80533-417</t>
  </si>
  <si>
    <t>10/28/2020</t>
  </si>
  <si>
    <t>BXN-64230-789</t>
  </si>
  <si>
    <t>12/19/2020</t>
  </si>
  <si>
    <t>DGC-21813-731</t>
  </si>
  <si>
    <t>4/27/2022</t>
  </si>
  <si>
    <t>ZIL-34948-499</t>
  </si>
  <si>
    <t>7/14/2020</t>
  </si>
  <si>
    <t>DNZ-11665-950</t>
  </si>
  <si>
    <t>2/28/2021</t>
  </si>
  <si>
    <t>XMC-20620-809</t>
  </si>
  <si>
    <t>5/14/2021</t>
  </si>
  <si>
    <t>LWJ-06793-303</t>
  </si>
  <si>
    <t>FLM-82229-989</t>
  </si>
  <si>
    <t>1/24/2022</t>
  </si>
  <si>
    <t>OFN-49424-848</t>
  </si>
  <si>
    <t>7/3/2021</t>
  </si>
  <si>
    <t>NFA-03411-746</t>
  </si>
  <si>
    <t>YZA-25234-630</t>
  </si>
  <si>
    <t>5/13/2022</t>
  </si>
  <si>
    <t>NOY-99738-977</t>
  </si>
  <si>
    <t>9/29/2019</t>
  </si>
  <si>
    <t>YUL-42750-776</t>
  </si>
  <si>
    <t>11/23/2021</t>
  </si>
  <si>
    <t>NEX-63825-598</t>
  </si>
  <si>
    <t>2/22/2020</t>
  </si>
  <si>
    <t>EAY-89850-211</t>
  </si>
  <si>
    <t>2/19/2019</t>
  </si>
  <si>
    <t>COV-52659-202</t>
  </si>
  <si>
    <t>2/12/2021</t>
  </si>
  <si>
    <t>ETD-58130-674</t>
  </si>
  <si>
    <t>11/5/2021</t>
  </si>
  <si>
    <t>MGH-36050-573</t>
  </si>
  <si>
    <t>8/3/2020</t>
  </si>
  <si>
    <t>VET-41158-896</t>
  </si>
  <si>
    <t>4/29/2020</t>
  </si>
  <si>
    <t>BPZ-51283-916</t>
  </si>
  <si>
    <t>8/29/2021</t>
  </si>
  <si>
    <t>OLF-77983-457</t>
  </si>
  <si>
    <t>2/16/2019</t>
  </si>
  <si>
    <t>UHW-74617-126</t>
  </si>
  <si>
    <t>2/16/2022</t>
  </si>
  <si>
    <t>OHX-11953-965</t>
  </si>
  <si>
    <t>10/1/2019</t>
  </si>
  <si>
    <t>IXW-20780-268</t>
  </si>
  <si>
    <t>6/24/2020</t>
  </si>
  <si>
    <t>GND-08192-056</t>
  </si>
  <si>
    <t>5/1/2022</t>
  </si>
  <si>
    <t>XSN-26809-910</t>
  </si>
  <si>
    <t>6/28/2020</t>
  </si>
  <si>
    <t>VGM-24161-361</t>
  </si>
  <si>
    <t>SBC-95710-706</t>
  </si>
  <si>
    <t>2/19/2020</t>
  </si>
  <si>
    <t>TZU-64255-831</t>
  </si>
  <si>
    <t>EQI-82205-066</t>
  </si>
  <si>
    <t>9/20/2019</t>
  </si>
  <si>
    <t>JYR-22052-185</t>
  </si>
  <si>
    <t>1/1/2020</t>
  </si>
  <si>
    <t>HXA-72415-025</t>
  </si>
  <si>
    <t>5/12/2022</t>
  </si>
  <si>
    <t>HYR-03455-684</t>
  </si>
  <si>
    <t>12/19/2021</t>
  </si>
  <si>
    <t>OWH-11126-533</t>
  </si>
  <si>
    <t>12/21/2021</t>
  </si>
  <si>
    <t>AHY-20324-088</t>
  </si>
  <si>
    <t>9/6/2020</t>
  </si>
  <si>
    <t>ZSL-66684-103</t>
  </si>
  <si>
    <t>12/28/2019</t>
  </si>
  <si>
    <t>OVO-01283-090</t>
  </si>
  <si>
    <t>3/17/2022</t>
  </si>
  <si>
    <t>CYZ-37122-164</t>
  </si>
  <si>
    <t>1/6/2019</t>
  </si>
  <si>
    <t>SEC-91807-425</t>
  </si>
  <si>
    <t>1/31/2021</t>
  </si>
  <si>
    <t>KGC-95046-911</t>
  </si>
  <si>
    <t>6/30/2020</t>
  </si>
  <si>
    <t>THE-61147-027</t>
  </si>
  <si>
    <t>12/31/2019</t>
  </si>
  <si>
    <t>QHL-27188-431</t>
  </si>
  <si>
    <t>9/28/2019</t>
  </si>
  <si>
    <t>ASS-05878-128</t>
  </si>
  <si>
    <t>10/10/2020</t>
  </si>
  <si>
    <t>KCY-61732-849</t>
  </si>
  <si>
    <t>3/16/2019</t>
  </si>
  <si>
    <t>BLI-21697-702</t>
  </si>
  <si>
    <t>12/5/2019</t>
  </si>
  <si>
    <t>KFJ-46568-890</t>
  </si>
  <si>
    <t>1/20/2019</t>
  </si>
  <si>
    <t>CZF-40873-691</t>
  </si>
  <si>
    <t>6/30/2019</t>
  </si>
  <si>
    <t>TBU-65158-068</t>
  </si>
  <si>
    <t>2/28/2022</t>
  </si>
  <si>
    <t>TEH-08414-216</t>
  </si>
  <si>
    <t>10/1/2021</t>
  </si>
  <si>
    <t>MAY-77231-536</t>
  </si>
  <si>
    <t>9/2/2020</t>
  </si>
  <si>
    <t>USA-42811-560</t>
  </si>
  <si>
    <t>4/26/2021</t>
  </si>
  <si>
    <t>CZG-01299-952</t>
  </si>
  <si>
    <t>2/12/2019</t>
  </si>
  <si>
    <t>PMV-54491-220</t>
  </si>
  <si>
    <t>4/11/2019</t>
  </si>
  <si>
    <t>PKJ-30083-501</t>
  </si>
  <si>
    <t>12/27/2021</t>
  </si>
  <si>
    <t>UDB-09651-780</t>
  </si>
  <si>
    <t>8/31/2020</t>
  </si>
  <si>
    <t>EHJ-82097-549</t>
  </si>
  <si>
    <t>1/13/2021</t>
  </si>
  <si>
    <t>NUU-03893-975</t>
  </si>
  <si>
    <t>1/17/2020</t>
  </si>
  <si>
    <t>GVG-59542-307</t>
  </si>
  <si>
    <t>7/2/2019</t>
  </si>
  <si>
    <t>MIU-01481-194</t>
  </si>
  <si>
    <t>7/21/2019</t>
  </si>
  <si>
    <t>CVE-15042-481</t>
  </si>
  <si>
    <t>1/1/2022</t>
  </si>
  <si>
    <t>BZE-96093-118</t>
  </si>
  <si>
    <t>10/19/2021</t>
  </si>
  <si>
    <t>LOU-41819-242</t>
  </si>
  <si>
    <t>7/14/2022</t>
  </si>
  <si>
    <t>FND-99527-640</t>
  </si>
  <si>
    <t>YKX-23510-272</t>
  </si>
  <si>
    <t>3/17/2019</t>
  </si>
  <si>
    <t>FSA-98650-921</t>
  </si>
  <si>
    <t>2/28/2020</t>
  </si>
  <si>
    <t>UZL-46108-213</t>
  </si>
  <si>
    <t>11/11/2021</t>
  </si>
  <si>
    <t>TYP-85767-944</t>
  </si>
  <si>
    <t>7/29/2022</t>
  </si>
  <si>
    <t>LXR-09892-726</t>
  </si>
  <si>
    <t>7/13/2020</t>
  </si>
  <si>
    <t>CLJ-23403-689</t>
  </si>
  <si>
    <t>4/3/2021</t>
  </si>
  <si>
    <t>YOG-94666-679</t>
  </si>
  <si>
    <t>2/14/2021</t>
  </si>
  <si>
    <t>VVL-95291-039</t>
  </si>
  <si>
    <t>4/18/2019</t>
  </si>
  <si>
    <t>UDS-04807-593</t>
  </si>
  <si>
    <t>11/29/2019</t>
  </si>
  <si>
    <t>XZD-44484-632</t>
  </si>
  <si>
    <t>8/6/2021</t>
  </si>
  <si>
    <t>DZI-35365-596</t>
  </si>
  <si>
    <t>11/2/2021</t>
  </si>
  <si>
    <t>XIR-88982-743</t>
  </si>
  <si>
    <t>7/10/2021</t>
  </si>
  <si>
    <t>JKC-64636-831</t>
  </si>
  <si>
    <t>7/5/2022</t>
  </si>
  <si>
    <t>MZL-81126-390</t>
  </si>
  <si>
    <t>3/8/2022</t>
  </si>
  <si>
    <t>AVK-76526-953</t>
  </si>
  <si>
    <t>SFD-00372-284</t>
  </si>
  <si>
    <t>7/19/2020</t>
  </si>
  <si>
    <t>DLV-65840-759</t>
  </si>
  <si>
    <t>5/31/2022</t>
  </si>
  <si>
    <t>DXA-50313-073</t>
  </si>
  <si>
    <t>8/30/2019</t>
  </si>
  <si>
    <t>ONW-00560-570</t>
  </si>
  <si>
    <t>2/25/2019</t>
  </si>
  <si>
    <t>MIQ-16322-908</t>
  </si>
  <si>
    <t>8/3/2019</t>
  </si>
  <si>
    <t>KTO-53793-109</t>
  </si>
  <si>
    <t>ENN-79947-323</t>
  </si>
  <si>
    <t>11/18/2021</t>
  </si>
  <si>
    <t>SZY-63017-318</t>
  </si>
  <si>
    <t>4/6/2021</t>
  </si>
  <si>
    <t>AWP-11469-510</t>
  </si>
  <si>
    <t>TGF-38649-658</t>
  </si>
  <si>
    <t>3/15/2020</t>
  </si>
  <si>
    <t>RUK-78200-416</t>
  </si>
  <si>
    <t>11/9/2021</t>
  </si>
  <si>
    <t>FBZ-64200-586</t>
  </si>
  <si>
    <t>7/12/2022</t>
  </si>
  <si>
    <t>OBN-66334-505</t>
  </si>
  <si>
    <t>11/30/2020</t>
  </si>
  <si>
    <t>LXS-63326-144</t>
  </si>
  <si>
    <t>5/16/2021</t>
  </si>
  <si>
    <t>CZG-86544-655</t>
  </si>
  <si>
    <t>4/23/2022</t>
  </si>
  <si>
    <t>OIB-13664-879</t>
  </si>
  <si>
    <t>8/31/2021</t>
  </si>
  <si>
    <t>NCH-55389-562</t>
  </si>
  <si>
    <t>4/27/2019</t>
  </si>
  <si>
    <t>JMS-48374-462</t>
  </si>
  <si>
    <t>11/23/2020</t>
  </si>
  <si>
    <t>PUH-55647-976</t>
  </si>
  <si>
    <t>3/22/2022</t>
  </si>
  <si>
    <t>NXF-15738-707</t>
  </si>
  <si>
    <t>1/26/2020</t>
  </si>
  <si>
    <t>SNZ-44595-152</t>
  </si>
  <si>
    <t>8/12/2022</t>
  </si>
  <si>
    <t>GQA-37241-629</t>
  </si>
  <si>
    <t>DUV-12075-132</t>
  </si>
  <si>
    <t>6/6/2022</t>
  </si>
  <si>
    <t>VAU-44387-624</t>
  </si>
  <si>
    <t>6</t>
  </si>
  <si>
    <t>RDW-33155-159</t>
  </si>
  <si>
    <t>10/19/2019</t>
  </si>
  <si>
    <t>NUO-20013-488</t>
  </si>
  <si>
    <t>12/4/2020</t>
  </si>
  <si>
    <t>WOQ-36015-429</t>
  </si>
  <si>
    <t>9/25/2021</t>
  </si>
  <si>
    <t>GFK-52063-244</t>
  </si>
  <si>
    <t>6/29/2020</t>
  </si>
  <si>
    <t>AMM-79521-378</t>
  </si>
  <si>
    <t>6/1/2021</t>
  </si>
  <si>
    <t>OFX-99147-470</t>
  </si>
  <si>
    <t>11/24/2021</t>
  </si>
  <si>
    <t>XHI-30227-581</t>
  </si>
  <si>
    <t>1/31/2022</t>
  </si>
  <si>
    <t>LHN-75209-742</t>
  </si>
  <si>
    <t>3/23/2020</t>
  </si>
  <si>
    <t>JHW-74554-805</t>
  </si>
  <si>
    <t>11/26/2019</t>
  </si>
  <si>
    <t>WLL-59044-117</t>
  </si>
  <si>
    <t>7/23/2021</t>
  </si>
  <si>
    <t>HVQ-64398-930</t>
  </si>
  <si>
    <t>3/30/2020</t>
  </si>
  <si>
    <t>VMT-10030-889</t>
  </si>
  <si>
    <t>12/15/2021</t>
  </si>
  <si>
    <t>ISL-11200-600</t>
  </si>
  <si>
    <t>7/2/2020</t>
  </si>
  <si>
    <t>LBZ-75997-047</t>
  </si>
  <si>
    <t>12/17/2019</t>
  </si>
  <si>
    <t>MOR-12987-399</t>
  </si>
  <si>
    <t>8/17/2019</t>
  </si>
  <si>
    <t>UOA-23786-489</t>
  </si>
  <si>
    <t>5/31/2020</t>
  </si>
  <si>
    <t>JOM-80930-071</t>
  </si>
  <si>
    <t>11/10/2021</t>
  </si>
  <si>
    <t>JUO-34131-517</t>
  </si>
  <si>
    <t>2/13/2019</t>
  </si>
  <si>
    <t>VKA-82720-513</t>
  </si>
  <si>
    <t>6/24/2019</t>
  </si>
  <si>
    <t>JAF-18294-750</t>
  </si>
  <si>
    <t>9/6/2019</t>
  </si>
  <si>
    <t>TME-59627-221</t>
  </si>
  <si>
    <t>4/30/2021</t>
  </si>
  <si>
    <t>NEU-86533-016</t>
  </si>
  <si>
    <t>6/3/2019</t>
  </si>
  <si>
    <t>EHJ-05910-257</t>
  </si>
  <si>
    <t>2/7/2021</t>
  </si>
  <si>
    <t>ABO-29054-365</t>
  </si>
  <si>
    <t>1/19/2019</t>
  </si>
  <si>
    <t>WOR-52762-511</t>
  </si>
  <si>
    <t>12/14/2019</t>
  </si>
  <si>
    <t>UCT-03935-589</t>
  </si>
  <si>
    <t>3/29/2021</t>
  </si>
  <si>
    <t>ILQ-11027-588</t>
  </si>
  <si>
    <t>3/29/2020</t>
  </si>
  <si>
    <t>FTV-77095-168</t>
  </si>
  <si>
    <t>4/8/2021</t>
  </si>
  <si>
    <t>BOR-02906-411</t>
  </si>
  <si>
    <t>10/17/2021</t>
  </si>
  <si>
    <t>TMO-22785-872</t>
  </si>
  <si>
    <t>7/15/2020</t>
  </si>
  <si>
    <t>RMA-08327-369</t>
  </si>
  <si>
    <t>1/11/2021</t>
  </si>
  <si>
    <t>PRP-53390-819</t>
  </si>
  <si>
    <t>BNQ-88920-567</t>
  </si>
  <si>
    <t>12/30/2019</t>
  </si>
  <si>
    <t>VFZ-91673-181</t>
  </si>
  <si>
    <t>11/13/2021</t>
  </si>
  <si>
    <t>ALA-62598-016</t>
  </si>
  <si>
    <t>SGI-48226-857</t>
  </si>
  <si>
    <t>6/11/2020</t>
  </si>
  <si>
    <t>VAJ-44572-469</t>
  </si>
  <si>
    <t>10/27/2020</t>
  </si>
  <si>
    <t>IHS-71573-008</t>
  </si>
  <si>
    <t>5/8/2021</t>
  </si>
  <si>
    <t>CPX-46916-770</t>
  </si>
  <si>
    <t>8/27/2021</t>
  </si>
  <si>
    <t>SCL-94540-788</t>
  </si>
  <si>
    <t>6/13/2022</t>
  </si>
  <si>
    <t>XUS-73326-418</t>
  </si>
  <si>
    <t>12/18/2020</t>
  </si>
  <si>
    <t>SIB-83254-136</t>
  </si>
  <si>
    <t>5/12/2019</t>
  </si>
  <si>
    <t>YIS-96268-844</t>
  </si>
  <si>
    <t>2/11/2020</t>
  </si>
  <si>
    <t>CXI-04933-855</t>
  </si>
  <si>
    <t>AEL-51169-725</t>
  </si>
  <si>
    <t>2/3/2020</t>
  </si>
  <si>
    <t>JBP-78754-392</t>
  </si>
  <si>
    <t>4/30/2020</t>
  </si>
  <si>
    <t>CZY-70361-485</t>
  </si>
  <si>
    <t>6/25/2019</t>
  </si>
  <si>
    <t>OWY-43108-475</t>
  </si>
  <si>
    <t>12/5/2020</t>
  </si>
  <si>
    <t>DOH-92927-530</t>
  </si>
  <si>
    <t>2/24/2020</t>
  </si>
  <si>
    <t>NYY-73968-094</t>
  </si>
  <si>
    <t>8/15/2019</t>
  </si>
  <si>
    <t>XNM-14163-951</t>
  </si>
  <si>
    <t>12/4/2019</t>
  </si>
  <si>
    <t>ORZ-67699-748</t>
  </si>
  <si>
    <t>2/15/2020</t>
  </si>
  <si>
    <t>FLR-82914-153</t>
  </si>
  <si>
    <t>9/9/2021</t>
  </si>
  <si>
    <t>FEP-36895-658</t>
  </si>
  <si>
    <t>4/8/2019</t>
  </si>
  <si>
    <t>RZN-65182-395</t>
  </si>
  <si>
    <t>HDQ-86094-507</t>
  </si>
  <si>
    <t>SNF-57032-096</t>
  </si>
  <si>
    <t>2/13/2020</t>
  </si>
  <si>
    <t>ESR-54041-053</t>
  </si>
  <si>
    <t>5/24/2022</t>
  </si>
  <si>
    <t>OGD-10781-526</t>
  </si>
  <si>
    <t>VYD-28555-589</t>
  </si>
  <si>
    <t>8/13/2019</t>
  </si>
  <si>
    <t>XLD-12920-505</t>
  </si>
  <si>
    <t>5/1/2019</t>
  </si>
  <si>
    <t>EPT-12715-397</t>
  </si>
  <si>
    <t>EIP-19142-462</t>
  </si>
  <si>
    <t>9/6/2021</t>
  </si>
  <si>
    <t>GMF-18638-786</t>
  </si>
  <si>
    <t>9/26/2021</t>
  </si>
  <si>
    <t>LCB-02099-995</t>
  </si>
  <si>
    <t>7/31/2019</t>
  </si>
  <si>
    <t>UBA-43678-174</t>
  </si>
  <si>
    <t>3/15/2019</t>
  </si>
  <si>
    <t>LAW-80062-016</t>
  </si>
  <si>
    <t>2/3/2022</t>
  </si>
  <si>
    <t>TNX-09857-717</t>
  </si>
  <si>
    <t>WNR-71736-993</t>
  </si>
  <si>
    <t>2/5/2020</t>
  </si>
  <si>
    <t>JLJ-81802-619</t>
  </si>
  <si>
    <t>6/20/2021</t>
  </si>
  <si>
    <t>XEY-48929-474</t>
  </si>
  <si>
    <t>SQT-07286-736</t>
  </si>
  <si>
    <t>12/8/2019</t>
  </si>
  <si>
    <t>USN-68115-161</t>
  </si>
  <si>
    <t>8/10/2021</t>
  </si>
  <si>
    <t>FEK-14025-351</t>
  </si>
  <si>
    <t>3/19/2021</t>
  </si>
  <si>
    <t>AWH-16980-469</t>
  </si>
  <si>
    <t>5/11/2020</t>
  </si>
  <si>
    <t>ZPW-31329-741</t>
  </si>
  <si>
    <t>6/8/2019</t>
  </si>
  <si>
    <t>ISJ-48676-420</t>
  </si>
  <si>
    <t>10/10/2021</t>
  </si>
  <si>
    <t>MIF-17920-768</t>
  </si>
  <si>
    <t>8/5/2021</t>
  </si>
  <si>
    <t>CPX-19312-088</t>
  </si>
  <si>
    <t>7/31/2020</t>
  </si>
  <si>
    <t>RXI-67978-260</t>
  </si>
  <si>
    <t>9/19/2020</t>
  </si>
  <si>
    <t>LRK-97117-150</t>
  </si>
  <si>
    <t>7/8/2019</t>
  </si>
  <si>
    <t>ZAY-43009-775</t>
  </si>
  <si>
    <t>9/27/2020</t>
  </si>
  <si>
    <t>FBI-35855-418</t>
  </si>
  <si>
    <t>9/16/2020</t>
  </si>
  <si>
    <t>SLD-63003-334</t>
  </si>
  <si>
    <t>2/17/2022</t>
  </si>
  <si>
    <t>ZTX-80764-911</t>
  </si>
  <si>
    <t>1/14/2021</t>
  </si>
  <si>
    <t>GEJ-39834-935</t>
  </si>
  <si>
    <t>12/25/2021</t>
  </si>
  <si>
    <t>XZG-51938-658</t>
  </si>
  <si>
    <t>4/5/2020</t>
  </si>
  <si>
    <t>KAR-24978-271</t>
  </si>
  <si>
    <t>1/10/2019</t>
  </si>
  <si>
    <t>FQK-28730-361</t>
  </si>
  <si>
    <t>4/12/2022</t>
  </si>
  <si>
    <t>XCG-07109-195</t>
  </si>
  <si>
    <t>12/11/2020</t>
  </si>
  <si>
    <t>TCR-01064-030</t>
  </si>
  <si>
    <t>3/3/2021</t>
  </si>
  <si>
    <t>ADP-04506-084</t>
  </si>
  <si>
    <t>7/24/2021</t>
  </si>
  <si>
    <t>PNU-22150-408</t>
  </si>
  <si>
    <t>8/11/2019</t>
  </si>
  <si>
    <t>VSQ-07182-513</t>
  </si>
  <si>
    <t>7/23/2019</t>
  </si>
  <si>
    <t>SPF-31673-217</t>
  </si>
  <si>
    <t>6/9/2020</t>
  </si>
  <si>
    <t>NSQ-72210-345</t>
  </si>
  <si>
    <t>9/20/2021</t>
  </si>
  <si>
    <t>XRR-28376-277</t>
  </si>
  <si>
    <t>5/2/2021</t>
  </si>
  <si>
    <t>HMB-30634-745</t>
  </si>
  <si>
    <t>2/18/2020</t>
  </si>
  <si>
    <t>IOQ-84840-827</t>
  </si>
  <si>
    <t>11/12/2019</t>
  </si>
  <si>
    <t>FBD-56220-430</t>
  </si>
  <si>
    <t>5/16/2022</t>
  </si>
  <si>
    <t>YUO-76652-814</t>
  </si>
  <si>
    <t>4/4/2021</t>
  </si>
  <si>
    <t>UOJ-28238-299</t>
  </si>
  <si>
    <t>3/7/2021</t>
  </si>
  <si>
    <t>UVF-59322-459</t>
  </si>
  <si>
    <t>7/25/2019</t>
  </si>
  <si>
    <t>RIK-61730-794</t>
  </si>
  <si>
    <t>11/12/2020</t>
  </si>
  <si>
    <t>ZMU-63715-204</t>
  </si>
  <si>
    <t>9/30/2021</t>
  </si>
  <si>
    <t>RYY-38961-093</t>
  </si>
  <si>
    <t>1/21/2021</t>
  </si>
  <si>
    <t>CVA-64996-969</t>
  </si>
  <si>
    <t>PKN-19556-918</t>
  </si>
  <si>
    <t>4/29/2022</t>
  </si>
  <si>
    <t>AYY-83051-752</t>
  </si>
  <si>
    <t>1/22/2019</t>
  </si>
  <si>
    <t>OAW-17338-101</t>
  </si>
  <si>
    <t>2/23/2020</t>
  </si>
  <si>
    <t>ALP-37623-536</t>
  </si>
  <si>
    <t>7/3/2020</t>
  </si>
  <si>
    <t>MJF-20065-335</t>
  </si>
  <si>
    <t>9/10/2020</t>
  </si>
  <si>
    <t>GFI-83300-059</t>
  </si>
  <si>
    <t>10/16/2021</t>
  </si>
  <si>
    <t>SHP-55648-472</t>
  </si>
  <si>
    <t>3/30/2019</t>
  </si>
  <si>
    <t>DAH-46595-917</t>
  </si>
  <si>
    <t>9/12/2021</t>
  </si>
  <si>
    <t>NOM-56457-507</t>
  </si>
  <si>
    <t>10/14/2020</t>
  </si>
  <si>
    <t>NZN-71683-705</t>
  </si>
  <si>
    <t>12/13/2021</t>
  </si>
  <si>
    <t>CPW-34587-459</t>
  </si>
  <si>
    <t>3/26/2021</t>
  </si>
  <si>
    <t>WNE-73911-475</t>
  </si>
  <si>
    <t>4/20/2020</t>
  </si>
  <si>
    <t>EZB-68383-559</t>
  </si>
  <si>
    <t>2/21/2019</t>
  </si>
  <si>
    <t>LTD-96842-834</t>
  </si>
  <si>
    <t>CWT-27056-328</t>
  </si>
  <si>
    <t>6/4/2022</t>
  </si>
  <si>
    <t>XUE-87260-201</t>
  </si>
  <si>
    <t>2/8/2022</t>
  </si>
  <si>
    <t>YOK-93322-608</t>
  </si>
  <si>
    <t>ATY-28980-884</t>
  </si>
  <si>
    <t>RGM-01187-513</t>
  </si>
  <si>
    <t>7/15/2022</t>
  </si>
  <si>
    <t>YXF-57218-272</t>
  </si>
  <si>
    <t>DCI-96254-548</t>
  </si>
  <si>
    <t>6/14/2022</t>
  </si>
  <si>
    <t>KHZ-26264-253</t>
  </si>
  <si>
    <t>7/20/2021</t>
  </si>
  <si>
    <t>ITE-28312-615</t>
  </si>
  <si>
    <t>ZVQ-26122-859</t>
  </si>
  <si>
    <t>11/28/2019</t>
  </si>
  <si>
    <t>EJA-79176-833</t>
  </si>
  <si>
    <t>3/22/2020</t>
  </si>
  <si>
    <t>RSR-96390-187</t>
  </si>
  <si>
    <t>9/29/2021</t>
  </si>
  <si>
    <t>ZUR-55774-294</t>
  </si>
  <si>
    <t>6/3/2020</t>
  </si>
  <si>
    <t>NNF-47422-501</t>
  </si>
  <si>
    <t>3/7/2020</t>
  </si>
  <si>
    <t>TBU-64277-625</t>
  </si>
  <si>
    <t>4/19/2021</t>
  </si>
  <si>
    <t>GTT-73214-334</t>
  </si>
  <si>
    <t>VGI-33205-360</t>
  </si>
  <si>
    <t>3/21/2019</t>
  </si>
  <si>
    <t>UMB-11223-710</t>
  </si>
  <si>
    <t>2/13/2021</t>
  </si>
  <si>
    <t>KHO-27106-786</t>
  </si>
  <si>
    <t>VUT-20974-364</t>
  </si>
  <si>
    <t>HHF-36647-854</t>
  </si>
  <si>
    <t>IKQ-39946-768</t>
  </si>
  <si>
    <t>VUC-72395-865</t>
  </si>
  <si>
    <t>BQJ-44755-910</t>
  </si>
  <si>
    <t>IMP-12563-728</t>
  </si>
  <si>
    <t>1/3/2019</t>
  </si>
  <si>
    <t>HRM-94548-288</t>
  </si>
  <si>
    <t>9/8/2019</t>
  </si>
  <si>
    <t>TWD-70988-853</t>
  </si>
  <si>
    <t>12/3/2019</t>
  </si>
  <si>
    <t>RXN-55491-201</t>
  </si>
  <si>
    <t>10/21/2019</t>
  </si>
  <si>
    <t>MVO-39328-830</t>
  </si>
  <si>
    <t>2/26/2021</t>
  </si>
  <si>
    <t>OCK-89033-348</t>
  </si>
  <si>
    <t>3/31/2021</t>
  </si>
  <si>
    <t>HST-96923-073</t>
  </si>
  <si>
    <t>7/18/2019</t>
  </si>
  <si>
    <t>IKK-62234-199</t>
  </si>
  <si>
    <t>3/31/2022</t>
  </si>
  <si>
    <t>IIZ-24416-212</t>
  </si>
  <si>
    <t>5/31/2021</t>
  </si>
  <si>
    <t>IJK-34441-720</t>
  </si>
  <si>
    <t>4/5/2019</t>
  </si>
  <si>
    <t>YLK-78851-470</t>
  </si>
  <si>
    <t>9/18/2019</t>
  </si>
  <si>
    <t>ERC-54560-934</t>
  </si>
  <si>
    <t>5/30/2022</t>
  </si>
  <si>
    <t>KHK-13105-388</t>
  </si>
  <si>
    <t>LWS-13938-905</t>
  </si>
  <si>
    <t>11/18/2020</t>
  </si>
  <si>
    <t>JGZ-16947-591</t>
  </si>
  <si>
    <t>2/2/2021</t>
  </si>
  <si>
    <t>RFG-28227-288</t>
  </si>
  <si>
    <t>6/7/2022</t>
  </si>
  <si>
    <t>UQI-28177-865</t>
  </si>
  <si>
    <t>9/18/2020</t>
  </si>
  <si>
    <t>GPW-43956-761</t>
  </si>
  <si>
    <t>1/26/2019</t>
  </si>
  <si>
    <t>HKN-31467-517</t>
  </si>
  <si>
    <t>10/24/2021</t>
  </si>
  <si>
    <t>MVV-19034-198</t>
  </si>
  <si>
    <t>KUX-19632-830</t>
  </si>
  <si>
    <t>OQA-93249-841</t>
  </si>
  <si>
    <t>SRJ-79353-838</t>
  </si>
  <si>
    <t>CVP-18956-553</t>
  </si>
  <si>
    <t>8/4/2021</t>
  </si>
  <si>
    <t>3</t>
  </si>
  <si>
    <t>IPP-31994-879</t>
  </si>
  <si>
    <t>1/21/2022</t>
  </si>
  <si>
    <t>EZT-46571-659</t>
  </si>
  <si>
    <t>1/2/2019</t>
  </si>
  <si>
    <t>GNZ-46006-527</t>
  </si>
  <si>
    <t>4/5/2022</t>
  </si>
  <si>
    <t>OXY-65322-253</t>
  </si>
  <si>
    <t>10/24/2020</t>
  </si>
  <si>
    <t>CHE-78995-767</t>
  </si>
  <si>
    <t>8/2/2022</t>
  </si>
  <si>
    <t>LGD-24408-274</t>
  </si>
  <si>
    <t>4/25/2019</t>
  </si>
  <si>
    <t>LUO-37559-016</t>
  </si>
  <si>
    <t>GPU-79113-136</t>
  </si>
  <si>
    <t>5/22/2019</t>
  </si>
  <si>
    <t>PQA-54820-810</t>
  </si>
  <si>
    <t>8/17/2022</t>
  </si>
  <si>
    <t>LQU-08404-173</t>
  </si>
  <si>
    <t>12/3/2020</t>
  </si>
  <si>
    <t>CWK-60159-881</t>
  </si>
  <si>
    <t>1/27/2020</t>
  </si>
  <si>
    <t>UCZ-59708-525</t>
  </si>
  <si>
    <t>3/4/2022</t>
  </si>
  <si>
    <t>HUB-47311-849</t>
  </si>
  <si>
    <t>12/7/2021</t>
  </si>
  <si>
    <t>RPJ-37787-335</t>
  </si>
  <si>
    <t>CQM-49696-263</t>
  </si>
  <si>
    <t>10/25/2019</t>
  </si>
  <si>
    <t>KXN-85094-246</t>
  </si>
  <si>
    <t>9/13/2019</t>
  </si>
  <si>
    <t>XXJ-47000-307</t>
  </si>
  <si>
    <t>ZDK-82166-357</t>
  </si>
  <si>
    <t>IHN-19982-362</t>
  </si>
  <si>
    <t>DGY-35773-612</t>
  </si>
  <si>
    <t>7/25/2020</t>
  </si>
  <si>
    <t>DBC-44122-300</t>
  </si>
  <si>
    <t>11/4/2020</t>
  </si>
  <si>
    <t>LQG-41416-375</t>
  </si>
  <si>
    <t>XSZ-84273-421</t>
  </si>
  <si>
    <t>4/14/2019</t>
  </si>
  <si>
    <t>BRB-40903-533</t>
  </si>
  <si>
    <t>6/15/2022</t>
  </si>
  <si>
    <t>RFH-64349-897</t>
  </si>
  <si>
    <t>10/22/2019</t>
  </si>
  <si>
    <t>QDV-03406-248</t>
  </si>
  <si>
    <t>5/23/2019</t>
  </si>
  <si>
    <t>ZGK-97262-313</t>
  </si>
  <si>
    <t>7/16/2022</t>
  </si>
  <si>
    <t>PVI-72795-960</t>
  </si>
  <si>
    <t>NFQ-23241-793</t>
  </si>
  <si>
    <t>10/11/2020</t>
  </si>
  <si>
    <t>JQK-64922-985</t>
  </si>
  <si>
    <t>THA-60599-417</t>
  </si>
  <si>
    <t>MEK-39769-035</t>
  </si>
  <si>
    <t>6/27/2021</t>
  </si>
  <si>
    <t>ENQ-42923-176</t>
  </si>
  <si>
    <t>CBT-55781-720</t>
  </si>
  <si>
    <t>11/15/2021</t>
  </si>
  <si>
    <t>VEA-31961-977</t>
  </si>
  <si>
    <t>QOO-24615-950</t>
  </si>
  <si>
    <t>8/7/2019</t>
  </si>
  <si>
    <t>BWR-85735-955</t>
  </si>
  <si>
    <t>KRZ-13868-122</t>
  </si>
  <si>
    <t>3/24/2022</t>
  </si>
  <si>
    <t>HXL-22497-359</t>
  </si>
  <si>
    <t>8/6/2019</t>
  </si>
  <si>
    <t>TJG-73587-353</t>
  </si>
  <si>
    <t>BLQ-03709-265</t>
  </si>
  <si>
    <t>8/4/2022</t>
  </si>
  <si>
    <t>WKD-81956-870</t>
  </si>
  <si>
    <t>RGJ-12544-083</t>
  </si>
  <si>
    <t>2/12/2020</t>
  </si>
  <si>
    <t>ISK-42066-094</t>
  </si>
  <si>
    <t>3/28/2020</t>
  </si>
  <si>
    <t>MUY-15309-209</t>
  </si>
  <si>
    <t>12/12/2021</t>
  </si>
  <si>
    <t>IOM-51636-823</t>
  </si>
  <si>
    <t>8/6/2022</t>
  </si>
  <si>
    <t>IGM-84664-265</t>
  </si>
  <si>
    <t>GRH-45571-667</t>
  </si>
  <si>
    <t>8/16/2019</t>
  </si>
  <si>
    <t>IYO-10245-081</t>
  </si>
  <si>
    <t>5/9/2020</t>
  </si>
  <si>
    <t>ZDK-84567-102</t>
  </si>
  <si>
    <t>KZR-33023-209</t>
  </si>
  <si>
    <t>NOK-50349-551</t>
  </si>
  <si>
    <t>IZU-90429-382</t>
  </si>
  <si>
    <t>3/26/2022</t>
  </si>
  <si>
    <t>CRK-07584-240</t>
  </si>
  <si>
    <t>MKE-75518-399</t>
  </si>
  <si>
    <t>6/17/2022</t>
  </si>
  <si>
    <t>JDS-33440-914</t>
  </si>
  <si>
    <t>10/28/2021</t>
  </si>
  <si>
    <t>RJR-12175-899</t>
  </si>
  <si>
    <t>3/2/2019</t>
  </si>
  <si>
    <t>GNO-91911-159</t>
  </si>
  <si>
    <t>12/17/2020</t>
  </si>
  <si>
    <t>OVI-27064-381</t>
  </si>
  <si>
    <t>11/13/2019</t>
  </si>
  <si>
    <t>FDY-03414-903</t>
  </si>
  <si>
    <t>8/12/2019</t>
  </si>
  <si>
    <t>IOB-32673-745</t>
  </si>
  <si>
    <t>5/28/2021</t>
  </si>
  <si>
    <t>YAU-98893-150</t>
  </si>
  <si>
    <t>1/15/2022</t>
  </si>
  <si>
    <t>FVH-29271-315</t>
  </si>
  <si>
    <t>6/30/2022</t>
  </si>
  <si>
    <t>VQV-59984-866</t>
  </si>
  <si>
    <t>3/8/2019</t>
  </si>
  <si>
    <t>JEH-37276-048</t>
  </si>
  <si>
    <t>6/30/2021</t>
  </si>
  <si>
    <t>WUG-76466-650</t>
  </si>
  <si>
    <t>2/22/2021</t>
  </si>
  <si>
    <t>PMR-56062-609</t>
  </si>
  <si>
    <t>1/10/2020</t>
  </si>
  <si>
    <t>DMY-96037-963</t>
  </si>
  <si>
    <t>10/26/2020</t>
  </si>
  <si>
    <t>MBM-55936-917</t>
  </si>
  <si>
    <t>3/12/2019</t>
  </si>
  <si>
    <t>DJG-14442-608</t>
  </si>
  <si>
    <t>2/6/2019</t>
  </si>
  <si>
    <t>YPP-27450-525</t>
  </si>
  <si>
    <t>12/2/2020</t>
  </si>
  <si>
    <t>VRT-39834-265</t>
  </si>
  <si>
    <t>1/7/2021</t>
  </si>
  <si>
    <t>BMK-49520-383</t>
  </si>
  <si>
    <t>HTS-15020-632</t>
  </si>
  <si>
    <t>YLE-18247-749</t>
  </si>
  <si>
    <t>3/11/2020</t>
  </si>
  <si>
    <t>CYH-53243-218</t>
  </si>
  <si>
    <t>SVD-75407-177</t>
  </si>
  <si>
    <t>8/23/2021</t>
  </si>
  <si>
    <t>ACY-56225-839</t>
  </si>
  <si>
    <t>1/28/2021</t>
  </si>
  <si>
    <t>SZR-35951-530</t>
  </si>
  <si>
    <t>RRP-51647-420</t>
  </si>
  <si>
    <t>PKQ-46841-696</t>
  </si>
  <si>
    <t>3/18/2020</t>
  </si>
  <si>
    <t>GUU-40666-525</t>
  </si>
  <si>
    <t>PSY-45485-542</t>
  </si>
  <si>
    <t>5/17/2019</t>
  </si>
  <si>
    <t>ZVG-20473-043</t>
  </si>
  <si>
    <t>CUU-92244-729</t>
  </si>
  <si>
    <t>7/11/2020</t>
  </si>
  <si>
    <t>EUO-69145-988</t>
  </si>
  <si>
    <t>8/30/2021</t>
  </si>
  <si>
    <t>ALR-62963-723</t>
  </si>
  <si>
    <t>6/21/2020</t>
  </si>
  <si>
    <t>CTE-31437-326</t>
  </si>
  <si>
    <t>XEE-37895-169</t>
  </si>
  <si>
    <t>2/20/2019</t>
  </si>
  <si>
    <t>WVT-88135-549</t>
  </si>
  <si>
    <t>11/16/2019</t>
  </si>
  <si>
    <t>IPA-94170-889</t>
  </si>
  <si>
    <t>RKW-81145-984</t>
  </si>
  <si>
    <t>3/11/2019</t>
  </si>
  <si>
    <t>KRW-91640-596</t>
  </si>
  <si>
    <t>4/22/2022</t>
  </si>
  <si>
    <t>CPV-90280-133</t>
  </si>
  <si>
    <t>WTV-24996-658</t>
  </si>
  <si>
    <t>10/23/2020</t>
  </si>
  <si>
    <t>DSL-69915-544</t>
  </si>
  <si>
    <t>NBT-35757-542</t>
  </si>
  <si>
    <t>7/7/2021</t>
  </si>
  <si>
    <t>ICC-73030-502</t>
  </si>
  <si>
    <t>4/16/2022</t>
  </si>
  <si>
    <t>BLV-60087-454</t>
  </si>
  <si>
    <t>6/8/2022</t>
  </si>
  <si>
    <t>QYC-63914-195</t>
  </si>
  <si>
    <t>5/14/2020</t>
  </si>
  <si>
    <t>UPF-60123-025</t>
  </si>
  <si>
    <t>2/6/2020</t>
  </si>
  <si>
    <t>XYL-52196-459</t>
  </si>
  <si>
    <t>5/2/2019</t>
  </si>
  <si>
    <t>AXN-57779-891</t>
  </si>
  <si>
    <t>7/14/2019</t>
  </si>
  <si>
    <t>UMM-28497-689</t>
  </si>
  <si>
    <t>11/3/2020</t>
  </si>
  <si>
    <t>EXP-21628-670</t>
  </si>
  <si>
    <t>KSH-47717-456</t>
  </si>
  <si>
    <t>4/19/2020</t>
  </si>
  <si>
    <t>ITY-92466-909</t>
  </si>
  <si>
    <t>BWZ-46364-547</t>
  </si>
  <si>
    <t>WRN-55114-031</t>
  </si>
  <si>
    <t>JVF-91003-729</t>
  </si>
  <si>
    <t>10/2/2020</t>
  </si>
  <si>
    <t>CKS-47815-571</t>
  </si>
  <si>
    <t>FWU-44971-444</t>
  </si>
  <si>
    <t>1/11/2019</t>
  </si>
  <si>
    <t>XKO-54097-932</t>
  </si>
  <si>
    <t>3/10/2022</t>
  </si>
  <si>
    <t>UMT-26130-151</t>
  </si>
  <si>
    <t>5/21/2019</t>
  </si>
  <si>
    <t>TXH-78646-919</t>
  </si>
  <si>
    <t>WKB-21680-566</t>
  </si>
  <si>
    <t>12/17/2021</t>
  </si>
  <si>
    <t>EGK-03027-418</t>
  </si>
  <si>
    <t>6/6/2021</t>
  </si>
  <si>
    <t>SOK-43535-680</t>
  </si>
  <si>
    <t>4/4/2022</t>
  </si>
  <si>
    <t>LXK-00634-611</t>
  </si>
  <si>
    <t>2/20/2022</t>
  </si>
  <si>
    <t>CQW-37388-302</t>
  </si>
  <si>
    <t>7/3/2019</t>
  </si>
  <si>
    <t>SPA-79365-334</t>
  </si>
  <si>
    <t>SFB-93752-440</t>
  </si>
  <si>
    <t>FVV-75700-005</t>
  </si>
  <si>
    <t>11/20/2020</t>
  </si>
  <si>
    <t>SNL-83703-516</t>
  </si>
  <si>
    <t>1/4/2022</t>
  </si>
  <si>
    <t>BQK-38412-229</t>
  </si>
  <si>
    <t>12/13/2019</t>
  </si>
  <si>
    <t>TKH-62197-239</t>
  </si>
  <si>
    <t>7/30/2020</t>
  </si>
  <si>
    <t>WTT-91832-645</t>
  </si>
  <si>
    <t>10/3/2019</t>
  </si>
  <si>
    <t>LWL-68108-794</t>
  </si>
  <si>
    <t>5/26/2020</t>
  </si>
  <si>
    <t>LTP-31133-134</t>
  </si>
  <si>
    <t>1/26/2022</t>
  </si>
  <si>
    <t>UEA-72681-629</t>
  </si>
  <si>
    <t>3/12/2021</t>
  </si>
  <si>
    <t>TID-21626-411</t>
  </si>
  <si>
    <t>ASG-27179-958</t>
  </si>
  <si>
    <t>12/10/2021</t>
  </si>
  <si>
    <t>FUO-99821-974</t>
  </si>
  <si>
    <t>WAI-89905-069</t>
  </si>
  <si>
    <t>2/21/2022</t>
  </si>
  <si>
    <t>IWL-13117-537</t>
  </si>
  <si>
    <t>OAM-76916-748</t>
  </si>
  <si>
    <t>1/27/2022</t>
  </si>
  <si>
    <t>KHG-33953-115</t>
  </si>
  <si>
    <t>HBH-64794-080</t>
  </si>
  <si>
    <t>2/8/2021</t>
  </si>
  <si>
    <t>CNJ-56058-223</t>
  </si>
  <si>
    <t>8/11/2020</t>
  </si>
  <si>
    <t>ABK-08091-531</t>
  </si>
  <si>
    <t>10/30/2020</t>
  </si>
  <si>
    <t>JNA-21450-177</t>
  </si>
  <si>
    <t>UFZ-24348-219</t>
  </si>
  <si>
    <t>9/7/2019</t>
  </si>
  <si>
    <t>ZKI-78561-066</t>
  </si>
  <si>
    <t>9/21/2021</t>
  </si>
  <si>
    <t>WFK-99317-827</t>
  </si>
  <si>
    <t>6/16/2019</t>
  </si>
  <si>
    <t>PJC-31401-893</t>
  </si>
  <si>
    <t>FHD-94983-982</t>
  </si>
  <si>
    <t>1/21/2020</t>
  </si>
  <si>
    <t>NTJ-88319-746</t>
  </si>
  <si>
    <t>8/3/2021</t>
  </si>
  <si>
    <t>FWD-85967-769</t>
  </si>
  <si>
    <t>6/14/2019</t>
  </si>
  <si>
    <t>BZP-33213-637</t>
  </si>
  <si>
    <t>BHA-47429-889</t>
  </si>
  <si>
    <t>6/20/2020</t>
  </si>
  <si>
    <t>PDB-98743-282</t>
  </si>
  <si>
    <t>1/23/2022</t>
  </si>
  <si>
    <t>UPX-54529-618</t>
  </si>
  <si>
    <t>9/10/2021</t>
  </si>
  <si>
    <t>MEK-85120-243</t>
  </si>
  <si>
    <t>3/15/2022</t>
  </si>
  <si>
    <t>HBY-35655-049</t>
  </si>
  <si>
    <t>5/4/2020</t>
  </si>
  <si>
    <t>QTG-93823-843</t>
  </si>
  <si>
    <t>1/12/2022</t>
  </si>
  <si>
    <t>PJV-20427-019</t>
  </si>
  <si>
    <t>UGK-07613-982</t>
  </si>
  <si>
    <t>7/28/2022</t>
  </si>
  <si>
    <t>XKK-06692-189</t>
  </si>
  <si>
    <t>OLH-95722-362</t>
  </si>
  <si>
    <t>WFV-88138-247</t>
  </si>
  <si>
    <t>UBI-59229-277</t>
  </si>
  <si>
    <t>ORX-57454-917</t>
  </si>
  <si>
    <t>HTY-30660-254</t>
  </si>
  <si>
    <t>9/16/2019</t>
  </si>
  <si>
    <t>FDO-25756-141</t>
  </si>
  <si>
    <t>IRX-59256-644</t>
  </si>
  <si>
    <t>12/8/2021</t>
  </si>
  <si>
    <t>ALM-80762-974</t>
  </si>
  <si>
    <t>GNL-98714-885</t>
  </si>
  <si>
    <t>KPO-24942-184</t>
  </si>
  <si>
    <t>3/21/2021</t>
  </si>
  <si>
    <t>XBV-40336-071</t>
  </si>
  <si>
    <t>2/17/2021</t>
  </si>
  <si>
    <t>IRV-20769-219</t>
  </si>
  <si>
    <t>10/15/2020</t>
  </si>
  <si>
    <t>BKK-47233-845</t>
  </si>
  <si>
    <t>3/8/2021</t>
  </si>
  <si>
    <t>4</t>
  </si>
  <si>
    <t>TDZ-59011-211</t>
  </si>
  <si>
    <t>6/13/2019</t>
  </si>
  <si>
    <t>IDU-25793-399</t>
  </si>
  <si>
    <t>UQU-65630-479</t>
  </si>
  <si>
    <t>1/22/2021</t>
  </si>
  <si>
    <t>FEO-11834-332</t>
  </si>
  <si>
    <t>EVP-43500-491</t>
  </si>
  <si>
    <t>RYZ-14633-602</t>
  </si>
  <si>
    <t>DBU-81099-586</t>
  </si>
  <si>
    <t>9/11/2020</t>
  </si>
  <si>
    <t>DWZ-69106-473</t>
  </si>
  <si>
    <t>5/15/2019</t>
  </si>
  <si>
    <t>EEG-74197-843</t>
  </si>
  <si>
    <t>7/17/2022</t>
  </si>
  <si>
    <t>TIR-71396-998</t>
  </si>
  <si>
    <t>3/6/2022</t>
  </si>
  <si>
    <t>KYS-27063-603</t>
  </si>
  <si>
    <t>WRT-40778-247</t>
  </si>
  <si>
    <t>3/13/2022</t>
  </si>
  <si>
    <t>XOQ-12405-419</t>
  </si>
  <si>
    <t>4/12/2020</t>
  </si>
  <si>
    <t>NHL-11063-100</t>
  </si>
  <si>
    <t>5/20/2020</t>
  </si>
  <si>
    <t>ROV-87448-086</t>
  </si>
  <si>
    <t>11/2/2020</t>
  </si>
  <si>
    <t>YWH-50638-556</t>
  </si>
  <si>
    <t>3/14/2019</t>
  </si>
  <si>
    <t>VZO-97265-841</t>
  </si>
  <si>
    <t>7/8/2022</t>
  </si>
  <si>
    <t>NUN-48214-216</t>
  </si>
  <si>
    <t>7/29/2020</t>
  </si>
  <si>
    <t>MSB-08397-648</t>
  </si>
  <si>
    <t>MXM-42948-061</t>
  </si>
  <si>
    <t>MGQ-98961-173</t>
  </si>
  <si>
    <t>GOW-03198-575</t>
  </si>
  <si>
    <t>3/13/2021</t>
  </si>
  <si>
    <t>QJB-90477-635</t>
  </si>
  <si>
    <t>6/12/2022</t>
  </si>
  <si>
    <t>QUU-91729-492</t>
  </si>
  <si>
    <t>7/29/2021</t>
  </si>
  <si>
    <t>PPP-78935-365</t>
  </si>
  <si>
    <t>2/11/2021</t>
  </si>
  <si>
    <t>LOO-35324-159</t>
  </si>
  <si>
    <t>5/19/2020</t>
  </si>
  <si>
    <t>JBQ-93412-846</t>
  </si>
  <si>
    <t>QNA-31113-984</t>
  </si>
  <si>
    <t>4/7/2019</t>
  </si>
  <si>
    <t>UDG-65353-824</t>
  </si>
  <si>
    <t>1/7/2020</t>
  </si>
  <si>
    <t>BYU-58154-603</t>
  </si>
  <si>
    <t>BAF-42286-205</t>
  </si>
  <si>
    <t>RMW-74160-339</t>
  </si>
  <si>
    <t>QRA-73277-814</t>
  </si>
  <si>
    <t>SFB-97929-779</t>
  </si>
  <si>
    <t>YTW-40242-005</t>
  </si>
  <si>
    <t>10/28/2019</t>
  </si>
  <si>
    <t>GSJ-01065-125</t>
  </si>
  <si>
    <t>3/31/2020</t>
  </si>
  <si>
    <t>PUX-47906-110</t>
  </si>
  <si>
    <t>COL-72079-610</t>
  </si>
  <si>
    <t>12/9/2020</t>
  </si>
  <si>
    <t>TNI-91067-006</t>
  </si>
  <si>
    <t>10/5/2020</t>
  </si>
  <si>
    <t>IZA-61469-812</t>
  </si>
  <si>
    <t>1/6/2020</t>
  </si>
  <si>
    <t>PSS-22466-862</t>
  </si>
  <si>
    <t>5/21/2021</t>
  </si>
  <si>
    <t>ELJ-87741-745</t>
  </si>
  <si>
    <t>2/20/2020</t>
  </si>
  <si>
    <t>FTC-35822-530</t>
  </si>
  <si>
    <t>VSS-56247-688</t>
  </si>
  <si>
    <t>5/21/2022</t>
  </si>
  <si>
    <t>GGD-38107-641</t>
  </si>
  <si>
    <t>LTO-95975-728</t>
  </si>
  <si>
    <t>10/13/2021</t>
  </si>
  <si>
    <t>NXV-05302-067</t>
  </si>
  <si>
    <t>4/22/2019</t>
  </si>
  <si>
    <t>ESR-66651-814</t>
  </si>
  <si>
    <t>HVU-21634-076</t>
  </si>
  <si>
    <t>6/10/2020</t>
  </si>
  <si>
    <t>NNH-62058-950</t>
  </si>
  <si>
    <t>EFB-72860-209</t>
  </si>
  <si>
    <t>10/17/2019</t>
  </si>
  <si>
    <t>GMM-72397-378</t>
  </si>
  <si>
    <t>WIT-40912-783</t>
  </si>
  <si>
    <t>9/28/2020</t>
  </si>
  <si>
    <t>GOI-41472-677</t>
  </si>
  <si>
    <t>MQU-86100-929</t>
  </si>
  <si>
    <t>6/4/2019</t>
  </si>
  <si>
    <t>XUR-14132-391</t>
  </si>
  <si>
    <t>8/8/2022</t>
  </si>
  <si>
    <t>WXT-85291-143</t>
  </si>
  <si>
    <t>9/4/2019</t>
  </si>
  <si>
    <t>HGJ-82768-173</t>
  </si>
  <si>
    <t>8/26/2021</t>
  </si>
  <si>
    <t>OYH-16533-767</t>
  </si>
  <si>
    <t>6/13/2020</t>
  </si>
  <si>
    <t>JPB-45297-000</t>
  </si>
  <si>
    <t>7/1/2022</t>
  </si>
  <si>
    <t>MOU-74341-266</t>
  </si>
  <si>
    <t>5/7/2019</t>
  </si>
  <si>
    <t>UEB-09112-118</t>
  </si>
  <si>
    <t>1/30/2020</t>
  </si>
  <si>
    <t>WWH-92259-198</t>
  </si>
  <si>
    <t>BNZ-20544-633</t>
  </si>
  <si>
    <t>10/21/2020</t>
  </si>
  <si>
    <t>UBW-50312-037</t>
  </si>
  <si>
    <t>2/9/2020</t>
  </si>
  <si>
    <t>ZZL-76364-387</t>
  </si>
  <si>
    <t>BWK-39400-446</t>
  </si>
  <si>
    <t>9/12/2019</t>
  </si>
  <si>
    <t>UDH-24280-432</t>
  </si>
  <si>
    <t>FRD-17347-990</t>
  </si>
  <si>
    <t>QTC-71005-730</t>
  </si>
  <si>
    <t>9/2/2021</t>
  </si>
  <si>
    <t>JUA-13580-095</t>
  </si>
  <si>
    <t>4/1/2019</t>
  </si>
  <si>
    <t>CXD-74176-600</t>
  </si>
  <si>
    <t>ADX-50674-975</t>
  </si>
  <si>
    <t>2/3/2021</t>
  </si>
  <si>
    <t>SCN-51395-066</t>
  </si>
  <si>
    <t>1/18/2022</t>
  </si>
  <si>
    <t>ULA-24644-321</t>
  </si>
  <si>
    <t>8/13/2021</t>
  </si>
  <si>
    <t>ZCR-15721-658</t>
  </si>
  <si>
    <t>5/26/2022</t>
  </si>
  <si>
    <t>BAQ-74241-156</t>
  </si>
  <si>
    <t>7/24/2020</t>
  </si>
  <si>
    <t>LIS-96202-702</t>
  </si>
  <si>
    <t>6/7/2020</t>
  </si>
  <si>
    <t>GTS-22482-014</t>
  </si>
  <si>
    <t>GYA-80327-368</t>
  </si>
  <si>
    <t>6/4/2021</t>
  </si>
  <si>
    <t>JIG-27636-870</t>
  </si>
  <si>
    <t>YQL-63755-365</t>
  </si>
  <si>
    <t>JSU-23781-256</t>
  </si>
  <si>
    <t>9/7/2021</t>
  </si>
  <si>
    <t>YDS-02797-307</t>
  </si>
  <si>
    <t>6/5/2022</t>
  </si>
  <si>
    <t>ZSO-58292-191</t>
  </si>
  <si>
    <t>OGW-60685-912</t>
  </si>
  <si>
    <t>11/21/2020</t>
  </si>
  <si>
    <t>DEC-11160-362</t>
  </si>
  <si>
    <t>FHD-89872-325</t>
  </si>
  <si>
    <t>4/29/2019</t>
  </si>
  <si>
    <t>MDG-14481-513</t>
  </si>
  <si>
    <t>5/19/2021</t>
  </si>
  <si>
    <t>CYM-74988-450</t>
  </si>
  <si>
    <t>OYU-25085-528</t>
  </si>
  <si>
    <t>2/5/2021</t>
  </si>
  <si>
    <t>OKU-29966-417</t>
  </si>
  <si>
    <t>10/23/2019</t>
  </si>
  <si>
    <t>XQJ-86887-506</t>
  </si>
  <si>
    <t>11/6/2021</t>
  </si>
  <si>
    <t>CUN-90044-279</t>
  </si>
  <si>
    <t>1/29/2021</t>
  </si>
  <si>
    <t>XPG-66112-335</t>
  </si>
  <si>
    <t>WHQ-25197-475</t>
  </si>
  <si>
    <t>11/26/2021</t>
  </si>
  <si>
    <t>XTL-68000-371</t>
  </si>
  <si>
    <t>4/7/2020</t>
  </si>
  <si>
    <t>YES-51109-625</t>
  </si>
  <si>
    <t>PBT-36926-102</t>
  </si>
  <si>
    <t>8/2/2021</t>
  </si>
  <si>
    <t>DSN-15872-519</t>
  </si>
  <si>
    <t>12/2/2021</t>
  </si>
  <si>
    <t>OUQ-73954-002</t>
  </si>
  <si>
    <t>LGL-16843-667</t>
  </si>
  <si>
    <t>5/5/2021</t>
  </si>
  <si>
    <t>TRA-79507-007</t>
  </si>
  <si>
    <t>12/16/2019</t>
  </si>
  <si>
    <t>PJB-15659-994</t>
  </si>
  <si>
    <t>11/13/2020</t>
  </si>
  <si>
    <t>IDJ-55379-750</t>
  </si>
  <si>
    <t>10/5/2019</t>
  </si>
  <si>
    <t>TVV-42245-088</t>
  </si>
  <si>
    <t>3/6/2020</t>
  </si>
  <si>
    <t>NGG-24006-937</t>
  </si>
  <si>
    <t>3/16/2021</t>
  </si>
  <si>
    <t>XTH-67276-442</t>
  </si>
  <si>
    <t>3/3/2019</t>
  </si>
  <si>
    <t>DXQ-44537-297</t>
  </si>
  <si>
    <t>8/6/2020</t>
  </si>
  <si>
    <t>BPC-54727-307</t>
  </si>
  <si>
    <t>12/21/2019</t>
  </si>
  <si>
    <t>ANK-59436-446</t>
  </si>
  <si>
    <t>1/17/2022</t>
  </si>
  <si>
    <t>USN-44968-231</t>
  </si>
  <si>
    <t>YZG-20575-451</t>
  </si>
  <si>
    <t>3/2/2020</t>
  </si>
  <si>
    <t>HTH-52867-812</t>
  </si>
  <si>
    <t>6/28/2021</t>
  </si>
  <si>
    <t>NAR-00747-074</t>
  </si>
  <si>
    <t>HUG-52766-375</t>
  </si>
  <si>
    <t>6/5/2020</t>
  </si>
  <si>
    <t>WMA-34232-850</t>
  </si>
  <si>
    <t>NYQ-24237-772</t>
  </si>
  <si>
    <t>PTY-86420-119</t>
  </si>
  <si>
    <t>4/12/2021</t>
  </si>
  <si>
    <t>QLC-52637-305</t>
  </si>
  <si>
    <t>2/10/2019</t>
  </si>
  <si>
    <t>ITZ-21793-986</t>
  </si>
  <si>
    <t>6/11/2021</t>
  </si>
  <si>
    <t>SWP-88281-918</t>
  </si>
  <si>
    <t>1/10/2022</t>
  </si>
  <si>
    <t>EBA-82404-343</t>
  </si>
  <si>
    <t>1/26/2021</t>
  </si>
  <si>
    <t>LIN-88046-551</t>
  </si>
  <si>
    <t>SKA-73676-005</t>
  </si>
  <si>
    <t>TRZ-94735-865</t>
  </si>
  <si>
    <t>AAQ-13644-699</t>
  </si>
  <si>
    <t>6/3/2022</t>
  </si>
  <si>
    <t>YVH-19865-819</t>
  </si>
  <si>
    <t>11/9/2019</t>
  </si>
  <si>
    <t>BDM-03174-485</t>
  </si>
  <si>
    <t>FLI-11493-954</t>
  </si>
  <si>
    <t>7/9/2022</t>
  </si>
  <si>
    <t>QXX-89943-393</t>
  </si>
  <si>
    <t>3/12/2020</t>
  </si>
  <si>
    <t>WVS-57822-366</t>
  </si>
  <si>
    <t>SFC-34054-213</t>
  </si>
  <si>
    <t>3/10/2019</t>
  </si>
  <si>
    <t>AOL-13866-711</t>
  </si>
  <si>
    <t>2/14/2019</t>
  </si>
  <si>
    <t>KMS-49214-806</t>
  </si>
  <si>
    <t>4/30/2019</t>
  </si>
  <si>
    <t>KMB-95211-174</t>
  </si>
  <si>
    <t>4/16/2021</t>
  </si>
  <si>
    <t>VSN-94485-621</t>
  </si>
  <si>
    <t>HGE-19842-613</t>
  </si>
  <si>
    <t>1/13/2022</t>
  </si>
  <si>
    <t>RUX-37995-892</t>
  </si>
  <si>
    <t>11/27/2021</t>
  </si>
  <si>
    <t>YIE-87008-621</t>
  </si>
  <si>
    <t>6/22/2019</t>
  </si>
  <si>
    <t>BRJ-19414-277</t>
  </si>
  <si>
    <t>9/17/2019</t>
  </si>
  <si>
    <t>KAW-95195-329</t>
  </si>
  <si>
    <t>7/4/2020</t>
  </si>
  <si>
    <t>ZMC-00336-619</t>
  </si>
  <si>
    <t>NFI-37188-246</t>
  </si>
  <si>
    <t>9/8/2021</t>
  </si>
  <si>
    <t>BXH-62195-013</t>
  </si>
  <si>
    <t>UHP-24614-199</t>
  </si>
  <si>
    <t>3/20/2022</t>
  </si>
  <si>
    <t>TNR-84447-052</t>
  </si>
  <si>
    <t>1/9/2019</t>
  </si>
  <si>
    <t>NHI-23264-055</t>
  </si>
  <si>
    <t>2/15/2022</t>
  </si>
  <si>
    <t>EQH-53569-934</t>
  </si>
  <si>
    <t>10/13/2020</t>
  </si>
  <si>
    <t>CZD-56716-840</t>
  </si>
  <si>
    <t>2/28/2019</t>
  </si>
  <si>
    <t>GRB-68838-629</t>
  </si>
  <si>
    <t>SHT-04865-419</t>
  </si>
  <si>
    <t>5/22/2022</t>
  </si>
  <si>
    <t>YVK-82679-655</t>
  </si>
  <si>
    <t>LHX-81117-166</t>
  </si>
  <si>
    <t>12/31/2021</t>
  </si>
  <si>
    <t>UME-75640-698</t>
  </si>
  <si>
    <t>10/11/2019</t>
  </si>
  <si>
    <t>5</t>
  </si>
  <si>
    <t>VQR-01002-970</t>
  </si>
  <si>
    <t>SZW-48378-399</t>
  </si>
  <si>
    <t>7/2/2022</t>
  </si>
  <si>
    <t>FYQ-78248-319</t>
  </si>
  <si>
    <t>WAG-26945-689</t>
  </si>
  <si>
    <t>SCT-60553-454</t>
  </si>
  <si>
    <t>7/17/2021</t>
  </si>
  <si>
    <t>HCT-95608-959</t>
  </si>
  <si>
    <t>4/25/2020</t>
  </si>
  <si>
    <t>KRB-88066-642</t>
  </si>
  <si>
    <t>WYM-17686-694</t>
  </si>
  <si>
    <t>2/25/2021</t>
  </si>
  <si>
    <t>ZYQ-15797-695</t>
  </si>
  <si>
    <t>EEJ-16185-108</t>
  </si>
  <si>
    <t>2/9/2019</t>
  </si>
  <si>
    <t>LEF-83057-763</t>
  </si>
  <si>
    <t>6/15/2021</t>
  </si>
  <si>
    <t>SUB-13006-125</t>
  </si>
  <si>
    <t>4/17/2019</t>
  </si>
  <si>
    <t>HSF-66926-425</t>
  </si>
  <si>
    <t>3/1/2020</t>
  </si>
  <si>
    <t>GPR-19973-483</t>
  </si>
  <si>
    <t>6/26/2019</t>
  </si>
  <si>
    <t>TKL-20738-660</t>
  </si>
  <si>
    <t>10/2/2021</t>
  </si>
  <si>
    <t>MWP-46239-785</t>
  </si>
  <si>
    <t>WRP-39846-614</t>
  </si>
  <si>
    <t>VTV-03546-175</t>
  </si>
  <si>
    <t>ZFS-30776-804</t>
  </si>
  <si>
    <t>DFS-49954-707</t>
  </si>
  <si>
    <t>NKW-24945-846</t>
  </si>
  <si>
    <t>EIL-44855-309</t>
  </si>
  <si>
    <t>3/15/2021</t>
  </si>
  <si>
    <t>HCA-87224-420</t>
  </si>
  <si>
    <t>EOI-02511-919</t>
  </si>
  <si>
    <t>3/20/2020</t>
  </si>
  <si>
    <t>EQE-31648-909</t>
  </si>
  <si>
    <t>WDV-73864-037</t>
  </si>
  <si>
    <t>DDO-71442-967</t>
  </si>
  <si>
    <t>4/12/2019</t>
  </si>
  <si>
    <t>VRM-93594-914</t>
  </si>
  <si>
    <t>7/21/2021</t>
  </si>
  <si>
    <t>LBC-45686-819</t>
  </si>
  <si>
    <t>5/1/2021</t>
  </si>
  <si>
    <t>REH-56504-397</t>
  </si>
  <si>
    <t>2/26/2020</t>
  </si>
  <si>
    <t>EYE-70374-835</t>
  </si>
  <si>
    <t>6/29/2021</t>
  </si>
  <si>
    <t>JLN-14700-924</t>
  </si>
  <si>
    <t>JVW-22582-137</t>
  </si>
  <si>
    <t>3/23/2021</t>
  </si>
  <si>
    <t>BRV-64870-915</t>
  </si>
  <si>
    <t>4/16/2019</t>
  </si>
  <si>
    <t>HVW-25584-144</t>
  </si>
  <si>
    <t>BQI-61647-496</t>
  </si>
  <si>
    <t>6/13/2021</t>
  </si>
  <si>
    <t>MSJ-11909-468</t>
  </si>
  <si>
    <t>OTA-40969-710</t>
  </si>
  <si>
    <t>VZH-86274-142</t>
  </si>
  <si>
    <t>5/2/2022</t>
  </si>
  <si>
    <t>JEG-93140-224</t>
  </si>
  <si>
    <t>DFK-35846-692</t>
  </si>
  <si>
    <t>11/3/2019</t>
  </si>
  <si>
    <t>XAH-93337-609</t>
  </si>
  <si>
    <t>WAV-38301-984</t>
  </si>
  <si>
    <t>3/20/2021</t>
  </si>
  <si>
    <t>RDM-99811-230</t>
  </si>
  <si>
    <t>11/27/2019</t>
  </si>
  <si>
    <t>JTU-55897-581</t>
  </si>
  <si>
    <t>2/29/2020</t>
  </si>
  <si>
    <t>SYX-48878-182</t>
  </si>
  <si>
    <t>CNY-06284-066</t>
  </si>
  <si>
    <t>6/26/2021</t>
  </si>
  <si>
    <t>DGZ-82537-477</t>
  </si>
  <si>
    <t>LPS-39089-432</t>
  </si>
  <si>
    <t>4/24/2019</t>
  </si>
  <si>
    <t>QNP-18893-547</t>
  </si>
  <si>
    <t>10/4/2019</t>
  </si>
  <si>
    <t>GKQ-82603-910</t>
  </si>
  <si>
    <t>1/19/2020</t>
  </si>
  <si>
    <t>DKM-97676-850</t>
  </si>
  <si>
    <t>6/2/2020</t>
  </si>
  <si>
    <t>JXP-28398-485</t>
  </si>
  <si>
    <t>SDB-77492-188</t>
  </si>
  <si>
    <t>5/5/2022</t>
  </si>
  <si>
    <t>RJV-08261-583</t>
  </si>
  <si>
    <t>QAW-05889-019</t>
  </si>
  <si>
    <t>12/29/2021</t>
  </si>
  <si>
    <t>DHT-93810-053</t>
  </si>
  <si>
    <t>9/16/2021</t>
  </si>
  <si>
    <t>TDJ-20844-787</t>
  </si>
  <si>
    <t>11/5/2020</t>
  </si>
  <si>
    <t>EFC-39577-424</t>
  </si>
  <si>
    <t>8/8/2021</t>
  </si>
  <si>
    <t>JZV-43874-185</t>
  </si>
  <si>
    <t>RGU-43561-950</t>
  </si>
  <si>
    <t>11/7/2020</t>
  </si>
  <si>
    <t>HNI-91338-546</t>
  </si>
  <si>
    <t>2/7/2020</t>
  </si>
  <si>
    <t>QBB-07903-622</t>
  </si>
  <si>
    <t>PKJ-99134-523</t>
  </si>
  <si>
    <t>FZQ-29439-457</t>
  </si>
  <si>
    <t>2/23/2021</t>
  </si>
  <si>
    <t>SVU-27222-213</t>
  </si>
  <si>
    <t>ZQI-47236-301</t>
  </si>
  <si>
    <t>QEW-47945-682</t>
  </si>
  <si>
    <t>BVU-77367-451</t>
  </si>
  <si>
    <t>10/20/2020</t>
  </si>
  <si>
    <t>EHE-94714-312</t>
  </si>
  <si>
    <t>VID-40587-569</t>
  </si>
  <si>
    <t>2/20/2021</t>
  </si>
  <si>
    <t>LKE-14821-285</t>
  </si>
  <si>
    <t>5/3/2020</t>
  </si>
  <si>
    <t>MBM-00112-248</t>
  </si>
  <si>
    <t>9/2/2019</t>
  </si>
  <si>
    <t>TNW-41601-420</t>
  </si>
  <si>
    <t>11/24/2020</t>
  </si>
  <si>
    <t>MBT-23379-866</t>
  </si>
  <si>
    <t>5/10/2022</t>
  </si>
  <si>
    <t>AOT-70449-651</t>
  </si>
  <si>
    <t>6/11/2022</t>
  </si>
  <si>
    <t>JBE-92943-643</t>
  </si>
  <si>
    <t>12/29/2020</t>
  </si>
  <si>
    <t>VPX-44956-367</t>
  </si>
  <si>
    <t>6/9/2019</t>
  </si>
  <si>
    <t>ITR-54735-364</t>
  </si>
  <si>
    <t>7/26/2020</t>
  </si>
  <si>
    <t>BPG-68988-842</t>
  </si>
  <si>
    <t>BGB-67996-089</t>
  </si>
  <si>
    <t>1/30/2022</t>
  </si>
  <si>
    <t>WCT-07869-499</t>
  </si>
  <si>
    <t>MEX-29350-659</t>
  </si>
  <si>
    <t>OIB-77163-890</t>
  </si>
  <si>
    <t>12/25/2020</t>
  </si>
  <si>
    <t>SGS-87525-238</t>
  </si>
  <si>
    <t>7/5/2021</t>
  </si>
  <si>
    <t>UOG-94188-104</t>
  </si>
  <si>
    <t>MZJ-77284-941</t>
  </si>
  <si>
    <t>5/18/2019</t>
  </si>
  <si>
    <t>LTS-03470-353</t>
  </si>
  <si>
    <t>7/16/2020</t>
  </si>
  <si>
    <t>OKA-93124-100</t>
  </si>
  <si>
    <t>4/23/2020</t>
  </si>
  <si>
    <t>UDN-88321-005</t>
  </si>
  <si>
    <t>LJN-34281-921</t>
  </si>
  <si>
    <t>WJR-51493-682</t>
  </si>
  <si>
    <t>6/17/2021</t>
  </si>
  <si>
    <t>VEM-79839-466</t>
  </si>
  <si>
    <t>3/16/2022</t>
  </si>
  <si>
    <t>JKA-27899-806</t>
  </si>
  <si>
    <t>10/26/2021</t>
  </si>
  <si>
    <t>ULU-07744-724</t>
  </si>
  <si>
    <t>3/26/2020</t>
  </si>
  <si>
    <t>EZL-27919-704</t>
  </si>
  <si>
    <t>ZYU-11345-774</t>
  </si>
  <si>
    <t>1/10/2021</t>
  </si>
  <si>
    <t>JBW-95055-851</t>
  </si>
  <si>
    <t>7/22/2021</t>
  </si>
  <si>
    <t>AGQ-06534-750</t>
  </si>
  <si>
    <t>QVL-32245-818</t>
  </si>
  <si>
    <t>5/30/2021</t>
  </si>
  <si>
    <t>RZC-75150-413</t>
  </si>
  <si>
    <t>3/25/2020</t>
  </si>
  <si>
    <t>EYH-88288-452</t>
  </si>
  <si>
    <t>4/14/2021</t>
  </si>
  <si>
    <t>MIS-54381-047</t>
  </si>
  <si>
    <t>VPX-08817-517</t>
  </si>
  <si>
    <t>11/15/2020</t>
  </si>
  <si>
    <t>PBP-87115-410</t>
  </si>
  <si>
    <t>1/19/2021</t>
  </si>
  <si>
    <t>VCE-56531-986</t>
  </si>
  <si>
    <t>3/9/2021</t>
  </si>
  <si>
    <t>SUZ-83036-175</t>
  </si>
  <si>
    <t>8/20/2019</t>
  </si>
  <si>
    <t>KLD-88731-484</t>
  </si>
  <si>
    <t>TCX-76953-071</t>
  </si>
  <si>
    <t>8/25/2021</t>
  </si>
  <si>
    <t>YLY-35287-172</t>
  </si>
  <si>
    <t>5/23/2022</t>
  </si>
  <si>
    <t>IXU-67272-326</t>
  </si>
  <si>
    <t>12/24/2020</t>
  </si>
  <si>
    <t>ZHQ-30471-635</t>
  </si>
  <si>
    <t>RJI-71409-490</t>
  </si>
  <si>
    <t>OJL-96844-459</t>
  </si>
  <si>
    <t>PCA-14081-576</t>
  </si>
  <si>
    <t>SCS-67069-962</t>
  </si>
  <si>
    <t>MHD-95615-696</t>
  </si>
  <si>
    <t>FWE-98471-488</t>
  </si>
  <si>
    <t>7/19/2022</t>
  </si>
  <si>
    <t>NOA-79645-377</t>
  </si>
  <si>
    <t>11/9/2020</t>
  </si>
  <si>
    <t>GPT-67705-953</t>
  </si>
  <si>
    <t>MPQ-23421-608</t>
  </si>
  <si>
    <t>NLI-63891-565</t>
  </si>
  <si>
    <t>UKS-93055-397</t>
  </si>
  <si>
    <t>7/13/2022</t>
  </si>
  <si>
    <t>AVH-56062-335</t>
  </si>
  <si>
    <t>11/21/2021</t>
  </si>
  <si>
    <t>RIU-02231-623</t>
  </si>
  <si>
    <t>11/16/2021</t>
  </si>
  <si>
    <t>SXC-62166-515</t>
  </si>
  <si>
    <t>YWM-07310-594</t>
  </si>
  <si>
    <t>GPZ-36017-366</t>
  </si>
  <si>
    <t>7/1/2019</t>
  </si>
  <si>
    <t>PJH-42618-877</t>
  </si>
  <si>
    <t>XED-90333-402</t>
  </si>
  <si>
    <t>6/19/2019</t>
  </si>
  <si>
    <t>QDO-57268-842</t>
  </si>
  <si>
    <t>KXA-27983-918</t>
  </si>
  <si>
    <t>9/15/2020</t>
  </si>
  <si>
    <t>VKQ-39009-292</t>
  </si>
  <si>
    <t>QOJ-38788-727</t>
  </si>
  <si>
    <t>EAI-25194-209</t>
  </si>
  <si>
    <t>9/24/2021</t>
  </si>
  <si>
    <t>DLX-01059-899</t>
  </si>
  <si>
    <t>WFT-16178-396</t>
  </si>
  <si>
    <t>OLA-68289-577</t>
  </si>
  <si>
    <t>BYP-16005-016</t>
  </si>
  <si>
    <t>8/1/2021</t>
  </si>
  <si>
    <t>KCW-50949-318</t>
  </si>
  <si>
    <t>QAK-77286-758</t>
  </si>
  <si>
    <t>GUG-45603-775</t>
  </si>
  <si>
    <t>2/6/2022</t>
  </si>
  <si>
    <t>KJB-98240-098</t>
  </si>
  <si>
    <t>TYH-81940-054</t>
  </si>
  <si>
    <t>2/4/2020</t>
  </si>
  <si>
    <t>TED-81959-419</t>
  </si>
  <si>
    <t>8/26/2019</t>
  </si>
  <si>
    <t>LTN-89139-350</t>
  </si>
  <si>
    <t>6/27/2019</t>
  </si>
  <si>
    <t>TXF-79780-017</t>
  </si>
  <si>
    <t>SGA-30059-217</t>
  </si>
  <si>
    <t>AEZ-13242-456</t>
  </si>
  <si>
    <t>5/4/2022</t>
  </si>
  <si>
    <t>FAA-43335-268</t>
  </si>
  <si>
    <t>1</t>
  </si>
  <si>
    <t>SNZ-65340-705</t>
  </si>
  <si>
    <t>5/20/2022</t>
  </si>
  <si>
    <t>NWQ-70061-912</t>
  </si>
  <si>
    <t>TKY-71558-096</t>
  </si>
  <si>
    <t>9/15/2021</t>
  </si>
  <si>
    <t>RWR-77888-800</t>
  </si>
  <si>
    <t>RXF-37618-213</t>
  </si>
  <si>
    <t>4/15/2022</t>
  </si>
  <si>
    <t>WYL-29300-070</t>
  </si>
  <si>
    <t>10/16/2019</t>
  </si>
  <si>
    <t>AWT-22827-563</t>
  </si>
  <si>
    <t>1/25/2020</t>
  </si>
  <si>
    <t>HYF-10254-369</t>
  </si>
  <si>
    <t>11/14/2019</t>
  </si>
  <si>
    <t>OPY-30711-853</t>
  </si>
  <si>
    <t>AKV-93064-769</t>
  </si>
  <si>
    <t>12/12/2019</t>
  </si>
  <si>
    <t>XIY-43041-882</t>
  </si>
  <si>
    <t>10/12/2021</t>
  </si>
  <si>
    <t>YGY-98425-969</t>
  </si>
  <si>
    <t>WDR-06028-345</t>
  </si>
  <si>
    <t>GPH-40635-105</t>
  </si>
  <si>
    <t>OIL-26493-755</t>
  </si>
  <si>
    <t>CYV-13426-645</t>
  </si>
  <si>
    <t>7/6/2019</t>
  </si>
  <si>
    <t>GHR-72274-715</t>
  </si>
  <si>
    <t>5/24/2021</t>
  </si>
  <si>
    <t>ZJE-89333-489</t>
  </si>
  <si>
    <t>AMT-40418-362</t>
  </si>
  <si>
    <t>8/8/2020</t>
  </si>
  <si>
    <t>YET-17732-678</t>
  </si>
  <si>
    <t>CKF-43291-846</t>
  </si>
  <si>
    <t>3/10/2020</t>
  </si>
  <si>
    <t>NWT-78222-575</t>
  </si>
  <si>
    <t>PKR-88575-066</t>
  </si>
  <si>
    <t>5/17/2022</t>
  </si>
  <si>
    <t>YFX-64795-136</t>
  </si>
  <si>
    <t>1/15/2020</t>
  </si>
  <si>
    <t>WMP-68847-770</t>
  </si>
  <si>
    <t>AUP-10128-606</t>
  </si>
  <si>
    <t>10/1/2020</t>
  </si>
  <si>
    <t>YQU-65147-580</t>
  </si>
  <si>
    <t>LAA-41879-001</t>
  </si>
  <si>
    <t>2/10/2022</t>
  </si>
  <si>
    <t>JJX-83339-346</t>
  </si>
  <si>
    <t>YJU-84377-606</t>
  </si>
  <si>
    <t>7/7/2020</t>
  </si>
  <si>
    <t>VNC-93921-469</t>
  </si>
  <si>
    <t>1/31/2020</t>
  </si>
  <si>
    <t>OGB-91614-810</t>
  </si>
  <si>
    <t>FOJ-02234-063</t>
  </si>
  <si>
    <t>4/25/2022</t>
  </si>
  <si>
    <t>DFZ-45083-941</t>
  </si>
  <si>
    <t>KIX-93248-135</t>
  </si>
  <si>
    <t>OGY-19377-175</t>
  </si>
  <si>
    <t>7/9/2019</t>
  </si>
  <si>
    <t>SFF-86059-407</t>
  </si>
  <si>
    <t>HPD-65272-772</t>
  </si>
  <si>
    <t>LTD-71429-845</t>
  </si>
  <si>
    <t>2/24/2019</t>
  </si>
  <si>
    <t>MPV-26985-215</t>
  </si>
  <si>
    <t>6/23/2019</t>
  </si>
  <si>
    <t>BYZ-39669-954</t>
  </si>
  <si>
    <t>7/18/2020</t>
  </si>
  <si>
    <t>LYP-52345-883</t>
  </si>
  <si>
    <t>3/24/2021</t>
  </si>
  <si>
    <t>PSD-57291-590</t>
  </si>
  <si>
    <t>10/24/2019</t>
  </si>
  <si>
    <t>KTX-17944-494</t>
  </si>
  <si>
    <t>12/29/2019</t>
  </si>
  <si>
    <t>ZGM-83108-823</t>
  </si>
  <si>
    <t>1/25/2022</t>
  </si>
  <si>
    <t>RNH-54912-747</t>
  </si>
  <si>
    <t>ZGD-94763-868</t>
  </si>
  <si>
    <t>12/27/2019</t>
  </si>
  <si>
    <t>OQS-46321-904</t>
  </si>
  <si>
    <t>7/20/2019</t>
  </si>
  <si>
    <t>IBW-87442-480</t>
  </si>
  <si>
    <t>SHP-17012-870</t>
  </si>
  <si>
    <t>CGO-79583-871</t>
  </si>
  <si>
    <t>3/4/2019</t>
  </si>
  <si>
    <t>AMB-93600-000</t>
  </si>
  <si>
    <t>5/14/2019</t>
  </si>
  <si>
    <t>YXO-79631-417</t>
  </si>
  <si>
    <t>OJU-34452-896</t>
  </si>
  <si>
    <t>2/4/2019</t>
  </si>
  <si>
    <t>YXP-20078-116</t>
  </si>
  <si>
    <t>9/23/2020</t>
  </si>
  <si>
    <t>ICF-17486-106</t>
  </si>
  <si>
    <t>KJJ-12573-591</t>
  </si>
  <si>
    <t>9/18/2021</t>
  </si>
  <si>
    <t>JSN-73975-443</t>
  </si>
  <si>
    <t>6/27/2022</t>
  </si>
  <si>
    <t>QDU-45390-361</t>
  </si>
  <si>
    <t>11/28/2021</t>
  </si>
  <si>
    <t>WSV-49732-075</t>
  </si>
  <si>
    <t>1/17/2021</t>
  </si>
  <si>
    <t>CBT-15092-420</t>
  </si>
  <si>
    <t>XDU-05471-219</t>
  </si>
  <si>
    <t>VIO-27668-766</t>
  </si>
  <si>
    <t>12/15/2019</t>
  </si>
  <si>
    <t>KGZ-56395-231</t>
  </si>
  <si>
    <t>12/6/2021</t>
  </si>
  <si>
    <t>RTL-16205-161</t>
  </si>
  <si>
    <t>KYG-28296-920</t>
  </si>
  <si>
    <t>EMA-63190-618</t>
  </si>
  <si>
    <t>VTB-46451-959</t>
  </si>
  <si>
    <t>10/25/2020</t>
  </si>
  <si>
    <t>AZF-45991-584</t>
  </si>
  <si>
    <t>10/12/2019</t>
  </si>
  <si>
    <t>GQR-12490-152</t>
  </si>
  <si>
    <t>NQS-01613-687</t>
  </si>
  <si>
    <t>VQW-91903-926</t>
  </si>
  <si>
    <t>3/13/2020</t>
  </si>
  <si>
    <t>MVI-04946-827</t>
  </si>
  <si>
    <t>TCC-89722-031</t>
  </si>
  <si>
    <t>10/23/2021</t>
  </si>
  <si>
    <t>MJZ-93232-402</t>
  </si>
  <si>
    <t>DYP-74337-787</t>
  </si>
  <si>
    <t>JZC-31180-557</t>
  </si>
  <si>
    <t>PVU-02950-470</t>
  </si>
  <si>
    <t>CSW-59644-267</t>
  </si>
  <si>
    <t>IGW-04801-466</t>
  </si>
  <si>
    <t>5/15/2021</t>
  </si>
  <si>
    <t>MVB-22135-665</t>
  </si>
  <si>
    <t>WMU-87639-108</t>
  </si>
  <si>
    <t>2/11/2019</t>
  </si>
  <si>
    <t>NQZ-82067-394</t>
  </si>
  <si>
    <t>3/25/2022</t>
  </si>
  <si>
    <t>MHM-44857-599</t>
  </si>
  <si>
    <t>TBB-29780-459</t>
  </si>
  <si>
    <t>7/15/2019</t>
  </si>
  <si>
    <t>AIA-98989-755</t>
  </si>
  <si>
    <t>CFZ-53492-600</t>
  </si>
  <si>
    <t>3/14/2022</t>
  </si>
  <si>
    <t>LDK-71031-121</t>
  </si>
  <si>
    <t>ZFR-79447-696</t>
  </si>
  <si>
    <t>3/22/2021</t>
  </si>
  <si>
    <t>JQT-14347-517</t>
  </si>
  <si>
    <t>7/26/2019</t>
  </si>
  <si>
    <t>BMM-86471-923</t>
  </si>
  <si>
    <t>10/22/2020</t>
  </si>
  <si>
    <t>AHQ-40440-522</t>
  </si>
  <si>
    <t>AOX-44467-109</t>
  </si>
  <si>
    <t>TZD-67261-174</t>
  </si>
  <si>
    <t>2/27/2020</t>
  </si>
  <si>
    <t>UJV-32333-364</t>
  </si>
  <si>
    <t>12/3/2021</t>
  </si>
  <si>
    <t>XNU-83276-288</t>
  </si>
  <si>
    <t>6/1/2022</t>
  </si>
  <si>
    <t>YAC-50329-982</t>
  </si>
  <si>
    <t>12/8/2020</t>
  </si>
  <si>
    <t>RAU-17060-674</t>
  </si>
  <si>
    <t>6/26/2020</t>
  </si>
  <si>
    <t>SBN-16537-046</t>
  </si>
  <si>
    <t>QWY-99467-368</t>
  </si>
  <si>
    <t>11/6/2020</t>
  </si>
  <si>
    <t>SRG-76791-614</t>
  </si>
  <si>
    <t>WBA-85905-175</t>
  </si>
  <si>
    <t>TVF-57766-608</t>
  </si>
  <si>
    <t>UJG-34731-295</t>
  </si>
  <si>
    <t>CIX-22904-641</t>
  </si>
  <si>
    <t>UHK-63283-868</t>
  </si>
  <si>
    <t>4/24/2022</t>
  </si>
  <si>
    <t>HHO-79903-185</t>
  </si>
  <si>
    <t>WQK-10857-119</t>
  </si>
  <si>
    <t>LCY-24377-948</t>
  </si>
  <si>
    <t>5/7/2021</t>
  </si>
  <si>
    <t>WFH-21507-708</t>
  </si>
  <si>
    <t>LCU-93317-340</t>
  </si>
  <si>
    <t>6/17/2019</t>
  </si>
  <si>
    <t>UOM-71431-481</t>
  </si>
  <si>
    <t>SXW-34014-556</t>
  </si>
  <si>
    <t>1/27/2021</t>
  </si>
  <si>
    <t>DXY-76225-633</t>
  </si>
  <si>
    <t>DCE-22886-861</t>
  </si>
  <si>
    <t>NJR-03699-189</t>
  </si>
  <si>
    <t>NXM-89323-646</t>
  </si>
  <si>
    <t>3/22/2019</t>
  </si>
  <si>
    <t>WJJ-37489-898</t>
  </si>
  <si>
    <t>PJS-30996-485</t>
  </si>
  <si>
    <t>HEL-86709-449</t>
  </si>
  <si>
    <t>6/10/2022</t>
  </si>
  <si>
    <t>YIT-15877-117</t>
  </si>
  <si>
    <t>4/13/2022</t>
  </si>
  <si>
    <t>DWY-56352-412</t>
  </si>
  <si>
    <t>2/19/2021</t>
  </si>
  <si>
    <t>DTB-71371-705</t>
  </si>
  <si>
    <t>ZDC-64769-740</t>
  </si>
  <si>
    <t>9/21/2019</t>
  </si>
  <si>
    <t>POF-29666-012</t>
  </si>
  <si>
    <t>WVV-79948-067</t>
  </si>
  <si>
    <t>1/18/2021</t>
  </si>
  <si>
    <t>GCD-75444-320</t>
  </si>
  <si>
    <t>RLM-96511-467</t>
  </si>
  <si>
    <t>GJC-66474-557</t>
  </si>
  <si>
    <t>Total Profit</t>
  </si>
  <si>
    <t>Sales</t>
  </si>
  <si>
    <t xml:space="preserve"> Countries</t>
  </si>
  <si>
    <t>Coffe Type</t>
  </si>
  <si>
    <t>Number of Orders</t>
  </si>
  <si>
    <t>United State</t>
  </si>
  <si>
    <t>Max Profit-Coffe Type</t>
  </si>
  <si>
    <t>Max Profit by Country</t>
  </si>
  <si>
    <t>COFFEE SHOP ANALYSIS</t>
  </si>
  <si>
    <t>Sum of Sales</t>
  </si>
  <si>
    <t xml:space="preserve">  </t>
  </si>
  <si>
    <t xml:space="preserve">   </t>
  </si>
  <si>
    <t>Total Units Sold</t>
  </si>
  <si>
    <t>Units</t>
  </si>
  <si>
    <t>Most Profitable Country</t>
  </si>
  <si>
    <t xml:space="preserve">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</si>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</sst>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quot;£&quot;#,##0.00"/>
  </numFmts>
  <fonts count="7" x14ac:knownFonts="1">
    <font>
      <sz val="11"/>
      <color theme="1"/>
      <name val="Calibri"/>
      <family val="2"/>
      <scheme val="minor"/>
    </font>
    <font>
      <sz val="8"/>
      <name val="Calibri"/>
      <family val="2"/>
      <scheme val="minor"/>
    </font>
    <font>
      <b/>
      <sz val="14"/>
      <color theme="1"/>
      <name val="Calibri"/>
      <family val="2"/>
      <scheme val="minor"/>
    </font>
    <font>
      <b/>
      <sz val="20"/>
      <color theme="1"/>
      <name val="Calibri"/>
      <family val="2"/>
      <scheme val="minor"/>
    </font>
    <font>
      <b/>
      <sz val="28"/>
      <color theme="0"/>
      <name val="Calibri"/>
      <family val="2"/>
      <scheme val="minor"/>
    </font>
    <font>
      <b/>
      <sz val="18"/>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5" tint="-0.249977111117893"/>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164" fontId="2" fillId="3" borderId="0" xfId="0" applyNumberFormat="1" applyFont="1" applyFill="1" applyAlignment="1">
      <alignment vertical="center"/>
    </xf>
    <xf numFmtId="164" fontId="3" fillId="3" borderId="0" xfId="0" applyNumberFormat="1" applyFont="1" applyFill="1"/>
    <xf numFmtId="165" fontId="3" fillId="3" borderId="0" xfId="0" applyNumberFormat="1" applyFont="1" applyFill="1"/>
    <xf numFmtId="0" fontId="0" fillId="4" borderId="0" xfId="0" applyFill="1"/>
    <xf numFmtId="0" fontId="4" fillId="4" borderId="0" xfId="0" applyFont="1" applyFill="1" applyAlignment="1">
      <alignment horizontal="center"/>
    </xf>
    <xf numFmtId="0" fontId="5" fillId="3" borderId="0" xfId="0" applyFont="1" applyFill="1"/>
    <xf numFmtId="1" fontId="3" fillId="3" borderId="0" xfId="0" applyNumberFormat="1" applyFont="1" applyFill="1"/>
    <xf numFmtId="0" fontId="0" fillId="5" borderId="0" xfId="0" applyFill="1"/>
    <xf numFmtId="0" fontId="6" fillId="2" borderId="0" xfId="0" applyFont="1" applyFill="1"/>
    <xf numFmtId="0" fontId="0" fillId="0" borderId="0" xfId="0" applyProtection="1">
      <protection locked="0"/>
    </xf>
    <xf numFmtId="165" fontId="0" fillId="0" borderId="0" xfId="0" applyNumberFormat="1"/>
    <xf numFmtId="10" fontId="0" fillId="0" borderId="0" xfId="0" applyNumberFormat="1"/>
    <xf numFmtId="0" fontId="6" fillId="6" borderId="0" xfId="0" applyFont="1" applyFill="1"/>
  </cellXfs>
  <cellStyles count="1">
    <cellStyle name="Normal" xfId="0" builtinId="0"/>
  </cellStyles>
  <dxfs count="26">
    <dxf>
      <numFmt numFmtId="164" formatCode="_-&quot;£&quot;* #,##0.00_-;\-&quot;£&quot;* #,##0.00_-;_-&quot;£&quot;* &quot;-&quot;??_-;_-@_-"/>
    </dxf>
    <dxf>
      <numFmt numFmtId="164" formatCode="_-&quot;£&quot;* #,##0.00_-;\-&quot;£&quot;* #,##0.00_-;_-&quot;£&quot;* &quot;-&quot;??_-;_-@_-"/>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fill>
        <patternFill>
          <bgColor theme="2" tint="-0.24994659260841701"/>
        </patternFill>
      </fill>
      <border>
        <bottom style="thin">
          <color theme="4"/>
        </bottom>
        <vertical/>
        <horizontal/>
      </border>
    </dxf>
    <dxf>
      <font>
        <color theme="1"/>
      </font>
      <fill>
        <patternFill>
          <bgColor theme="1" tint="0.34998626667073579"/>
        </patternFill>
      </fill>
      <border>
        <left style="thin">
          <color theme="4"/>
        </left>
        <right style="thin">
          <color theme="4"/>
        </right>
        <top style="thin">
          <color theme="4"/>
        </top>
        <bottom style="thin">
          <color theme="4"/>
        </bottom>
        <vertical/>
        <horizontal/>
      </border>
    </dxf>
    <dxf>
      <fill>
        <patternFill>
          <bgColor theme="9"/>
        </patternFill>
      </fill>
    </dxf>
    <dxf>
      <fill>
        <patternFill>
          <bgColor theme="4"/>
        </patternFill>
      </fill>
    </dxf>
    <dxf>
      <font>
        <b/>
        <color theme="1"/>
      </font>
      <border>
        <bottom style="thin">
          <color theme="4"/>
        </bottom>
        <vertical/>
        <horizontal/>
      </border>
    </dxf>
    <dxf>
      <font>
        <color theme="0"/>
      </font>
      <fill>
        <patternFill>
          <bgColor theme="1" tint="0.34998626667073579"/>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0"/>
      </font>
      <fill>
        <patternFill>
          <bgColor rgb="FFC00000"/>
        </patternFill>
      </fill>
      <border>
        <left style="thin">
          <color theme="4"/>
        </left>
        <right style="thin">
          <color theme="4"/>
        </right>
        <top style="thin">
          <color theme="4"/>
        </top>
        <bottom style="thin">
          <color theme="4"/>
        </bottom>
        <vertical/>
        <horizontal/>
      </border>
    </dxf>
  </dxfs>
  <tableStyles count="5" defaultTableStyle="TableStyleMedium2" defaultPivotStyle="PivotStyleLight16">
    <tableStyle name="Roast Type" pivot="0" table="0" count="10" xr9:uid="{A87133B3-4223-4465-A992-3712BFA3B229}">
      <tableStyleElement type="wholeTable" dxfId="25"/>
      <tableStyleElement type="headerRow" dxfId="24"/>
    </tableStyle>
    <tableStyle name="Roast Type 2" pivot="0" table="0" count="10" xr9:uid="{8D4F858D-2F37-4530-AD51-F32082037BAB}">
      <tableStyleElement type="wholeTable" dxfId="23"/>
      <tableStyleElement type="headerRow" dxfId="22"/>
    </tableStyle>
    <tableStyle name="Slicer Style 1" pivot="0" table="0" count="1" xr9:uid="{7CA15DA1-4AD3-40D8-956F-46D93702B555}">
      <tableStyleElement type="wholeTable" dxfId="21"/>
    </tableStyle>
    <tableStyle name="Slicer Style 2" pivot="0" table="0" count="2" xr9:uid="{2F8F1B53-0ADE-406F-9D4D-52D722A8242E}">
      <tableStyleElement type="headerRow" dxfId="20"/>
    </tableStyle>
    <tableStyle name="SlicerStyleLight1 2" pivot="0" table="0" count="10" xr9:uid="{26CB7AF4-63DD-43DC-86D7-931749C17E04}">
      <tableStyleElement type="wholeTable" dxfId="19"/>
      <tableStyleElement type="headerRow" dxfId="18"/>
    </tableStyle>
  </tableStyles>
  <extLst>
    <ext xmlns:x14="http://schemas.microsoft.com/office/spreadsheetml/2009/9/main" uri="{46F421CA-312F-682f-3DD2-61675219B42D}">
      <x14:dxfs count="25">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1" tint="0.3499862666707357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8"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rgb="FFC0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oast Type">
          <x14:slicerStyleElements>
            <x14:slicerStyleElement type="unselectedItemWithData" dxfId="24"/>
            <x14:slicerStyleElement type="unselectedItemWithNoData" dxfId="23"/>
            <x14:slicerStyleElement type="selectedItemWithData" dxfId="22"/>
            <x14:slicerStyleElement type="selectedItemWithNoData" dxfId="21"/>
            <x14:slicerStyleElement type="hoveredUnselectedItemWithData" dxfId="20"/>
            <x14:slicerStyleElement type="hoveredSelectedItemWithData" dxfId="19"/>
            <x14:slicerStyleElement type="hoveredUnselectedItemWithNoData" dxfId="18"/>
            <x14:slicerStyleElement type="hoveredSelectedItemWithNoData" dxfId="17"/>
          </x14:slicerStyleElements>
        </x14:slicerStyle>
        <x14:slicerStyle name="Roast Type 2">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Slicer Style 1"/>
        <x14:slicerStyle name="Slicer Style 2">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 Data Analysis.xlsx]Sales&amp;Profits by Coffee Type!PivotTable1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Profits By Coffee Type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9525">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w="12700">
            <a:solidFill>
              <a:schemeClr val="tx1">
                <a:lumMod val="15000"/>
                <a:lumOff val="85000"/>
              </a:schemeClr>
            </a:solidFill>
          </a:ln>
          <a:effectLst/>
        </c:spPr>
      </c:pivotFmt>
    </c:pivotFmts>
    <c:plotArea>
      <c:layout/>
      <c:barChart>
        <c:barDir val="bar"/>
        <c:grouping val="clustered"/>
        <c:varyColors val="0"/>
        <c:ser>
          <c:idx val="0"/>
          <c:order val="0"/>
          <c:tx>
            <c:strRef>
              <c:f>'Sales&amp;Profits by Coffee Type'!$C$4</c:f>
              <c:strCache>
                <c:ptCount val="1"/>
                <c:pt idx="0">
                  <c:v>Sales</c:v>
                </c:pt>
              </c:strCache>
            </c:strRef>
          </c:tx>
          <c:spPr>
            <a:solidFill>
              <a:schemeClr val="tx1">
                <a:lumMod val="65000"/>
                <a:lumOff val="35000"/>
              </a:schemeClr>
            </a:solidFill>
            <a:ln>
              <a:noFill/>
            </a:ln>
            <a:effectLst/>
          </c:spPr>
          <c:invertIfNegative val="0"/>
          <c:dPt>
            <c:idx val="1"/>
            <c:invertIfNegative val="0"/>
            <c:bubble3D val="0"/>
            <c:spPr>
              <a:solidFill>
                <a:schemeClr val="tx1">
                  <a:lumMod val="65000"/>
                  <a:lumOff val="35000"/>
                </a:schemeClr>
              </a:solidFill>
              <a:ln w="12700">
                <a:solidFill>
                  <a:schemeClr val="tx1">
                    <a:lumMod val="15000"/>
                    <a:lumOff val="85000"/>
                  </a:schemeClr>
                </a:solidFill>
              </a:ln>
              <a:effectLst/>
            </c:spPr>
            <c:extLst>
              <c:ext xmlns:c16="http://schemas.microsoft.com/office/drawing/2014/chart" uri="{C3380CC4-5D6E-409C-BE32-E72D297353CC}">
                <c16:uniqueId val="{00000001-1993-4D52-90CE-F7912A5CB7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'Sales&amp;Profits by Coffee Type'!$B$5:$B$9</c:f>
              <c:strCache>
                <c:ptCount val="4"/>
                <c:pt idx="0">
                  <c:v>Arabica</c:v>
                </c:pt>
                <c:pt idx="1">
                  <c:v>Excelsa</c:v>
                </c:pt>
                <c:pt idx="2">
                  <c:v>Liberica</c:v>
                </c:pt>
                <c:pt idx="3">
                  <c:v>Robusta</c:v>
                </c:pt>
              </c:strCache>
            </c:strRef>
          </c:cat>
          <c:val>
            <c:numRef>
              <c:f>'Sales&amp;Profits by Coffee Type'!$C$5:$C$9</c:f>
              <c:numCache>
                <c:formatCode>_-"£"* #,##0.00_-;\-"£"* #,##0.00_-;_-"£"* "-"??_-;_-@_-</c:formatCode>
                <c:ptCount val="4"/>
                <c:pt idx="0">
                  <c:v>11768.494999999997</c:v>
                </c:pt>
                <c:pt idx="1">
                  <c:v>12306.440000000002</c:v>
                </c:pt>
                <c:pt idx="2">
                  <c:v>12054.074999999995</c:v>
                </c:pt>
                <c:pt idx="3">
                  <c:v>9005.2450000000026</c:v>
                </c:pt>
              </c:numCache>
            </c:numRef>
          </c:val>
          <c:extLst>
            <c:ext xmlns:c16="http://schemas.microsoft.com/office/drawing/2014/chart" uri="{C3380CC4-5D6E-409C-BE32-E72D297353CC}">
              <c16:uniqueId val="{00000000-AE1D-4B4B-9AAF-82677A29A630}"/>
            </c:ext>
          </c:extLst>
        </c:ser>
        <c:ser>
          <c:idx val="1"/>
          <c:order val="1"/>
          <c:tx>
            <c:strRef>
              <c:f>'Sales&amp;Profits by Coffee Type'!$D$4</c:f>
              <c:strCache>
                <c:ptCount val="1"/>
                <c:pt idx="0">
                  <c:v>Profit</c:v>
                </c:pt>
              </c:strCache>
            </c:strRef>
          </c:tx>
          <c:spPr>
            <a:solidFill>
              <a:srgbClr val="C00000"/>
            </a:solidFill>
            <a:ln w="9525">
              <a:solidFill>
                <a:schemeClr val="accent1">
                  <a:shade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'Sales&amp;Profits by Coffee Type'!$B$5:$B$9</c:f>
              <c:strCache>
                <c:ptCount val="4"/>
                <c:pt idx="0">
                  <c:v>Arabica</c:v>
                </c:pt>
                <c:pt idx="1">
                  <c:v>Excelsa</c:v>
                </c:pt>
                <c:pt idx="2">
                  <c:v>Liberica</c:v>
                </c:pt>
                <c:pt idx="3">
                  <c:v>Robusta</c:v>
                </c:pt>
              </c:strCache>
            </c:strRef>
          </c:cat>
          <c:val>
            <c:numRef>
              <c:f>'Sales&amp;Profits by Coffee Type'!$D$5:$D$9</c:f>
              <c:numCache>
                <c:formatCode>_-"£"* #,##0.00_-;\-"£"* #,##0.00_-;_-"£"* "-"??_-;_-@_-</c:formatCode>
                <c:ptCount val="4"/>
                <c:pt idx="0">
                  <c:v>1059.1645500000006</c:v>
                </c:pt>
                <c:pt idx="1">
                  <c:v>1353.7083999999977</c:v>
                </c:pt>
                <c:pt idx="2">
                  <c:v>1567.0297500000013</c:v>
                </c:pt>
                <c:pt idx="3">
                  <c:v>540.31470000000013</c:v>
                </c:pt>
              </c:numCache>
            </c:numRef>
          </c:val>
          <c:extLst>
            <c:ext xmlns:c16="http://schemas.microsoft.com/office/drawing/2014/chart" uri="{C3380CC4-5D6E-409C-BE32-E72D297353CC}">
              <c16:uniqueId val="{00000001-AE1D-4B4B-9AAF-82677A29A630}"/>
            </c:ext>
          </c:extLst>
        </c:ser>
        <c:dLbls>
          <c:showLegendKey val="0"/>
          <c:showVal val="0"/>
          <c:showCatName val="0"/>
          <c:showSerName val="0"/>
          <c:showPercent val="0"/>
          <c:showBubbleSize val="0"/>
        </c:dLbls>
        <c:gapWidth val="219"/>
        <c:axId val="387937263"/>
        <c:axId val="387937743"/>
      </c:barChart>
      <c:catAx>
        <c:axId val="38793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937743"/>
        <c:crosses val="autoZero"/>
        <c:auto val="1"/>
        <c:lblAlgn val="ctr"/>
        <c:lblOffset val="100"/>
        <c:noMultiLvlLbl val="0"/>
      </c:catAx>
      <c:valAx>
        <c:axId val="387937743"/>
        <c:scaling>
          <c:orientation val="minMax"/>
          <c:min val="0"/>
        </c:scaling>
        <c:delete val="1"/>
        <c:axPos val="b"/>
        <c:majorGridlines>
          <c:spPr>
            <a:ln w="9525" cap="flat" cmpd="sng" algn="ctr">
              <a:noFill/>
              <a:round/>
            </a:ln>
            <a:effectLst/>
          </c:spPr>
        </c:majorGridlines>
        <c:numFmt formatCode="_-&quot;£&quot;* #,##0.00_-;\-&quot;£&quot;* #,##0.00_-;_-&quot;£&quot;* &quot;-&quot;??_-;_-@_-" sourceLinked="1"/>
        <c:majorTickMark val="none"/>
        <c:minorTickMark val="none"/>
        <c:tickLblPos val="nextTo"/>
        <c:crossAx val="387937263"/>
        <c:crosses val="autoZero"/>
        <c:crossBetween val="between"/>
      </c:valAx>
      <c:spPr>
        <a:noFill/>
        <a:ln>
          <a:noFill/>
        </a:ln>
        <a:effectLst/>
      </c:spPr>
    </c:plotArea>
    <c:legend>
      <c:legendPos val="r"/>
      <c:layout>
        <c:manualLayout>
          <c:xMode val="edge"/>
          <c:yMode val="edge"/>
          <c:x val="0.84221697287839026"/>
          <c:y val="0.16745297462817144"/>
          <c:w val="0.157783027121609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 Data Analysis.xlsx]Sales&amp;Profits by Countries!PivotTable3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'Sales&amp;Profits by Countries'!$B$3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'Sales&amp;Profits by Countries'!$A$4:$A$7</c:f>
              <c:strCache>
                <c:ptCount val="3"/>
                <c:pt idx="0">
                  <c:v>Ireland</c:v>
                </c:pt>
                <c:pt idx="1">
                  <c:v>United Kingdom</c:v>
                </c:pt>
                <c:pt idx="2">
                  <c:v>United States</c:v>
                </c:pt>
              </c:strCache>
            </c:strRef>
          </c:cat>
          <c:val>
            <c:numRef>
              <c:f>'Sales&amp;Profits by Countries'!$B$4:$B$7</c:f>
              <c:numCache>
                <c:formatCode>_-"£"* #,##0.00_-;\-"£"* #,##0.00_-;_-"£"* "-"??_-;_-@_-</c:formatCode>
                <c:ptCount val="3"/>
                <c:pt idx="0">
                  <c:v>670.94949999999994</c:v>
                </c:pt>
                <c:pt idx="1">
                  <c:v>284.8048500000001</c:v>
                </c:pt>
                <c:pt idx="2">
                  <c:v>3564.4630499999935</c:v>
                </c:pt>
              </c:numCache>
            </c:numRef>
          </c:val>
          <c:extLst>
            <c:ext xmlns:c16="http://schemas.microsoft.com/office/drawing/2014/chart" uri="{C3380CC4-5D6E-409C-BE32-E72D297353CC}">
              <c16:uniqueId val="{00000005-9B94-4DA7-A306-C19F066E0A35}"/>
            </c:ext>
          </c:extLst>
        </c:ser>
        <c:dLbls>
          <c:showLegendKey val="0"/>
          <c:showVal val="0"/>
          <c:showCatName val="0"/>
          <c:showSerName val="0"/>
          <c:showPercent val="0"/>
          <c:showBubbleSize val="0"/>
        </c:dLbls>
        <c:gapWidth val="122"/>
        <c:axId val="1914907311"/>
        <c:axId val="1914907791"/>
      </c:barChart>
      <c:catAx>
        <c:axId val="191490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07791"/>
        <c:crosses val="autoZero"/>
        <c:auto val="1"/>
        <c:lblAlgn val="ctr"/>
        <c:lblOffset val="100"/>
        <c:noMultiLvlLbl val="0"/>
      </c:catAx>
      <c:valAx>
        <c:axId val="1914907791"/>
        <c:scaling>
          <c:orientation val="minMax"/>
          <c:min val="0"/>
        </c:scaling>
        <c:delete val="0"/>
        <c:axPos val="l"/>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4907311"/>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[Coffee_Shop Data Analysis.xlsx]Quantity Sold!PivotTable7</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of orders by Coffee Type</a:t>
            </a:r>
          </a:p>
        </c:rich>
      </c:tx>
      <c:layout>
        <c:manualLayout>
          <c:xMode val="edge"/>
          <c:yMode val="edge"/>
          <c:x val="0.27217588759203631"/>
          <c:y val="7.27528804320044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hade val="58000"/>
            </a:schemeClr>
          </a:solidFill>
          <a:ln w="19050">
            <a:solidFill>
              <a:schemeClr val="lt1"/>
            </a:solidFill>
          </a:ln>
          <a:effectLst/>
        </c:spPr>
      </c:pivotFmt>
      <c:pivotFmt>
        <c:idx val="8"/>
        <c:spPr>
          <a:solidFill>
            <a:schemeClr val="accent2">
              <a:shade val="86000"/>
            </a:schemeClr>
          </a:solidFill>
          <a:ln w="19050">
            <a:solidFill>
              <a:schemeClr val="lt1"/>
            </a:solidFill>
          </a:ln>
          <a:effectLst/>
        </c:spPr>
      </c:pivotFmt>
      <c:pivotFmt>
        <c:idx val="9"/>
        <c:spPr>
          <a:solidFill>
            <a:schemeClr val="accent2">
              <a:tint val="86000"/>
            </a:schemeClr>
          </a:solidFill>
          <a:ln w="19050">
            <a:solidFill>
              <a:schemeClr val="lt1"/>
            </a:solidFill>
          </a:ln>
          <a:effectLst/>
        </c:spPr>
      </c:pivotFmt>
      <c:pivotFmt>
        <c:idx val="10"/>
        <c:spPr>
          <a:solidFill>
            <a:schemeClr val="accent2">
              <a:tint val="58000"/>
            </a:schemeClr>
          </a:solidFill>
          <a:ln w="19050">
            <a:solidFill>
              <a:schemeClr val="lt1"/>
            </a:solidFill>
          </a:ln>
          <a:effectLst/>
        </c:spPr>
      </c:pivotFmt>
      <c:pivotFmt>
        <c:idx val="1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hade val="58000"/>
            </a:schemeClr>
          </a:solidFill>
          <a:ln w="19050">
            <a:solidFill>
              <a:schemeClr val="lt1"/>
            </a:solidFill>
          </a:ln>
          <a:effectLst/>
        </c:spPr>
      </c:pivotFmt>
      <c:pivotFmt>
        <c:idx val="13"/>
        <c:spPr>
          <a:solidFill>
            <a:schemeClr val="accent2">
              <a:shade val="86000"/>
            </a:schemeClr>
          </a:solidFill>
          <a:ln w="19050">
            <a:solidFill>
              <a:schemeClr val="lt1"/>
            </a:solidFill>
          </a:ln>
          <a:effectLst/>
        </c:spPr>
      </c:pivotFmt>
      <c:pivotFmt>
        <c:idx val="14"/>
        <c:spPr>
          <a:solidFill>
            <a:schemeClr val="accent2">
              <a:tint val="86000"/>
            </a:schemeClr>
          </a:solidFill>
          <a:ln w="19050">
            <a:solidFill>
              <a:schemeClr val="lt1"/>
            </a:solidFill>
          </a:ln>
          <a:effectLst/>
        </c:spPr>
      </c:pivotFmt>
      <c:pivotFmt>
        <c:idx val="15"/>
        <c:spPr>
          <a:solidFill>
            <a:schemeClr val="accent2">
              <a:tint val="58000"/>
            </a:schemeClr>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hade val="58000"/>
            </a:schemeClr>
          </a:solidFill>
          <a:ln w="19050">
            <a:solidFill>
              <a:schemeClr val="lt1"/>
            </a:solidFill>
          </a:ln>
          <a:effectLst/>
        </c:spPr>
      </c:pivotFmt>
      <c:pivotFmt>
        <c:idx val="18"/>
        <c:spPr>
          <a:solidFill>
            <a:schemeClr val="accent2">
              <a:shade val="86000"/>
            </a:schemeClr>
          </a:solidFill>
          <a:ln w="19050">
            <a:solidFill>
              <a:schemeClr val="lt1"/>
            </a:solidFill>
          </a:ln>
          <a:effectLst/>
        </c:spPr>
      </c:pivotFmt>
      <c:pivotFmt>
        <c:idx val="19"/>
        <c:spPr>
          <a:solidFill>
            <a:schemeClr val="accent2">
              <a:tint val="86000"/>
            </a:schemeClr>
          </a:solidFill>
          <a:ln w="19050">
            <a:solidFill>
              <a:schemeClr val="lt1"/>
            </a:solidFill>
          </a:ln>
          <a:effectLst/>
        </c:spPr>
      </c:pivotFmt>
      <c:pivotFmt>
        <c:idx val="20"/>
        <c:spPr>
          <a:solidFill>
            <a:schemeClr val="accent2">
              <a:tint val="58000"/>
            </a:schemeClr>
          </a:solidFill>
          <a:ln w="19050">
            <a:solidFill>
              <a:schemeClr val="lt1"/>
            </a:solidFill>
          </a:ln>
          <a:effectLst/>
        </c:spPr>
      </c:pivotFmt>
    </c:pivotFmts>
    <c:plotArea>
      <c:layout>
        <c:manualLayout>
          <c:layoutTarget val="inner"/>
          <c:xMode val="edge"/>
          <c:yMode val="edge"/>
          <c:x val="0.22924336766254341"/>
          <c:y val="0.19965308431004644"/>
          <c:w val="0.43850942132463661"/>
          <c:h val="0.82845475657892975"/>
        </c:manualLayout>
      </c:layout>
      <c:doughnutChart>
        <c:varyColors val="1"/>
        <c:ser>
          <c:idx val="0"/>
          <c:order val="0"/>
          <c:tx>
            <c:strRef>
              <c:f>'Quantity Sold'!$B$3</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CCAE-4EF6-B9B5-AB0FA5E24963}"/>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CCAE-4EF6-B9B5-AB0FA5E24963}"/>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CCAE-4EF6-B9B5-AB0FA5E24963}"/>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CCAE-4EF6-B9B5-AB0FA5E2496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Sold'!$A$4:$A$8</c:f>
              <c:strCache>
                <c:ptCount val="4"/>
                <c:pt idx="0">
                  <c:v>Arabica</c:v>
                </c:pt>
                <c:pt idx="1">
                  <c:v>Excelsa</c:v>
                </c:pt>
                <c:pt idx="2">
                  <c:v>Liberica</c:v>
                </c:pt>
                <c:pt idx="3">
                  <c:v>Robusta</c:v>
                </c:pt>
              </c:strCache>
            </c:strRef>
          </c:cat>
          <c:val>
            <c:numRef>
              <c:f>'Quantity Sold'!$B$4:$B$8</c:f>
              <c:numCache>
                <c:formatCode>General</c:formatCode>
                <c:ptCount val="4"/>
                <c:pt idx="0">
                  <c:v>264</c:v>
                </c:pt>
                <c:pt idx="1">
                  <c:v>247</c:v>
                </c:pt>
                <c:pt idx="2">
                  <c:v>248</c:v>
                </c:pt>
                <c:pt idx="3">
                  <c:v>241</c:v>
                </c:pt>
              </c:numCache>
            </c:numRef>
          </c:val>
          <c:extLst>
            <c:ext xmlns:c16="http://schemas.microsoft.com/office/drawing/2014/chart" uri="{C3380CC4-5D6E-409C-BE32-E72D297353CC}">
              <c16:uniqueId val="{00000008-CCAE-4EF6-B9B5-AB0FA5E24963}"/>
            </c:ext>
          </c:extLst>
        </c:ser>
        <c:dLbls>
          <c:showLegendKey val="0"/>
          <c:showVal val="0"/>
          <c:showCatName val="0"/>
          <c:showSerName val="0"/>
          <c:showPercent val="0"/>
          <c:showBubbleSize val="0"/>
          <c:showLeaderLines val="0"/>
        </c:dLbls>
        <c:firstSliceAng val="0"/>
        <c:holeSize val="55"/>
      </c:doughnutChart>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 Data Analysis.xlsx]Sales&amp;Profits by Coffee Type!PivotTable1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Profits By Coffee Type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9525">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w="12700">
            <a:solidFill>
              <a:schemeClr val="tx1">
                <a:lumMod val="15000"/>
                <a:lumOff val="85000"/>
              </a:schemeClr>
            </a:solidFill>
          </a:ln>
          <a:effectLst/>
        </c:spPr>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w="12700">
            <a:solidFill>
              <a:schemeClr val="tx1">
                <a:lumMod val="15000"/>
                <a:lumOff val="85000"/>
              </a:schemeClr>
            </a:solidFill>
          </a:ln>
          <a:effectLst/>
        </c:spPr>
      </c:pivotFmt>
      <c:pivotFmt>
        <c:idx val="6"/>
        <c:spPr>
          <a:solidFill>
            <a:srgbClr val="C00000"/>
          </a:solidFill>
          <a:ln w="9525">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65000"/>
              <a:lumOff val="35000"/>
            </a:schemeClr>
          </a:solidFill>
          <a:ln w="12700">
            <a:solidFill>
              <a:schemeClr val="tx1">
                <a:lumMod val="15000"/>
                <a:lumOff val="85000"/>
              </a:schemeClr>
            </a:solidFill>
          </a:ln>
          <a:effectLst/>
        </c:spPr>
      </c:pivotFmt>
      <c:pivotFmt>
        <c:idx val="9"/>
        <c:spPr>
          <a:solidFill>
            <a:srgbClr val="C00000"/>
          </a:solidFill>
          <a:ln w="9525">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'Sales&amp;Profits by Coffee Type'!$C$4</c:f>
              <c:strCache>
                <c:ptCount val="1"/>
                <c:pt idx="0">
                  <c:v>Sales</c:v>
                </c:pt>
              </c:strCache>
            </c:strRef>
          </c:tx>
          <c:spPr>
            <a:solidFill>
              <a:schemeClr val="tx1">
                <a:lumMod val="65000"/>
                <a:lumOff val="35000"/>
              </a:schemeClr>
            </a:solidFill>
            <a:ln>
              <a:noFill/>
            </a:ln>
            <a:effectLst/>
          </c:spPr>
          <c:invertIfNegative val="0"/>
          <c:dPt>
            <c:idx val="1"/>
            <c:invertIfNegative val="0"/>
            <c:bubble3D val="0"/>
            <c:spPr>
              <a:solidFill>
                <a:schemeClr val="tx1">
                  <a:lumMod val="65000"/>
                  <a:lumOff val="35000"/>
                </a:schemeClr>
              </a:solidFill>
              <a:ln w="12700">
                <a:solidFill>
                  <a:schemeClr val="tx1">
                    <a:lumMod val="15000"/>
                    <a:lumOff val="85000"/>
                  </a:schemeClr>
                </a:solidFill>
              </a:ln>
              <a:effectLst/>
            </c:spPr>
            <c:extLst>
              <c:ext xmlns:c16="http://schemas.microsoft.com/office/drawing/2014/chart" uri="{C3380CC4-5D6E-409C-BE32-E72D297353CC}">
                <c16:uniqueId val="{00000001-22B5-497D-A070-86F11AAB65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'Sales&amp;Profits by Coffee Type'!$B$5:$B$9</c:f>
              <c:strCache>
                <c:ptCount val="4"/>
                <c:pt idx="0">
                  <c:v>Arabica</c:v>
                </c:pt>
                <c:pt idx="1">
                  <c:v>Excelsa</c:v>
                </c:pt>
                <c:pt idx="2">
                  <c:v>Liberica</c:v>
                </c:pt>
                <c:pt idx="3">
                  <c:v>Robusta</c:v>
                </c:pt>
              </c:strCache>
            </c:strRef>
          </c:cat>
          <c:val>
            <c:numRef>
              <c:f>'Sales&amp;Profits by Coffee Type'!$C$5:$C$9</c:f>
              <c:numCache>
                <c:formatCode>_-"£"* #,##0.00_-;\-"£"* #,##0.00_-;_-"£"* "-"??_-;_-@_-</c:formatCode>
                <c:ptCount val="4"/>
                <c:pt idx="0">
                  <c:v>11768.494999999997</c:v>
                </c:pt>
                <c:pt idx="1">
                  <c:v>12306.440000000002</c:v>
                </c:pt>
                <c:pt idx="2">
                  <c:v>12054.074999999995</c:v>
                </c:pt>
                <c:pt idx="3">
                  <c:v>9005.2450000000026</c:v>
                </c:pt>
              </c:numCache>
            </c:numRef>
          </c:val>
          <c:extLst>
            <c:ext xmlns:c16="http://schemas.microsoft.com/office/drawing/2014/chart" uri="{C3380CC4-5D6E-409C-BE32-E72D297353CC}">
              <c16:uniqueId val="{00000002-22B5-497D-A070-86F11AAB6523}"/>
            </c:ext>
          </c:extLst>
        </c:ser>
        <c:ser>
          <c:idx val="1"/>
          <c:order val="1"/>
          <c:tx>
            <c:strRef>
              <c:f>'Sales&amp;Profits by Coffee Type'!$D$4</c:f>
              <c:strCache>
                <c:ptCount val="1"/>
                <c:pt idx="0">
                  <c:v>Profit</c:v>
                </c:pt>
              </c:strCache>
            </c:strRef>
          </c:tx>
          <c:spPr>
            <a:solidFill>
              <a:srgbClr val="C00000"/>
            </a:solidFill>
            <a:ln w="9525">
              <a:solidFill>
                <a:schemeClr val="accent1">
                  <a:shade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'Sales&amp;Profits by Coffee Type'!$B$5:$B$9</c:f>
              <c:strCache>
                <c:ptCount val="4"/>
                <c:pt idx="0">
                  <c:v>Arabica</c:v>
                </c:pt>
                <c:pt idx="1">
                  <c:v>Excelsa</c:v>
                </c:pt>
                <c:pt idx="2">
                  <c:v>Liberica</c:v>
                </c:pt>
                <c:pt idx="3">
                  <c:v>Robusta</c:v>
                </c:pt>
              </c:strCache>
            </c:strRef>
          </c:cat>
          <c:val>
            <c:numRef>
              <c:f>'Sales&amp;Profits by Coffee Type'!$D$5:$D$9</c:f>
              <c:numCache>
                <c:formatCode>_-"£"* #,##0.00_-;\-"£"* #,##0.00_-;_-"£"* "-"??_-;_-@_-</c:formatCode>
                <c:ptCount val="4"/>
                <c:pt idx="0">
                  <c:v>1059.1645500000006</c:v>
                </c:pt>
                <c:pt idx="1">
                  <c:v>1353.7083999999977</c:v>
                </c:pt>
                <c:pt idx="2">
                  <c:v>1567.0297500000013</c:v>
                </c:pt>
                <c:pt idx="3">
                  <c:v>540.31470000000013</c:v>
                </c:pt>
              </c:numCache>
            </c:numRef>
          </c:val>
          <c:extLst>
            <c:ext xmlns:c16="http://schemas.microsoft.com/office/drawing/2014/chart" uri="{C3380CC4-5D6E-409C-BE32-E72D297353CC}">
              <c16:uniqueId val="{00000003-22B5-497D-A070-86F11AAB6523}"/>
            </c:ext>
          </c:extLst>
        </c:ser>
        <c:dLbls>
          <c:showLegendKey val="0"/>
          <c:showVal val="0"/>
          <c:showCatName val="0"/>
          <c:showSerName val="0"/>
          <c:showPercent val="0"/>
          <c:showBubbleSize val="0"/>
        </c:dLbls>
        <c:gapWidth val="99"/>
        <c:axId val="387937263"/>
        <c:axId val="387937743"/>
      </c:barChart>
      <c:catAx>
        <c:axId val="38793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937743"/>
        <c:crosses val="autoZero"/>
        <c:auto val="1"/>
        <c:lblAlgn val="ctr"/>
        <c:lblOffset val="100"/>
        <c:noMultiLvlLbl val="0"/>
      </c:catAx>
      <c:valAx>
        <c:axId val="387937743"/>
        <c:scaling>
          <c:orientation val="minMax"/>
          <c:min val="0"/>
        </c:scaling>
        <c:delete val="1"/>
        <c:axPos val="b"/>
        <c:majorGridlines>
          <c:spPr>
            <a:ln w="9525" cap="flat" cmpd="sng" algn="ctr">
              <a:noFill/>
              <a:round/>
            </a:ln>
            <a:effectLst/>
          </c:spPr>
        </c:majorGridlines>
        <c:numFmt formatCode="_-&quot;£&quot;* #,##0.00_-;\-&quot;£&quot;* #,##0.00_-;_-&quot;£&quot;* &quot;-&quot;??_-;_-@_-" sourceLinked="1"/>
        <c:majorTickMark val="none"/>
        <c:minorTickMark val="none"/>
        <c:tickLblPos val="nextTo"/>
        <c:crossAx val="387937263"/>
        <c:crosses val="autoZero"/>
        <c:crossBetween val="between"/>
      </c:valAx>
      <c:spPr>
        <a:noFill/>
        <a:ln>
          <a:noFill/>
        </a:ln>
        <a:effectLst/>
      </c:spPr>
    </c:plotArea>
    <c:legend>
      <c:legendPos val="r"/>
      <c:layout>
        <c:manualLayout>
          <c:xMode val="edge"/>
          <c:yMode val="edge"/>
          <c:x val="0.84221697287839026"/>
          <c:y val="0.16745297462817144"/>
          <c:w val="0.157783027121609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 Data Analysis.xlsx]Sales&amp;Profits by Countries!PivotTable2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'Sales&amp;Profits by Countries'!$B$13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'Sales&amp;Profits by Countries'!$A$14:$A$17</c:f>
              <c:strCache>
                <c:ptCount val="3"/>
                <c:pt idx="0">
                  <c:v>Ireland</c:v>
                </c:pt>
                <c:pt idx="1">
                  <c:v>United Kingdom</c:v>
                </c:pt>
                <c:pt idx="2">
                  <c:v>United States</c:v>
                </c:pt>
              </c:strCache>
            </c:strRef>
          </c:cat>
          <c:val>
            <c:numRef>
              <c:f>'Sales&amp;Profits by Countries'!$B$14:$B$17</c:f>
              <c:numCache>
                <c:formatCode>"£"#,##0.00</c:formatCode>
                <c:ptCount val="3"/>
                <c:pt idx="0">
                  <c:v>6696.8650000000007</c:v>
                </c:pt>
                <c:pt idx="1">
                  <c:v>2798.5049999999997</c:v>
                </c:pt>
                <c:pt idx="2">
                  <c:v>35638.884999999995</c:v>
                </c:pt>
              </c:numCache>
            </c:numRef>
          </c:val>
          <c:extLst>
            <c:ext xmlns:c16="http://schemas.microsoft.com/office/drawing/2014/chart" uri="{C3380CC4-5D6E-409C-BE32-E72D297353CC}">
              <c16:uniqueId val="{00000000-CCA5-4E1A-AB98-61EDE2D22033}"/>
            </c:ext>
          </c:extLst>
        </c:ser>
        <c:dLbls>
          <c:showLegendKey val="0"/>
          <c:showVal val="1"/>
          <c:showCatName val="0"/>
          <c:showSerName val="0"/>
          <c:showPercent val="0"/>
          <c:showBubbleSize val="0"/>
        </c:dLbls>
        <c:gapWidth val="139"/>
        <c:overlap val="-27"/>
        <c:axId val="663958815"/>
        <c:axId val="663959775"/>
      </c:barChart>
      <c:catAx>
        <c:axId val="66395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3959775"/>
        <c:crosses val="autoZero"/>
        <c:auto val="1"/>
        <c:lblAlgn val="ctr"/>
        <c:lblOffset val="100"/>
        <c:noMultiLvlLbl val="0"/>
      </c:catAx>
      <c:valAx>
        <c:axId val="66395977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395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 Data Analysis.xlsx]Quantity Sold!PivotTable2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orders by countries</a:t>
            </a:r>
            <a:endParaRPr lang="en-US" b="1"/>
          </a:p>
        </c:rich>
      </c:tx>
      <c:layout>
        <c:manualLayout>
          <c:xMode val="edge"/>
          <c:yMode val="edge"/>
          <c:x val="0.24478455818022749"/>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w="19050">
            <a:solidFill>
              <a:schemeClr val="lt1"/>
            </a:solidFill>
          </a:ln>
          <a:effectLst/>
        </c:spPr>
        <c:dLbl>
          <c:idx val="0"/>
          <c:layout>
            <c:manualLayout>
              <c:x val="8.8826334208223973E-2"/>
              <c:y val="-0.23911380869058035"/>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02376A6E-405B-41FC-8AF0-246407C3CEE6}" type="VALUE">
                  <a:rPr lang="en-US">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C0000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E659BB00-5756-491B-8613-E962D9B93B1A}" type="VALUE">
                  <a:rPr lang="en-US">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7B28178E-B85A-4695-8A5C-CC8BBE463187}" type="VALUE">
                  <a:rPr lang="en-US">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E659BB00-5756-491B-8613-E962D9B93B1A}" type="VALUE">
                  <a:rPr lang="en-US">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7B28178E-B85A-4695-8A5C-CC8BBE463187}" type="VALUE">
                  <a:rPr lang="en-US">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bg2">
              <a:lumMod val="25000"/>
            </a:schemeClr>
          </a:solidFill>
          <a:ln w="19050">
            <a:solidFill>
              <a:schemeClr val="lt1"/>
            </a:solidFill>
          </a:ln>
          <a:effectLst/>
        </c:spPr>
        <c:dLbl>
          <c:idx val="0"/>
          <c:layout>
            <c:manualLayout>
              <c:x val="8.8826334208223973E-2"/>
              <c:y val="-0.23911380869058035"/>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02376A6E-405B-41FC-8AF0-246407C3CEE6}" type="VALUE">
                  <a:rPr lang="en-US">
                    <a:solidFill>
                      <a:schemeClr val="bg1"/>
                    </a:solidFill>
                  </a:rPr>
                  <a:pPr>
                    <a:defRPr sz="1100" b="1"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E659BB00-5756-491B-8613-E962D9B93B1A}" type="VALUE">
                  <a:rPr lang="en-US">
                    <a:solidFill>
                      <a:schemeClr val="bg1"/>
                    </a:solidFill>
                  </a:rPr>
                  <a:pPr>
                    <a:defRPr sz="1100" b="1"/>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7B28178E-B85A-4695-8A5C-CC8BBE463187}" type="VALUE">
                  <a:rPr lang="en-US">
                    <a:solidFill>
                      <a:schemeClr val="bg1"/>
                    </a:solidFill>
                  </a:rPr>
                  <a:pPr>
                    <a:defRPr sz="1100" b="1"/>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bg2">
              <a:lumMod val="25000"/>
            </a:schemeClr>
          </a:solidFill>
          <a:ln w="19050">
            <a:solidFill>
              <a:schemeClr val="lt1"/>
            </a:solidFill>
          </a:ln>
          <a:effectLst/>
        </c:spPr>
        <c:dLbl>
          <c:idx val="0"/>
          <c:layout>
            <c:manualLayout>
              <c:x val="8.8826334208223973E-2"/>
              <c:y val="-0.23911380869058035"/>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02376A6E-405B-41FC-8AF0-246407C3CEE6}" type="VALUE">
                  <a:rPr lang="en-US">
                    <a:solidFill>
                      <a:schemeClr val="bg1"/>
                    </a:solidFill>
                  </a:rPr>
                  <a:pPr>
                    <a:defRPr sz="1100" b="1"/>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325262467191602"/>
          <c:y val="0.22666375036453776"/>
          <c:w val="0.40047572178477692"/>
          <c:h val="0.66745953630796151"/>
        </c:manualLayout>
      </c:layout>
      <c:pieChart>
        <c:varyColors val="1"/>
        <c:ser>
          <c:idx val="0"/>
          <c:order val="0"/>
          <c:tx>
            <c:strRef>
              <c:f>'Quantity Sold'!$B$11</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D9C9-4432-8D48-320A9A96DA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C9-4432-8D48-320A9A96DA86}"/>
              </c:ext>
            </c:extLst>
          </c:dPt>
          <c:dPt>
            <c:idx val="2"/>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5-D9C9-4432-8D48-320A9A96DA86}"/>
              </c:ext>
            </c:extLst>
          </c:dPt>
          <c:dLbls>
            <c:dLbl>
              <c:idx val="0"/>
              <c:tx>
                <c:rich>
                  <a:bodyPr/>
                  <a:lstStyle/>
                  <a:p>
                    <a:fld id="{E659BB00-5756-491B-8613-E962D9B93B1A}" type="VALUE">
                      <a:rPr lang="en-US">
                        <a:solidFill>
                          <a:schemeClr val="bg1"/>
                        </a:solidFill>
                      </a:rPr>
                      <a:pPr/>
                      <a:t>[VALUE]</a:t>
                    </a:fld>
                    <a:endParaRPr lang="en-GH"/>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C9-4432-8D48-320A9A96DA86}"/>
                </c:ext>
              </c:extLst>
            </c:dLbl>
            <c:dLbl>
              <c:idx val="1"/>
              <c:tx>
                <c:rich>
                  <a:bodyPr/>
                  <a:lstStyle/>
                  <a:p>
                    <a:fld id="{7B28178E-B85A-4695-8A5C-CC8BBE463187}" type="VALUE">
                      <a:rPr lang="en-US">
                        <a:solidFill>
                          <a:schemeClr val="bg1"/>
                        </a:solidFill>
                      </a:rPr>
                      <a:pPr/>
                      <a:t>[VALUE]</a:t>
                    </a:fld>
                    <a:endParaRPr lang="en-GH"/>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9C9-4432-8D48-320A9A96DA86}"/>
                </c:ext>
              </c:extLst>
            </c:dLbl>
            <c:dLbl>
              <c:idx val="2"/>
              <c:layout>
                <c:manualLayout>
                  <c:x val="8.8826334208223973E-2"/>
                  <c:y val="-0.23911380869058035"/>
                </c:manualLayout>
              </c:layout>
              <c:tx>
                <c:rich>
                  <a:bodyPr/>
                  <a:lstStyle/>
                  <a:p>
                    <a:fld id="{02376A6E-405B-41FC-8AF0-246407C3CEE6}" type="VALUE">
                      <a:rPr lang="en-US">
                        <a:solidFill>
                          <a:schemeClr val="bg1"/>
                        </a:solidFill>
                      </a:rPr>
                      <a:pPr/>
                      <a:t>[VALUE]</a:t>
                    </a:fld>
                    <a:endParaRPr lang="en-GH"/>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9C9-4432-8D48-320A9A96DA8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Sold'!$A$12:$A$15</c:f>
              <c:strCache>
                <c:ptCount val="3"/>
                <c:pt idx="0">
                  <c:v>Ireland</c:v>
                </c:pt>
                <c:pt idx="1">
                  <c:v>United Kingdom</c:v>
                </c:pt>
                <c:pt idx="2">
                  <c:v>United States</c:v>
                </c:pt>
              </c:strCache>
            </c:strRef>
          </c:cat>
          <c:val>
            <c:numRef>
              <c:f>'Quantity Sold'!$B$12:$B$15</c:f>
              <c:numCache>
                <c:formatCode>0.00%</c:formatCode>
                <c:ptCount val="3"/>
                <c:pt idx="0">
                  <c:v>0.153</c:v>
                </c:pt>
                <c:pt idx="1">
                  <c:v>7.2999999999999995E-2</c:v>
                </c:pt>
                <c:pt idx="2">
                  <c:v>0.77400000000000002</c:v>
                </c:pt>
              </c:numCache>
            </c:numRef>
          </c:val>
          <c:extLst>
            <c:ext xmlns:c16="http://schemas.microsoft.com/office/drawing/2014/chart" uri="{C3380CC4-5D6E-409C-BE32-E72D297353CC}">
              <c16:uniqueId val="{00000006-D9C9-4432-8D48-320A9A96DA86}"/>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422275</xdr:colOff>
      <xdr:row>0</xdr:row>
      <xdr:rowOff>38100</xdr:rowOff>
    </xdr:from>
    <xdr:to>
      <xdr:col>10</xdr:col>
      <xdr:colOff>333375</xdr:colOff>
      <xdr:row>15</xdr:row>
      <xdr:rowOff>19050</xdr:rowOff>
    </xdr:to>
    <xdr:graphicFrame macro="">
      <xdr:nvGraphicFramePr>
        <xdr:cNvPr id="3" name="Chart 2">
          <a:extLst>
            <a:ext uri="{FF2B5EF4-FFF2-40B4-BE49-F238E27FC236}">
              <a16:creationId xmlns:a16="http://schemas.microsoft.com/office/drawing/2014/main" id="{2F30EF1B-C111-C5B8-7592-AACF027B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583316</xdr:colOff>
      <xdr:row>2</xdr:row>
      <xdr:rowOff>7923</xdr:rowOff>
    </xdr:from>
    <xdr:to>
      <xdr:col>6</xdr:col>
      <xdr:colOff>594314</xdr:colOff>
      <xdr:row>4</xdr:row>
      <xdr:rowOff>243931</xdr:rowOff>
    </xdr:to>
    <xdr:sp macro="" textlink="">
      <xdr:nvSpPr>
        <xdr:cNvPr id="3" name="Rectangle 2">
          <a:extLst>
            <a:ext uri="{FF2B5EF4-FFF2-40B4-BE49-F238E27FC236}">
              <a16:creationId xmlns:a16="http://schemas.microsoft.com/office/drawing/2014/main" id="{A9A382EC-EC2F-FDFA-5877-13B40189BED4}"/>
            </a:ext>
          </a:extLst>
        </xdr:cNvPr>
        <xdr:cNvSpPr/>
      </xdr:nvSpPr>
      <xdr:spPr>
        <a:xfrm>
          <a:off x="4253616" y="947723"/>
          <a:ext cx="1839798" cy="750358"/>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Total Profits</a:t>
          </a:r>
        </a:p>
      </xdr:txBody>
    </xdr:sp>
    <xdr:clientData/>
  </xdr:twoCellAnchor>
  <xdr:twoCellAnchor>
    <xdr:from>
      <xdr:col>0</xdr:col>
      <xdr:colOff>449793</xdr:colOff>
      <xdr:row>2</xdr:row>
      <xdr:rowOff>6615</xdr:rowOff>
    </xdr:from>
    <xdr:to>
      <xdr:col>2</xdr:col>
      <xdr:colOff>33074</xdr:colOff>
      <xdr:row>4</xdr:row>
      <xdr:rowOff>191823</xdr:rowOff>
    </xdr:to>
    <xdr:sp macro="" textlink="">
      <xdr:nvSpPr>
        <xdr:cNvPr id="5" name="Rectangle 4">
          <a:extLst>
            <a:ext uri="{FF2B5EF4-FFF2-40B4-BE49-F238E27FC236}">
              <a16:creationId xmlns:a16="http://schemas.microsoft.com/office/drawing/2014/main" id="{10261AB2-81D7-BA50-8000-C2216F70D247}"/>
            </a:ext>
          </a:extLst>
        </xdr:cNvPr>
        <xdr:cNvSpPr/>
      </xdr:nvSpPr>
      <xdr:spPr>
        <a:xfrm>
          <a:off x="449793" y="945886"/>
          <a:ext cx="1858698" cy="701145"/>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Total</a:t>
          </a:r>
          <a:r>
            <a:rPr lang="en-GB" sz="1800" baseline="0"/>
            <a:t> Sales</a:t>
          </a:r>
          <a:endParaRPr lang="en-GB" sz="1800"/>
        </a:p>
      </xdr:txBody>
    </xdr:sp>
    <xdr:clientData/>
  </xdr:twoCellAnchor>
  <xdr:twoCellAnchor>
    <xdr:from>
      <xdr:col>6</xdr:col>
      <xdr:colOff>585057</xdr:colOff>
      <xdr:row>7</xdr:row>
      <xdr:rowOff>21404</xdr:rowOff>
    </xdr:from>
    <xdr:to>
      <xdr:col>13</xdr:col>
      <xdr:colOff>342398</xdr:colOff>
      <xdr:row>21</xdr:row>
      <xdr:rowOff>170069</xdr:rowOff>
    </xdr:to>
    <xdr:graphicFrame macro="">
      <xdr:nvGraphicFramePr>
        <xdr:cNvPr id="4" name="Chart 3">
          <a:extLst>
            <a:ext uri="{FF2B5EF4-FFF2-40B4-BE49-F238E27FC236}">
              <a16:creationId xmlns:a16="http://schemas.microsoft.com/office/drawing/2014/main" id="{4A01E02D-2A6A-4B29-AEB7-E94F9C104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51093</xdr:colOff>
      <xdr:row>24</xdr:row>
      <xdr:rowOff>119943</xdr:rowOff>
    </xdr:from>
    <xdr:to>
      <xdr:col>5</xdr:col>
      <xdr:colOff>84667</xdr:colOff>
      <xdr:row>41</xdr:row>
      <xdr:rowOff>168442</xdr:rowOff>
    </xdr:to>
    <xdr:graphicFrame macro="">
      <xdr:nvGraphicFramePr>
        <xdr:cNvPr id="6" name="Chart 5">
          <a:extLst>
            <a:ext uri="{FF2B5EF4-FFF2-40B4-BE49-F238E27FC236}">
              <a16:creationId xmlns:a16="http://schemas.microsoft.com/office/drawing/2014/main" id="{422C0A82-CBB6-4E52-93CA-1C6759500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0</xdr:rowOff>
    </xdr:from>
    <xdr:to>
      <xdr:col>5</xdr:col>
      <xdr:colOff>128337</xdr:colOff>
      <xdr:row>21</xdr:row>
      <xdr:rowOff>156966</xdr:rowOff>
    </xdr:to>
    <xdr:graphicFrame macro="">
      <xdr:nvGraphicFramePr>
        <xdr:cNvPr id="8" name="Chart 7">
          <a:extLst>
            <a:ext uri="{FF2B5EF4-FFF2-40B4-BE49-F238E27FC236}">
              <a16:creationId xmlns:a16="http://schemas.microsoft.com/office/drawing/2014/main" id="{81C4298F-4A6D-477A-949D-3C52D3E43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586939</xdr:colOff>
      <xdr:row>17</xdr:row>
      <xdr:rowOff>71347</xdr:rowOff>
    </xdr:from>
    <xdr:to>
      <xdr:col>16</xdr:col>
      <xdr:colOff>1283368</xdr:colOff>
      <xdr:row>19</xdr:row>
      <xdr:rowOff>174581</xdr:rowOff>
    </xdr:to>
    <xdr:sp macro="" textlink="">
      <xdr:nvSpPr>
        <xdr:cNvPr id="10" name="Rectangle 9">
          <a:extLst>
            <a:ext uri="{FF2B5EF4-FFF2-40B4-BE49-F238E27FC236}">
              <a16:creationId xmlns:a16="http://schemas.microsoft.com/office/drawing/2014/main" id="{FDB8105A-E732-4E42-ADF3-8B098B58859B}"/>
            </a:ext>
          </a:extLst>
        </xdr:cNvPr>
        <xdr:cNvSpPr/>
      </xdr:nvSpPr>
      <xdr:spPr>
        <a:xfrm>
          <a:off x="12281634" y="4170105"/>
          <a:ext cx="2525229" cy="472202"/>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Most</a:t>
          </a:r>
          <a:r>
            <a:rPr lang="en-GB" sz="1400" b="1" baseline="0"/>
            <a:t> Profitable Coffee Type</a:t>
          </a:r>
          <a:endParaRPr lang="en-GB" sz="1400" b="1"/>
        </a:p>
      </xdr:txBody>
    </xdr:sp>
    <xdr:clientData/>
  </xdr:twoCellAnchor>
  <xdr:twoCellAnchor>
    <xdr:from>
      <xdr:col>13</xdr:col>
      <xdr:colOff>588698</xdr:colOff>
      <xdr:row>20</xdr:row>
      <xdr:rowOff>1</xdr:rowOff>
    </xdr:from>
    <xdr:to>
      <xdr:col>15</xdr:col>
      <xdr:colOff>767291</xdr:colOff>
      <xdr:row>21</xdr:row>
      <xdr:rowOff>32085</xdr:rowOff>
    </xdr:to>
    <xdr:sp macro="" textlink="">
      <xdr:nvSpPr>
        <xdr:cNvPr id="11" name="Rectangle 10">
          <a:extLst>
            <a:ext uri="{FF2B5EF4-FFF2-40B4-BE49-F238E27FC236}">
              <a16:creationId xmlns:a16="http://schemas.microsoft.com/office/drawing/2014/main" id="{116D3041-CB95-37B2-28B4-9F451AAD74C3}"/>
            </a:ext>
          </a:extLst>
        </xdr:cNvPr>
        <xdr:cNvSpPr/>
      </xdr:nvSpPr>
      <xdr:spPr>
        <a:xfrm>
          <a:off x="12283393" y="4652212"/>
          <a:ext cx="1165182" cy="264694"/>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Liberica</a:t>
          </a:r>
        </a:p>
      </xdr:txBody>
    </xdr:sp>
    <xdr:clientData/>
  </xdr:twoCellAnchor>
  <xdr:twoCellAnchor>
    <xdr:from>
      <xdr:col>13</xdr:col>
      <xdr:colOff>581556</xdr:colOff>
      <xdr:row>11</xdr:row>
      <xdr:rowOff>5716</xdr:rowOff>
    </xdr:from>
    <xdr:to>
      <xdr:col>16</xdr:col>
      <xdr:colOff>1307432</xdr:colOff>
      <xdr:row>13</xdr:row>
      <xdr:rowOff>5718</xdr:rowOff>
    </xdr:to>
    <xdr:sp macro="" textlink="">
      <xdr:nvSpPr>
        <xdr:cNvPr id="12" name="Rectangle 11">
          <a:extLst>
            <a:ext uri="{FF2B5EF4-FFF2-40B4-BE49-F238E27FC236}">
              <a16:creationId xmlns:a16="http://schemas.microsoft.com/office/drawing/2014/main" id="{092EEDAE-6CCD-D523-0430-D549A67A72DC}"/>
            </a:ext>
          </a:extLst>
        </xdr:cNvPr>
        <xdr:cNvSpPr/>
      </xdr:nvSpPr>
      <xdr:spPr>
        <a:xfrm>
          <a:off x="12276251" y="2885274"/>
          <a:ext cx="2554676" cy="36897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Most</a:t>
          </a:r>
          <a:r>
            <a:rPr lang="en-GB" sz="1400" b="1" baseline="0"/>
            <a:t> Profitable Country</a:t>
          </a:r>
          <a:endParaRPr lang="en-GB" sz="1400" b="1"/>
        </a:p>
      </xdr:txBody>
    </xdr:sp>
    <xdr:clientData/>
  </xdr:twoCellAnchor>
  <xdr:twoCellAnchor>
    <xdr:from>
      <xdr:col>13</xdr:col>
      <xdr:colOff>581817</xdr:colOff>
      <xdr:row>12</xdr:row>
      <xdr:rowOff>184079</xdr:rowOff>
    </xdr:from>
    <xdr:to>
      <xdr:col>15</xdr:col>
      <xdr:colOff>819150</xdr:colOff>
      <xdr:row>14</xdr:row>
      <xdr:rowOff>48682</xdr:rowOff>
    </xdr:to>
    <xdr:sp macro="" textlink="">
      <xdr:nvSpPr>
        <xdr:cNvPr id="13" name="Rectangle 12">
          <a:extLst>
            <a:ext uri="{FF2B5EF4-FFF2-40B4-BE49-F238E27FC236}">
              <a16:creationId xmlns:a16="http://schemas.microsoft.com/office/drawing/2014/main" id="{5D50C398-0EA4-11FE-F8F6-007EE293AB98}"/>
            </a:ext>
          </a:extLst>
        </xdr:cNvPr>
        <xdr:cNvSpPr/>
      </xdr:nvSpPr>
      <xdr:spPr>
        <a:xfrm>
          <a:off x="12310267" y="3251129"/>
          <a:ext cx="1227933" cy="347203"/>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United State</a:t>
          </a:r>
        </a:p>
      </xdr:txBody>
    </xdr:sp>
    <xdr:clientData/>
  </xdr:twoCellAnchor>
  <xdr:twoCellAnchor>
    <xdr:from>
      <xdr:col>9</xdr:col>
      <xdr:colOff>749201</xdr:colOff>
      <xdr:row>1</xdr:row>
      <xdr:rowOff>404190</xdr:rowOff>
    </xdr:from>
    <xdr:to>
      <xdr:col>11</xdr:col>
      <xdr:colOff>382053</xdr:colOff>
      <xdr:row>4</xdr:row>
      <xdr:rowOff>233798</xdr:rowOff>
    </xdr:to>
    <xdr:sp macro="" textlink="">
      <xdr:nvSpPr>
        <xdr:cNvPr id="7" name="Rectangle 6">
          <a:extLst>
            <a:ext uri="{FF2B5EF4-FFF2-40B4-BE49-F238E27FC236}">
              <a16:creationId xmlns:a16="http://schemas.microsoft.com/office/drawing/2014/main" id="{B2F4034A-B5D1-63B2-AAE1-63FDF899C36D}"/>
            </a:ext>
          </a:extLst>
        </xdr:cNvPr>
        <xdr:cNvSpPr/>
      </xdr:nvSpPr>
      <xdr:spPr>
        <a:xfrm>
          <a:off x="8604151" y="937590"/>
          <a:ext cx="1829952" cy="750358"/>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Total Units</a:t>
          </a:r>
          <a:r>
            <a:rPr lang="en-GB" sz="1800" baseline="0"/>
            <a:t> Sold</a:t>
          </a:r>
          <a:endParaRPr lang="en-GB" sz="1800"/>
        </a:p>
      </xdr:txBody>
    </xdr:sp>
    <xdr:clientData/>
  </xdr:twoCellAnchor>
  <xdr:twoCellAnchor editAs="oneCell">
    <xdr:from>
      <xdr:col>13</xdr:col>
      <xdr:colOff>392416</xdr:colOff>
      <xdr:row>2</xdr:row>
      <xdr:rowOff>164103</xdr:rowOff>
    </xdr:from>
    <xdr:to>
      <xdr:col>16</xdr:col>
      <xdr:colOff>199775</xdr:colOff>
      <xdr:row>7</xdr:row>
      <xdr:rowOff>142700</xdr:rowOff>
    </xdr:to>
    <mc:AlternateContent xmlns:mc="http://schemas.openxmlformats.org/markup-compatibility/2006" xmlns:a14="http://schemas.microsoft.com/office/drawing/2010/main">
      <mc:Choice Requires="a14">
        <xdr:graphicFrame macro="">
          <xdr:nvGraphicFramePr>
            <xdr:cNvPr id="9" name="Roast Type 1">
              <a:extLst>
                <a:ext uri="{FF2B5EF4-FFF2-40B4-BE49-F238E27FC236}">
                  <a16:creationId xmlns:a16="http://schemas.microsoft.com/office/drawing/2014/main" id="{8B2E5DEB-30B8-4A12-9349-236F9936E330}"/>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2120866" y="1103903"/>
              <a:ext cx="1648859" cy="11850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142697</xdr:colOff>
      <xdr:row>0</xdr:row>
      <xdr:rowOff>520842</xdr:rowOff>
    </xdr:from>
    <xdr:to>
      <xdr:col>16</xdr:col>
      <xdr:colOff>1227192</xdr:colOff>
      <xdr:row>2</xdr:row>
      <xdr:rowOff>156965</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05BA8621-6382-4A1A-B612-EC0315FD2F8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61747" y="520842"/>
              <a:ext cx="1935395" cy="5759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313931</xdr:colOff>
      <xdr:row>2</xdr:row>
      <xdr:rowOff>164102</xdr:rowOff>
    </xdr:from>
    <xdr:to>
      <xdr:col>18</xdr:col>
      <xdr:colOff>0</xdr:colOff>
      <xdr:row>7</xdr:row>
      <xdr:rowOff>135564</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208B7905-71E5-47BA-8634-687FAA18881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883881" y="1103902"/>
              <a:ext cx="1686319" cy="11779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24</xdr:row>
      <xdr:rowOff>144736</xdr:rowOff>
    </xdr:from>
    <xdr:to>
      <xdr:col>12</xdr:col>
      <xdr:colOff>87587</xdr:colOff>
      <xdr:row>41</xdr:row>
      <xdr:rowOff>160421</xdr:rowOff>
    </xdr:to>
    <xdr:graphicFrame macro="">
      <xdr:nvGraphicFramePr>
        <xdr:cNvPr id="2" name="Chart 1">
          <a:extLst>
            <a:ext uri="{FF2B5EF4-FFF2-40B4-BE49-F238E27FC236}">
              <a16:creationId xmlns:a16="http://schemas.microsoft.com/office/drawing/2014/main" id="{05374F8B-0501-43B8-BB2C-8FE0AD7D1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191214</xdr:colOff>
      <xdr:row>24</xdr:row>
      <xdr:rowOff>144379</xdr:rowOff>
    </xdr:from>
    <xdr:to>
      <xdr:col>17</xdr:col>
      <xdr:colOff>569494</xdr:colOff>
      <xdr:row>41</xdr:row>
      <xdr:rowOff>159698</xdr:rowOff>
    </xdr:to>
    <xdr:graphicFrame macro="">
      <xdr:nvGraphicFramePr>
        <xdr:cNvPr id="16" name="Chart 15">
          <a:extLst>
            <a:ext uri="{FF2B5EF4-FFF2-40B4-BE49-F238E27FC236}">
              <a16:creationId xmlns:a16="http://schemas.microsoft.com/office/drawing/2014/main" id="{F30CACF5-C95A-4982-92AF-CE91479C9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ward" refreshedDate="45598.333124189812" createdVersion="5" refreshedVersion="8" minRefreshableVersion="3" recordCount="0" supportSubquery="1" supportAdvancedDrill="1" xr:uid="{CA0C8C5F-F2A9-46E7-A494-E1713FFF691C}">
  <cacheSource type="external" connectionId="7"/>
  <cacheFields count="2">
    <cacheField name="[customers  1].[Country].[Country]" caption="Country" numFmtId="0" hierarchy="3" level="1">
      <sharedItems count="3">
        <s v="Ireland"/>
        <s v="United Kingdom"/>
        <s v="United States"/>
      </sharedItems>
    </cacheField>
    <cacheField name="[Measures].[Sum of Total Profit]" caption="Sum of Total Profit" numFmtId="0" hierarchy="26" level="32767"/>
  </cacheFields>
  <cacheHierarchies count="29">
    <cacheHierarchy uniqueName="[customers  1].[Customer ID]" caption="Customer ID" attribute="1" defaultMemberUniqueName="[customers  1].[Customer ID].[All]" allUniqueName="[customers  1].[Customer ID].[All]" dimensionUniqueName="[customers  1]" displayFolder="" count="0" memberValueDatatype="130" unbalanced="0"/>
    <cacheHierarchy uniqueName="[customers  1].[Customer Name]" caption="Customer Name" attribute="1" defaultMemberUniqueName="[customers  1].[Customer Name].[All]" allUniqueName="[customers  1].[Customer 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2" memberValueDatatype="130" unbalanced="0">
      <fieldsUsage count="2">
        <fieldUsage x="-1"/>
        <fieldUsage x="0"/>
      </fieldsUsage>
    </cacheHierarchy>
    <cacheHierarchy uniqueName="[customers  1].[Loyalty Card]" caption="Loyalty Card" attribute="1" defaultMemberUniqueName="[customers  1].[Loyalty Card].[All]" allUniqueName="[customers  1].[Loyalty Card].[All]" dimensionUniqueName="[customers  1]" displayFolder="" count="2" memberValueDatatype="13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defaultMemberUniqueName="[orders  1].[Order Date].[All]" allUniqueName="[orders  1].[Order Dat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Total Profit]" caption="Total Profit" attribute="1" defaultMemberUniqueName="[orders  1].[Total Profit].[All]" allUniqueName="[orders  1].[Total Profit].[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products  1].[Product ID]" caption="Product ID" attribute="1" defaultMemberUniqueName="[products  1].[Product ID].[All]" allUniqueName="[products  1].[Product ID].[All]" dimensionUniqueName="[products  1]" displayFolder="" count="0" memberValueDatatype="130" unbalanced="0"/>
    <cacheHierarchy uniqueName="[products  1].[Coffee Type]" caption="Coffee Type" attribute="1" defaultMemberUniqueName="[products  1].[Coffee Type].[All]" allUniqueName="[products  1].[Coffee Type].[All]" dimensionUniqueName="[products  1]" displayFolder="" count="0" memberValueDatatype="130" unbalanced="0"/>
    <cacheHierarchy uniqueName="[products  1].[Roast Type]" caption="Roast Type" attribute="1" defaultMemberUniqueName="[products  1].[Roast Type].[All]" allUniqueName="[products  1].[Roast Type].[All]" dimensionUniqueName="[products  1]" displayFolder="" count="2" memberValueDatatype="130" unbalanced="0"/>
    <cacheHierarchy uniqueName="[products  1].[Size]" caption="Size" attribute="1" defaultMemberUniqueName="[products  1].[Size].[All]" allUniqueName="[products  1].[Size].[All]" dimensionUniqueName="[products  1]" displayFolder="" count="0" memberValueDatatype="5" unbalanced="0"/>
    <cacheHierarchy uniqueName="[products  1].[Unit Price]" caption="Unit Price" attribute="1" defaultMemberUniqueName="[products  1].[Unit Price].[All]" allUniqueName="[products  1].[Unit Price].[All]" dimensionUniqueName="[products  1]" displayFolder="" count="0" memberValueDatatype="5" unbalanced="0"/>
    <cacheHierarchy uniqueName="[products  1].[Price per 100g]" caption="Price per 100g" attribute="1" defaultMemberUniqueName="[products  1].[Price per 100g].[All]" allUniqueName="[products  1].[Price per 100g].[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Quantity]" caption="Count of Quantity" measure="1" displayFolder="" measureGroup="orders  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products  1"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orders  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ers  1" count="0" hidden="1">
      <extLst>
        <ext xmlns:x15="http://schemas.microsoft.com/office/spreadsheetml/2010/11/main" uri="{B97F6D7D-B522-45F9-BDA1-12C45D357490}">
          <x15:cacheHierarchy aggregatedColumn="5"/>
        </ext>
      </extLst>
    </cacheHierarchy>
  </cacheHierarchies>
  <kpis count="0"/>
  <dimensions count="4">
    <dimension name="customers  1" uniqueName="[customers  1]" caption="customers  1"/>
    <dimension measure="1" name="Measures" uniqueName="[Measures]" caption="Measures"/>
    <dimension name="orders  1" uniqueName="[orders  1]" caption="orders  1"/>
    <dimension name="products  1" uniqueName="[products  1]" caption="products  1"/>
  </dimensions>
  <measureGroups count="3">
    <measureGroup name="customers  1" caption="customers  1"/>
    <measureGroup name="orders  1" caption="orders  1"/>
    <measureGroup name="products  1" caption="products  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ward" refreshedDate="45598.333425925928" createdVersion="5" refreshedVersion="8" minRefreshableVersion="3" recordCount="0" supportSubquery="1" supportAdvancedDrill="1" xr:uid="{6CFBE31C-4CB9-4DBF-9400-4D989E8B8022}">
  <cacheSource type="external" connectionId="7"/>
  <cacheFields count="2">
    <cacheField name="[customers  1].[Country].[Country]" caption="Country" numFmtId="0" hierarchy="3" level="1">
      <sharedItems count="3">
        <s v="Ireland"/>
        <s v="United Kingdom"/>
        <s v="United States"/>
      </sharedItems>
    </cacheField>
    <cacheField name="[Measures].[Sum of Sales]" caption="Sum of Sales" numFmtId="0" hierarchy="25" level="32767"/>
  </cacheFields>
  <cacheHierarchies count="29">
    <cacheHierarchy uniqueName="[customers  1].[Customer ID]" caption="Customer ID" attribute="1" defaultMemberUniqueName="[customers  1].[Customer ID].[All]" allUniqueName="[customers  1].[Customer ID].[All]" dimensionUniqueName="[customers  1]" displayFolder="" count="0" memberValueDatatype="130" unbalanced="0"/>
    <cacheHierarchy uniqueName="[customers  1].[Customer Name]" caption="Customer Name" attribute="1" defaultMemberUniqueName="[customers  1].[Customer Name].[All]" allUniqueName="[customers  1].[Customer 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2" memberValueDatatype="130" unbalanced="0">
      <fieldsUsage count="2">
        <fieldUsage x="-1"/>
        <fieldUsage x="0"/>
      </fieldsUsage>
    </cacheHierarchy>
    <cacheHierarchy uniqueName="[customers  1].[Loyalty Card]" caption="Loyalty Card" attribute="1" defaultMemberUniqueName="[customers  1].[Loyalty Card].[All]" allUniqueName="[customers  1].[Loyalty Card].[All]" dimensionUniqueName="[customers  1]" displayFolder="" count="2" memberValueDatatype="13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defaultMemberUniqueName="[orders  1].[Order Date].[All]" allUniqueName="[orders  1].[Order Dat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Total Profit]" caption="Total Profit" attribute="1" defaultMemberUniqueName="[orders  1].[Total Profit].[All]" allUniqueName="[orders  1].[Total Profit].[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products  1].[Product ID]" caption="Product ID" attribute="1" defaultMemberUniqueName="[products  1].[Product ID].[All]" allUniqueName="[products  1].[Product ID].[All]" dimensionUniqueName="[products  1]" displayFolder="" count="0" memberValueDatatype="130" unbalanced="0"/>
    <cacheHierarchy uniqueName="[products  1].[Coffee Type]" caption="Coffee Type" attribute="1" defaultMemberUniqueName="[products  1].[Coffee Type].[All]" allUniqueName="[products  1].[Coffee Type].[All]" dimensionUniqueName="[products  1]" displayFolder="" count="0" memberValueDatatype="130" unbalanced="0"/>
    <cacheHierarchy uniqueName="[products  1].[Roast Type]" caption="Roast Type" attribute="1" defaultMemberUniqueName="[products  1].[Roast Type].[All]" allUniqueName="[products  1].[Roast Type].[All]" dimensionUniqueName="[products  1]" displayFolder="" count="2" memberValueDatatype="130" unbalanced="0"/>
    <cacheHierarchy uniqueName="[products  1].[Size]" caption="Size" attribute="1" defaultMemberUniqueName="[products  1].[Size].[All]" allUniqueName="[products  1].[Size].[All]" dimensionUniqueName="[products  1]" displayFolder="" count="0" memberValueDatatype="5" unbalanced="0"/>
    <cacheHierarchy uniqueName="[products  1].[Unit Price]" caption="Unit Price" attribute="1" defaultMemberUniqueName="[products  1].[Unit Price].[All]" allUniqueName="[products  1].[Unit Price].[All]" dimensionUniqueName="[products  1]" displayFolder="" count="0" memberValueDatatype="5" unbalanced="0"/>
    <cacheHierarchy uniqueName="[products  1].[Price per 100g]" caption="Price per 100g" attribute="1" defaultMemberUniqueName="[products  1].[Price per 100g].[All]" allUniqueName="[products  1].[Price per 100g].[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Quantity]" caption="Count of Quantity" measure="1" displayFolder="" measureGroup="orders  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products  1"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orders  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ers  1" count="0" hidden="1">
      <extLst>
        <ext xmlns:x15="http://schemas.microsoft.com/office/spreadsheetml/2010/11/main" uri="{B97F6D7D-B522-45F9-BDA1-12C45D357490}">
          <x15:cacheHierarchy aggregatedColumn="5"/>
        </ext>
      </extLst>
    </cacheHierarchy>
  </cacheHierarchies>
  <kpis count="0"/>
  <dimensions count="4">
    <dimension name="customers  1" uniqueName="[customers  1]" caption="customers  1"/>
    <dimension measure="1" name="Measures" uniqueName="[Measures]" caption="Measures"/>
    <dimension name="orders  1" uniqueName="[orders  1]" caption="orders  1"/>
    <dimension name="products  1" uniqueName="[products  1]" caption="products  1"/>
  </dimensions>
  <measureGroups count="3">
    <measureGroup name="customers  1" caption="customers  1"/>
    <measureGroup name="orders  1" caption="orders  1"/>
    <measureGroup name="products  1" caption="products  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ward" refreshedDate="45598.333755555555" createdVersion="5" refreshedVersion="8" minRefreshableVersion="3" recordCount="0" supportSubquery="1" supportAdvancedDrill="1" xr:uid="{181D8E7D-2AE5-4135-9515-957FC7C98CEC}">
  <cacheSource type="external" connectionId="7"/>
  <cacheFields count="3">
    <cacheField name="[products  1].[Coffee Type].[Coffee Type]" caption="Coffee Type" numFmtId="0" hierarchy="13" level="1">
      <sharedItems count="4">
        <s v="Arabica"/>
        <s v="Excelsa"/>
        <s v="Liberica"/>
        <s v="Robusta"/>
      </sharedItems>
    </cacheField>
    <cacheField name="[Measures].[Sum of Sales]" caption="Sum of Sales" numFmtId="0" hierarchy="25" level="32767"/>
    <cacheField name="[Measures].[Sum of Total Profit]" caption="Sum of Total Profit" numFmtId="0" hierarchy="26" level="32767"/>
  </cacheFields>
  <cacheHierarchies count="29">
    <cacheHierarchy uniqueName="[customers  1].[Customer ID]" caption="Customer ID" attribute="1" defaultMemberUniqueName="[customers  1].[Customer ID].[All]" allUniqueName="[customers  1].[Customer ID].[All]" dimensionUniqueName="[customers  1]" displayFolder="" count="0" memberValueDatatype="130" unbalanced="0"/>
    <cacheHierarchy uniqueName="[customers  1].[Customer Name]" caption="Customer Name" attribute="1" defaultMemberUniqueName="[customers  1].[Customer Name].[All]" allUniqueName="[customers  1].[Customer 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2" memberValueDatatype="130" unbalanced="0"/>
    <cacheHierarchy uniqueName="[customers  1].[Loyalty Card]" caption="Loyalty Card" attribute="1" defaultMemberUniqueName="[customers  1].[Loyalty Card].[All]" allUniqueName="[customers  1].[Loyalty Card].[All]" dimensionUniqueName="[customers  1]" displayFolder="" count="2" memberValueDatatype="13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defaultMemberUniqueName="[orders  1].[Order Date].[All]" allUniqueName="[orders  1].[Order Dat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Total Profit]" caption="Total Profit" attribute="1" defaultMemberUniqueName="[orders  1].[Total Profit].[All]" allUniqueName="[orders  1].[Total Profit].[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products  1].[Product ID]" caption="Product ID" attribute="1" defaultMemberUniqueName="[products  1].[Product ID].[All]" allUniqueName="[products  1].[Product ID].[All]" dimensionUniqueName="[products  1]" displayFolder="" count="0" memberValueDatatype="130" unbalanced="0"/>
    <cacheHierarchy uniqueName="[products  1].[Coffee Type]" caption="Coffee Type" attribute="1" defaultMemberUniqueName="[products  1].[Coffee Type].[All]" allUniqueName="[products  1].[Coffee Type].[All]" dimensionUniqueName="[products  1]" displayFolder="" count="2" memberValueDatatype="130" unbalanced="0">
      <fieldsUsage count="2">
        <fieldUsage x="-1"/>
        <fieldUsage x="0"/>
      </fieldsUsage>
    </cacheHierarchy>
    <cacheHierarchy uniqueName="[products  1].[Roast Type]" caption="Roast Type" attribute="1" defaultMemberUniqueName="[products  1].[Roast Type].[All]" allUniqueName="[products  1].[Roast Type].[All]" dimensionUniqueName="[products  1]" displayFolder="" count="2" memberValueDatatype="130" unbalanced="0"/>
    <cacheHierarchy uniqueName="[products  1].[Size]" caption="Size" attribute="1" defaultMemberUniqueName="[products  1].[Size].[All]" allUniqueName="[products  1].[Size].[All]" dimensionUniqueName="[products  1]" displayFolder="" count="0" memberValueDatatype="5" unbalanced="0"/>
    <cacheHierarchy uniqueName="[products  1].[Unit Price]" caption="Unit Price" attribute="1" defaultMemberUniqueName="[products  1].[Unit Price].[All]" allUniqueName="[products  1].[Unit Price].[All]" dimensionUniqueName="[products  1]" displayFolder="" count="0" memberValueDatatype="5" unbalanced="0"/>
    <cacheHierarchy uniqueName="[products  1].[Price per 100g]" caption="Price per 100g" attribute="1" defaultMemberUniqueName="[products  1].[Price per 100g].[All]" allUniqueName="[products  1].[Price per 100g].[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Quantity]" caption="Count of Quantity" measure="1" displayFolder="" measureGroup="orders  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products  1"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orders  1" count="0" oneField="1" hidden="1">
      <fieldsUsage count="1">
        <fieldUsage x="2"/>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ers  1" count="0" hidden="1">
      <extLst>
        <ext xmlns:x15="http://schemas.microsoft.com/office/spreadsheetml/2010/11/main" uri="{B97F6D7D-B522-45F9-BDA1-12C45D357490}">
          <x15:cacheHierarchy aggregatedColumn="5"/>
        </ext>
      </extLst>
    </cacheHierarchy>
  </cacheHierarchies>
  <kpis count="0"/>
  <dimensions count="4">
    <dimension name="customers  1" uniqueName="[customers  1]" caption="customers  1"/>
    <dimension measure="1" name="Measures" uniqueName="[Measures]" caption="Measures"/>
    <dimension name="orders  1" uniqueName="[orders  1]" caption="orders  1"/>
    <dimension name="products  1" uniqueName="[products  1]" caption="products  1"/>
  </dimensions>
  <measureGroups count="3">
    <measureGroup name="customers  1" caption="customers  1"/>
    <measureGroup name="orders  1" caption="orders  1"/>
    <measureGroup name="products  1" caption="products  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ward" refreshedDate="45598.334417708335" createdVersion="5" refreshedVersion="8" minRefreshableVersion="3" recordCount="0" supportSubquery="1" supportAdvancedDrill="1" xr:uid="{6ABF3E21-EEA9-4DB1-B535-AE72291702FF}">
  <cacheSource type="external" connectionId="7"/>
  <cacheFields count="2">
    <cacheField name="[Measures].[Count of Order ID]" caption="Count of Order ID" numFmtId="0" hierarchy="28" level="32767"/>
    <cacheField name="[products  1].[Coffee Type].[Coffee Type]" caption="Coffee Type" numFmtId="0" hierarchy="13" level="1">
      <sharedItems count="4">
        <s v="Arabica"/>
        <s v="Excelsa"/>
        <s v="Liberica"/>
        <s v="Robusta"/>
      </sharedItems>
    </cacheField>
  </cacheFields>
  <cacheHierarchies count="29">
    <cacheHierarchy uniqueName="[customers  1].[Customer ID]" caption="Customer ID" attribute="1" defaultMemberUniqueName="[customers  1].[Customer ID].[All]" allUniqueName="[customers  1].[Customer ID].[All]" dimensionUniqueName="[customers  1]" displayFolder="" count="0" memberValueDatatype="130" unbalanced="0"/>
    <cacheHierarchy uniqueName="[customers  1].[Customer Name]" caption="Customer Name" attribute="1" defaultMemberUniqueName="[customers  1].[Customer Name].[All]" allUniqueName="[customers  1].[Customer 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2" memberValueDatatype="130" unbalanced="0"/>
    <cacheHierarchy uniqueName="[customers  1].[Loyalty Card]" caption="Loyalty Card" attribute="1" defaultMemberUniqueName="[customers  1].[Loyalty Card].[All]" allUniqueName="[customers  1].[Loyalty Card].[All]" dimensionUniqueName="[customers  1]" displayFolder="" count="2" memberValueDatatype="13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defaultMemberUniqueName="[orders  1].[Order Date].[All]" allUniqueName="[orders  1].[Order Dat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Total Profit]" caption="Total Profit" attribute="1" defaultMemberUniqueName="[orders  1].[Total Profit].[All]" allUniqueName="[orders  1].[Total Profit].[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products  1].[Product ID]" caption="Product ID" attribute="1" defaultMemberUniqueName="[products  1].[Product ID].[All]" allUniqueName="[products  1].[Product ID].[All]" dimensionUniqueName="[products  1]" displayFolder="" count="0" memberValueDatatype="130" unbalanced="0"/>
    <cacheHierarchy uniqueName="[products  1].[Coffee Type]" caption="Coffee Type" attribute="1" defaultMemberUniqueName="[products  1].[Coffee Type].[All]" allUniqueName="[products  1].[Coffee Type].[All]" dimensionUniqueName="[products  1]" displayFolder="" count="2" memberValueDatatype="130" unbalanced="0">
      <fieldsUsage count="2">
        <fieldUsage x="-1"/>
        <fieldUsage x="1"/>
      </fieldsUsage>
    </cacheHierarchy>
    <cacheHierarchy uniqueName="[products  1].[Roast Type]" caption="Roast Type" attribute="1" defaultMemberUniqueName="[products  1].[Roast Type].[All]" allUniqueName="[products  1].[Roast Type].[All]" dimensionUniqueName="[products  1]" displayFolder="" count="2" memberValueDatatype="130" unbalanced="0"/>
    <cacheHierarchy uniqueName="[products  1].[Size]" caption="Size" attribute="1" defaultMemberUniqueName="[products  1].[Size].[All]" allUniqueName="[products  1].[Size].[All]" dimensionUniqueName="[products  1]" displayFolder="" count="0" memberValueDatatype="5" unbalanced="0"/>
    <cacheHierarchy uniqueName="[products  1].[Unit Price]" caption="Unit Price" attribute="1" defaultMemberUniqueName="[products  1].[Unit Price].[All]" allUniqueName="[products  1].[Unit Price].[All]" dimensionUniqueName="[products  1]" displayFolder="" count="0" memberValueDatatype="5" unbalanced="0"/>
    <cacheHierarchy uniqueName="[products  1].[Price per 100g]" caption="Price per 100g" attribute="1" defaultMemberUniqueName="[products  1].[Price per 100g].[All]" allUniqueName="[products  1].[Price per 100g].[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Quantity]" caption="Count of Quantity" measure="1" displayFolder="" measureGroup="orders  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products  1"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orders  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ers  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4">
    <dimension name="customers  1" uniqueName="[customers  1]" caption="customers  1"/>
    <dimension measure="1" name="Measures" uniqueName="[Measures]" caption="Measures"/>
    <dimension name="orders  1" uniqueName="[orders  1]" caption="orders  1"/>
    <dimension name="products  1" uniqueName="[products  1]" caption="products  1"/>
  </dimensions>
  <measureGroups count="3">
    <measureGroup name="customers  1" caption="customers  1"/>
    <measureGroup name="orders  1" caption="orders  1"/>
    <measureGroup name="products  1" caption="products  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ward" refreshedDate="45598.335828240743" createdVersion="5" refreshedVersion="8" minRefreshableVersion="3" recordCount="0" supportSubquery="1" supportAdvancedDrill="1" xr:uid="{57311A83-F019-4286-B0D1-ECAF8EBF57D9}">
  <cacheSource type="external" connectionId="7"/>
  <cacheFields count="2">
    <cacheField name="[Measures].[Count of Order ID]" caption="Count of Order ID" numFmtId="0" hierarchy="28" level="32767"/>
    <cacheField name="[customers  1].[Country].[Country]" caption="Country" numFmtId="0" hierarchy="3" level="1">
      <sharedItems count="3">
        <s v="Ireland"/>
        <s v="United Kingdom"/>
        <s v="United States"/>
      </sharedItems>
    </cacheField>
  </cacheFields>
  <cacheHierarchies count="29">
    <cacheHierarchy uniqueName="[customers  1].[Customer ID]" caption="Customer ID" attribute="1" defaultMemberUniqueName="[customers  1].[Customer ID].[All]" allUniqueName="[customers  1].[Customer ID].[All]" dimensionUniqueName="[customers  1]" displayFolder="" count="0" memberValueDatatype="130" unbalanced="0"/>
    <cacheHierarchy uniqueName="[customers  1].[Customer Name]" caption="Customer Name" attribute="1" defaultMemberUniqueName="[customers  1].[Customer Name].[All]" allUniqueName="[customers  1].[Customer 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2" memberValueDatatype="130" unbalanced="0">
      <fieldsUsage count="2">
        <fieldUsage x="-1"/>
        <fieldUsage x="1"/>
      </fieldsUsage>
    </cacheHierarchy>
    <cacheHierarchy uniqueName="[customers  1].[Loyalty Card]" caption="Loyalty Card" attribute="1" defaultMemberUniqueName="[customers  1].[Loyalty Card].[All]" allUniqueName="[customers  1].[Loyalty Card].[All]" dimensionUniqueName="[customers  1]" displayFolder="" count="0" memberValueDatatype="13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defaultMemberUniqueName="[orders  1].[Order Date].[All]" allUniqueName="[orders  1].[Order Dat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Total Profit]" caption="Total Profit" attribute="1" defaultMemberUniqueName="[orders  1].[Total Profit].[All]" allUniqueName="[orders  1].[Total Profit].[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products  1].[Product ID]" caption="Product ID" attribute="1" defaultMemberUniqueName="[products  1].[Product ID].[All]" allUniqueName="[products  1].[Product ID].[All]" dimensionUniqueName="[products  1]" displayFolder="" count="0" memberValueDatatype="130" unbalanced="0"/>
    <cacheHierarchy uniqueName="[products  1].[Coffee Type]" caption="Coffee Type" attribute="1" defaultMemberUniqueName="[products  1].[Coffee Type].[All]" allUniqueName="[products  1].[Coffee Type].[All]" dimensionUniqueName="[products  1]" displayFolder="" count="0" memberValueDatatype="130" unbalanced="0"/>
    <cacheHierarchy uniqueName="[products  1].[Roast Type]" caption="Roast Type" attribute="1" defaultMemberUniqueName="[products  1].[Roast Type].[All]" allUniqueName="[products  1].[Roast Type].[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5" unbalanced="0"/>
    <cacheHierarchy uniqueName="[products  1].[Unit Price]" caption="Unit Price" attribute="1" defaultMemberUniqueName="[products  1].[Unit Price].[All]" allUniqueName="[products  1].[Unit Price].[All]" dimensionUniqueName="[products  1]" displayFolder="" count="0" memberValueDatatype="5" unbalanced="0"/>
    <cacheHierarchy uniqueName="[products  1].[Price per 100g]" caption="Price per 100g" attribute="1" defaultMemberUniqueName="[products  1].[Price per 100g].[All]" allUniqueName="[products  1].[Price per 100g].[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Quantity]" caption="Count of Quantity" measure="1" displayFolder="" measureGroup="orders  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products  1"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orders  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ers  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4">
    <dimension name="customers  1" uniqueName="[customers  1]" caption="customers  1"/>
    <dimension measure="1" name="Measures" uniqueName="[Measures]" caption="Measures"/>
    <dimension name="orders  1" uniqueName="[orders  1]" caption="orders  1"/>
    <dimension name="products  1" uniqueName="[products  1]" caption="products  1"/>
  </dimensions>
  <measureGroups count="3">
    <measureGroup name="customers  1" caption="customers  1"/>
    <measureGroup name="orders  1" caption="orders  1"/>
    <measureGroup name="products  1" caption="products  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ward" refreshedDate="45598.322888310184" createdVersion="3" refreshedVersion="8" minRefreshableVersion="3" recordCount="0" supportSubquery="1" supportAdvancedDrill="1" xr:uid="{84A1A542-DF2C-453D-AB0B-0CA3F5B5090D}">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customers  1].[Customer ID]" caption="Customer ID" attribute="1" defaultMemberUniqueName="[customers  1].[Customer ID].[All]" allUniqueName="[customers  1].[Customer ID].[All]" dimensionUniqueName="[customers  1]" displayFolder="" count="0" memberValueDatatype="130" unbalanced="0"/>
    <cacheHierarchy uniqueName="[customers  1].[Customer Name]" caption="Customer Name" attribute="1" defaultMemberUniqueName="[customers  1].[Customer Name].[All]" allUniqueName="[customers  1].[Customer 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2" memberValueDatatype="130" unbalanced="0"/>
    <cacheHierarchy uniqueName="[customers  1].[Loyalty Card]" caption="Loyalty Card" attribute="1" defaultMemberUniqueName="[customers  1].[Loyalty Card].[All]" allUniqueName="[customers  1].[Loyalty Card].[All]" dimensionUniqueName="[customers  1]" displayFolder="" count="2" memberValueDatatype="13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defaultMemberUniqueName="[orders  1].[Order Date].[All]" allUniqueName="[orders  1].[Order Dat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Total Profit]" caption="Total Profit" attribute="1" defaultMemberUniqueName="[orders  1].[Total Profit].[All]" allUniqueName="[orders  1].[Total Profit].[All]" dimensionUniqueName="[orders  1]" displayFolder="" count="0" memberValueDatatype="5" unbalanced="0"/>
    <cacheHierarchy uniqueName="[orders  1].[Sales]" caption="Sales" attribute="1" defaultMemberUniqueName="[orders  1].[Sales].[All]" allUniqueName="[orders  1].[Sales].[All]" dimensionUniqueName="[orders  1]" displayFolder="" count="0" memberValueDatatype="5" unbalanced="0"/>
    <cacheHierarchy uniqueName="[products  1].[Product ID]" caption="Product ID" attribute="1" defaultMemberUniqueName="[products  1].[Product ID].[All]" allUniqueName="[products  1].[Product ID].[All]" dimensionUniqueName="[products  1]" displayFolder="" count="0" memberValueDatatype="130" unbalanced="0"/>
    <cacheHierarchy uniqueName="[products  1].[Coffee Type]" caption="Coffee Type" attribute="1" defaultMemberUniqueName="[products  1].[Coffee Type].[All]" allUniqueName="[products  1].[Coffee Type].[All]" dimensionUniqueName="[products  1]" displayFolder="" count="0" memberValueDatatype="130" unbalanced="0"/>
    <cacheHierarchy uniqueName="[products  1].[Roast Type]" caption="Roast Type" attribute="1" defaultMemberUniqueName="[products  1].[Roast Type].[All]" allUniqueName="[products  1].[Roast Type].[All]" dimensionUniqueName="[products  1]" displayFolder="" count="2" memberValueDatatype="130" unbalanced="0"/>
    <cacheHierarchy uniqueName="[products  1].[Size]" caption="Size" attribute="1" defaultMemberUniqueName="[products  1].[Size].[All]" allUniqueName="[products  1].[Size].[All]" dimensionUniqueName="[products  1]" displayFolder="" count="0" memberValueDatatype="5" unbalanced="0"/>
    <cacheHierarchy uniqueName="[products  1].[Unit Price]" caption="Unit Price" attribute="1" defaultMemberUniqueName="[products  1].[Unit Price].[All]" allUniqueName="[products  1].[Unit Price].[All]" dimensionUniqueName="[products  1]" displayFolder="" count="0" memberValueDatatype="5" unbalanced="0"/>
    <cacheHierarchy uniqueName="[products  1].[Price per 100g]" caption="Price per 100g" attribute="1" defaultMemberUniqueName="[products  1].[Price per 100g].[All]" allUniqueName="[products  1].[Price per 100g].[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Quantity]" caption="Count of Quantity" measure="1" displayFolder="" measureGroup="orders  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products  1"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orders  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orders  1"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ers  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6376502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8F8FD-34CC-4BE1-81A9-E07BC2B0FC7E}" name="PivotTable1" cacheId="2" applyNumberFormats="0" applyBorderFormats="0" applyFontFormats="0" applyPatternFormats="0" applyAlignmentFormats="0" applyWidthHeightFormats="1" dataCaption="Values" tag="0e3ab23d-9c33-489c-a1d4-0bab7151697e" updatedVersion="8" minRefreshableVersion="3" useAutoFormatting="1" subtotalHiddenItems="1" colGrandTotals="0" itemPrintTitles="1" createdVersion="5" indent="0" outline="1" outlineData="1" multipleFieldFilters="0" chartFormat="16" rowHeaderCaption="Coffee Type">
  <location ref="B4:D9"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ales" fld="1" baseField="0" baseItem="0" numFmtId="164"/>
    <dataField name="Profit" fld="2" baseField="0" baseItem="0" numFmtId="164"/>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0" count="1" selected="0">
            <x v="1"/>
          </reference>
        </references>
      </pivotArea>
    </chartFormat>
    <chartFormat chart="14" format="9"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caption="Sales"/>
    <pivotHierarchy dragToData="1" caption="Profit"/>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FCCF7-F7AA-4045-96C0-DCE84D5940FC}" name="PivotTable2" cacheId="1" applyNumberFormats="0" applyBorderFormats="0" applyFontFormats="0" applyPatternFormats="0" applyAlignmentFormats="0" applyWidthHeightFormats="1" dataCaption="Values" tag="0934c565-83d4-401f-b980-2533213f88b5" updatedVersion="8" minRefreshableVersion="3" useAutoFormatting="1" subtotalHiddenItems="1" colGrandTotals="0" itemPrintTitles="1" createdVersion="5" indent="0" outline="1" outlineData="1" multipleFieldFilters="0" chartFormat="16" rowHeaderCaption=" Countries">
  <location ref="A13:B1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numFmtId="165"/>
  </dataFields>
  <formats count="1">
    <format dxfId="2">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caption="Sum of Sales"/>
    <pivotHierarchy dragToData="1" caption="Total Profit"/>
    <pivotHierarchy dragToData="1" caption="Average of Sales"/>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47A735-E063-4F8D-BFD0-30B75DCFA085}" name="PivotTable3" cacheId="0" applyNumberFormats="0" applyBorderFormats="0" applyFontFormats="0" applyPatternFormats="0" applyAlignmentFormats="0" applyWidthHeightFormats="1" dataCaption="Values" tag="0934c565-83d4-401f-b980-2533213f88b5" updatedVersion="8" minRefreshableVersion="3" useAutoFormatting="1" subtotalHiddenItems="1" colGrandTotals="0" itemPrintTitles="1" createdVersion="5" indent="0" outline="1" outlineData="1" multipleFieldFilters="0" chartFormat="9" rowHeaderCaption=" Countries">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Total Profit" fld="1" baseField="0" baseItem="0" numFmtId="164"/>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caption="Sum of Sales"/>
    <pivotHierarchy dragToData="1" caption="Total Profit"/>
    <pivotHierarchy dragToData="1" caption="Average of Sales"/>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EFC5A3-C6BB-40C5-A6CE-75C5D07715DF}" name="PivotTable2" cacheId="4" applyNumberFormats="0" applyBorderFormats="0" applyFontFormats="0" applyPatternFormats="0" applyAlignmentFormats="0" applyWidthHeightFormats="1" dataCaption="Values" tag="0934c565-83d4-401f-b980-2533213f88b5" updatedVersion="8" minRefreshableVersion="3" useAutoFormatting="1" subtotalHiddenItems="1" colGrandTotals="0" itemPrintTitles="1" createdVersion="5" indent="0" outline="1" outlineData="1" multipleFieldFilters="0" chartFormat="11" rowHeaderCaption="Coffee Type">
  <location ref="A11:B1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Number of Orders" fld="0" subtotal="count"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2"/>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9" format="7">
      <pivotArea type="data" outline="0" fieldPosition="0">
        <references count="2">
          <reference field="4294967294" count="1" selected="0">
            <x v="0"/>
          </reference>
          <reference field="1"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Units Sold"/>
    <pivotHierarchy dragToData="1"/>
    <pivotHierarchy dragToData="1" caption="Sum of Sales"/>
    <pivotHierarchy dragToData="1" caption="Total Profit"/>
    <pivotHierarchy dragToData="1" caption="Average of Sales"/>
    <pivotHierarchy dragToData="1" caption="Number of Orders"/>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0F62D4-73ED-4A2B-9B4E-1C0F83778ADE}" name="PivotTable7" cacheId="3" applyNumberFormats="0" applyBorderFormats="0" applyFontFormats="0" applyPatternFormats="0" applyAlignmentFormats="0" applyWidthHeightFormats="1" dataCaption="Values" tag="0934c565-83d4-401f-b980-2533213f88b5" updatedVersion="8" minRefreshableVersion="3" useAutoFormatting="1" subtotalHiddenItems="1" colGrandTotals="0" itemPrintTitles="1" createdVersion="5" indent="0" outline="1" outlineData="1" multipleFieldFilters="0" chartFormat="21" rowHeaderCaption="Coffee Type">
  <location ref="A3:B8" firstHeaderRow="1" firstDataRow="1" firstDataCol="1"/>
  <pivotFields count="2">
    <pivotField dataField="1" subtotalTop="0" showAll="0" defaultSubtotal="0"/>
    <pivotField axis="axisRow" allDrilled="1" subtotalTop="0" showAll="0"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Number of Orders" fld="0" subtotal="count" baseField="1" baseItem="0"/>
  </dataFields>
  <chartFormats count="2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1" count="1" selected="0">
            <x v="0"/>
          </reference>
        </references>
      </pivotArea>
    </chartFormat>
    <chartFormat chart="9" format="18">
      <pivotArea type="data" outline="0" fieldPosition="0">
        <references count="2">
          <reference field="4294967294" count="1" selected="0">
            <x v="0"/>
          </reference>
          <reference field="1" count="1" selected="0">
            <x v="1"/>
          </reference>
        </references>
      </pivotArea>
    </chartFormat>
    <chartFormat chart="9" format="19">
      <pivotArea type="data" outline="0" fieldPosition="0">
        <references count="2">
          <reference field="4294967294" count="1" selected="0">
            <x v="0"/>
          </reference>
          <reference field="1" count="1" selected="0">
            <x v="2"/>
          </reference>
        </references>
      </pivotArea>
    </chartFormat>
    <chartFormat chart="9" format="20">
      <pivotArea type="data" outline="0" fieldPosition="0">
        <references count="2">
          <reference field="4294967294" count="1" selected="0">
            <x v="0"/>
          </reference>
          <reference field="1" count="1" selected="0">
            <x v="3"/>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 chart="11" format="20">
      <pivotArea type="data" outline="0" fieldPosition="0">
        <references count="2">
          <reference field="4294967294" count="1" selected="0">
            <x v="0"/>
          </reference>
          <reference field="1" count="1" selected="0">
            <x v="3"/>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1" count="1" selected="0">
            <x v="0"/>
          </reference>
        </references>
      </pivotArea>
    </chartFormat>
    <chartFormat chart="18" format="18">
      <pivotArea type="data" outline="0" fieldPosition="0">
        <references count="2">
          <reference field="4294967294" count="1" selected="0">
            <x v="0"/>
          </reference>
          <reference field="1" count="1" selected="0">
            <x v="1"/>
          </reference>
        </references>
      </pivotArea>
    </chartFormat>
    <chartFormat chart="18" format="19">
      <pivotArea type="data" outline="0" fieldPosition="0">
        <references count="2">
          <reference field="4294967294" count="1" selected="0">
            <x v="0"/>
          </reference>
          <reference field="1" count="1" selected="0">
            <x v="2"/>
          </reference>
        </references>
      </pivotArea>
    </chartFormat>
    <chartFormat chart="18" format="20">
      <pivotArea type="data" outline="0" fieldPosition="0">
        <references count="2">
          <reference field="4294967294" count="1" selected="0">
            <x v="0"/>
          </reference>
          <reference field="1" count="1" selected="0">
            <x v="3"/>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Units Sold"/>
    <pivotHierarchy dragToData="1"/>
    <pivotHierarchy dragToData="1" caption="Sum of Sales"/>
    <pivotHierarchy dragToData="1" caption="Total Profit"/>
    <pivotHierarchy dragToData="1" caption="Average of Sales"/>
    <pivotHierarchy dragToData="1" caption="Number of Orders"/>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190D72A-3E48-4E65-B48B-279CB05E494E}" autoFormatId="16" applyNumberFormats="0" applyBorderFormats="0" applyFontFormats="0" applyPatternFormats="0" applyAlignmentFormats="0" applyWidthHeightFormats="0">
  <queryTableRefresh nextId="6">
    <queryTableFields count="5">
      <queryTableField id="1" name="Customer ID" tableColumnId="1"/>
      <queryTableField id="2" name="Customer Name" tableColumnId="2"/>
      <queryTableField id="3" name="City" tableColumnId="3"/>
      <queryTableField id="4" name="Country" tableColumnId="4"/>
      <queryTableField id="5" name="Loyalty Card" tableColumnId="5"/>
    </queryTableFields>
  </queryTableRefresh>
  <extLst>
    <ext xmlns:x15="http://schemas.microsoft.com/office/spreadsheetml/2010/11/main" uri="{883FBD77-0823-4a55-B5E3-86C4891E6966}">
      <x15:queryTable sourceDataName="Query - customers (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24750F3-BCCE-4C0E-A3C9-74CC755545A2}"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extLst>
    <ext xmlns:x15="http://schemas.microsoft.com/office/spreadsheetml/2010/11/main" uri="{883FBD77-0823-4a55-B5E3-86C4891E6966}">
      <x15:queryTable sourceDataName="Query - products (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4668C6C-BA89-49DE-9983-5847A36D18FB}" autoFormatId="16" applyNumberFormats="0" applyBorderFormats="0" applyFontFormats="0" applyPatternFormats="0" applyAlignmentFormats="0" applyWidthHeightFormats="0">
  <queryTableRefresh nextId="10">
    <queryTableFields count="7">
      <queryTableField id="1" name="Order ID" tableColumnId="1"/>
      <queryTableField id="2" name="Order Date" tableColumnId="2"/>
      <queryTableField id="3" name="Customer ID" tableColumnId="3"/>
      <queryTableField id="4" name="Product ID" tableColumnId="4"/>
      <queryTableField id="5" name="Quantity" tableColumnId="5"/>
      <queryTableField id="8" name="Total Profit" tableColumnId="8"/>
      <queryTableField id="9" name="Sal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C33C457-F62B-4896-B775-E72A8A243F0E}" sourceName="[products  1].[Roast Type]">
  <pivotTables>
    <pivotTable tabId="5" name="PivotTable1"/>
    <pivotTable tabId="6" name="PivotTable3"/>
    <pivotTable tabId="7" name="PivotTable7"/>
    <pivotTable tabId="6" name="PivotTable2"/>
  </pivotTables>
  <data>
    <olap pivotCacheId="1637650217">
      <levels count="2">
        <level uniqueName="[products  1].[Roast Type].[(All)]" sourceCaption="(All)" count="0"/>
        <level uniqueName="[products  1].[Roast Type].[Roast Type]" sourceCaption="Roast Type" count="3">
          <ranges>
            <range startItem="0">
              <i n="[products  1].[Roast Type].&amp;[Dark]" c="Dark"/>
              <i n="[products  1].[Roast Type].&amp;[Light]" c="Light"/>
              <i n="[products  1].[Roast Type].&amp;[Medium]" c="Medium"/>
            </range>
          </ranges>
        </level>
      </levels>
      <selections count="1">
        <selection n="[products  1].[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617C76-9F4F-4433-B7C3-1FC9CEC9E77E}" sourceName="[customers  1].[Country]">
  <pivotTables>
    <pivotTable tabId="5" name="PivotTable1"/>
    <pivotTable tabId="6" name="PivotTable3"/>
    <pivotTable tabId="7" name="PivotTable7"/>
    <pivotTable tabId="6" name="PivotTable2"/>
  </pivotTables>
  <data>
    <olap pivotCacheId="1637650217">
      <levels count="2">
        <level uniqueName="[customers  1].[Country].[(All)]" sourceCaption="(All)" count="0"/>
        <level uniqueName="[customers  1].[Country].[Country]" sourceCaption="Country" count="3">
          <ranges>
            <range startItem="0">
              <i n="[customers  1].[Country].&amp;[Ireland]" c="Ireland"/>
              <i n="[customers  1].[Country].&amp;[United Kingdom]" c="United Kingdom"/>
              <i n="[customers  1].[Country].&amp;[United States]" c="United States"/>
            </range>
          </ranges>
        </level>
      </levels>
      <selections count="1">
        <selection n="[customers  1].[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EEE857-10B4-4609-8296-FEFAA5EFDE83}" sourceName="[customers  1].[Loyalty Card]">
  <pivotTables>
    <pivotTable tabId="5" name="PivotTable1"/>
    <pivotTable tabId="7" name="PivotTable7"/>
    <pivotTable tabId="6" name="PivotTable3"/>
    <pivotTable tabId="6" name="PivotTable2"/>
  </pivotTables>
  <data>
    <olap pivotCacheId="1637650217">
      <levels count="2">
        <level uniqueName="[customers  1].[Loyalty Card].[(All)]" sourceCaption="(All)" count="0"/>
        <level uniqueName="[customers  1].[Loyalty Card].[Loyalty Card]" sourceCaption="Loyalty Card" count="2">
          <ranges>
            <range startItem="0">
              <i n="[customers  1].[Loyalty Card].&amp;[No]" c="No"/>
              <i n="[customers  1].[Loyalty Card].&amp;[Yes]" c="Yes"/>
            </range>
          </ranges>
        </level>
      </levels>
      <selections count="1">
        <selection n="[customers  1].[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716F43A4-B886-486E-80F6-43032D9EAAD0}" cache="Slicer_Roast_Type" caption="Roast Type" level="1" style="SlicerStyleLight1 2" rowHeight="241300"/>
  <slicer name="Country 1" xr10:uid="{F5E92E4B-53C0-4A2B-8F5B-1D3F727EB695}" cache="Slicer_Country" caption="Country" level="1" style="SlicerStyleLight1 2" rowHeight="241300"/>
  <slicer name="Loyalty Card 1" xr10:uid="{0AF9FF32-E245-48AE-90EA-7432CB9AACC4}" cache="Slicer_Loyalty_Card" caption="Loyalty Card" columnCount="2" level="1"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41EE0C-7E19-4B3A-9036-1C650CC450A9}" name="customers__1" displayName="customers__1" ref="A1:E1001" tableType="queryTable" totalsRowShown="0">
  <autoFilter ref="A1:E1001" xr:uid="{5841EE0C-7E19-4B3A-9036-1C650CC450A9}"/>
  <tableColumns count="5">
    <tableColumn id="1" xr3:uid="{869DF6B9-5236-4314-BA86-CC41B41A5EAA}" uniqueName="1" name="Customer ID" queryTableFieldId="1" dataDxfId="17"/>
    <tableColumn id="2" xr3:uid="{AB574479-A0BC-4D0B-8143-89F5D01BBA53}" uniqueName="2" name="Customer Name" queryTableFieldId="2" dataDxfId="16"/>
    <tableColumn id="3" xr3:uid="{99A89AE7-3210-4F6C-9728-1C02B8FD5193}" uniqueName="3" name="City" queryTableFieldId="3" dataDxfId="15"/>
    <tableColumn id="4" xr3:uid="{A4F33C0C-47B5-46A3-B835-CBDF2BD7BABD}" uniqueName="4" name="Country" queryTableFieldId="4" dataDxfId="14"/>
    <tableColumn id="5" xr3:uid="{F7A5C7BB-24EF-486E-AF8B-99A82A39B76E}" uniqueName="5" name="Loyalty Card" queryTableFieldId="5"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73DF91-8A3B-42EB-A78B-93C92B430346}" name="products__1" displayName="products__1" ref="A1:G49" tableType="queryTable" totalsRowShown="0">
  <autoFilter ref="A1:G49" xr:uid="{B273DF91-8A3B-42EB-A78B-93C92B430346}"/>
  <tableColumns count="7">
    <tableColumn id="1" xr3:uid="{F283B8D8-A7C5-47B8-9024-023CC4470A65}" uniqueName="1" name="Product ID" queryTableFieldId="1" dataDxfId="12"/>
    <tableColumn id="2" xr3:uid="{C108606E-8788-4D8A-BE4D-25B3D3EC2E25}" uniqueName="2" name="Coffee Type" queryTableFieldId="2" dataDxfId="11"/>
    <tableColumn id="3" xr3:uid="{1AA8DF0D-CFFD-4147-84DD-423E5CCB7469}" uniqueName="3" name="Roast Type" queryTableFieldId="3" dataDxfId="10"/>
    <tableColumn id="4" xr3:uid="{B8B201FC-DF3B-4435-8105-A9AA93B864BF}" uniqueName="4" name="Size" queryTableFieldId="4"/>
    <tableColumn id="5" xr3:uid="{232DD0E4-D552-49B5-A429-34B017E42494}" uniqueName="5" name="Unit Price" queryTableFieldId="5"/>
    <tableColumn id="6" xr3:uid="{E3FB33B7-8D75-4259-9722-5242F928FBCE}" uniqueName="6" name="Price per 100g" queryTableFieldId="6"/>
    <tableColumn id="7" xr3:uid="{A899B3DF-72C4-44A5-BA64-3375C3929BC6}" uniqueName="7" name="Profi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A48ACC-47CE-4C94-87F3-F5CA072386F9}" name="orders__1" displayName="orders__1" ref="A1:G1001" tableType="queryTable" totalsRowShown="0">
  <autoFilter ref="A1:G1001" xr:uid="{86A48ACC-47CE-4C94-87F3-F5CA072386F9}"/>
  <tableColumns count="7">
    <tableColumn id="1" xr3:uid="{DA9A4CAF-5AF7-44B1-A9C9-043A25F91743}" uniqueName="1" name="Order ID" queryTableFieldId="1" dataDxfId="9"/>
    <tableColumn id="2" xr3:uid="{16EF1BD2-5F2E-4D7B-A36D-E0E9E6F5BC72}" uniqueName="2" name="Order Date" queryTableFieldId="2" dataDxfId="8"/>
    <tableColumn id="3" xr3:uid="{D3051FAA-995A-4FE6-B7FB-C919963068B2}" uniqueName="3" name="Customer ID" queryTableFieldId="3" dataDxfId="7"/>
    <tableColumn id="4" xr3:uid="{4CB03C55-2185-42D3-8CC7-ED57D7D8FC8B}" uniqueName="4" name="Product ID" queryTableFieldId="4" dataDxfId="6"/>
    <tableColumn id="5" xr3:uid="{307ABC3B-DC84-401B-9743-36ED09F9147A}" uniqueName="5" name="Quantity" queryTableFieldId="5" dataDxfId="5"/>
    <tableColumn id="8" xr3:uid="{A23BB7B8-E63C-42AA-9F60-08B555F0EDC1}" uniqueName="8" name="Total Profit" queryTableFieldId="8" dataDxfId="4"/>
    <tableColumn id="9" xr3:uid="{B4449660-BCFF-4927-B366-FA3ADC7D7FA7}" uniqueName="9" name="Sales" queryTableFieldId="9"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31C135-9B35-4062-83CB-9D8BC798F242}" name="Table8" displayName="Table8" ref="F3:H6" totalsRowShown="0">
  <autoFilter ref="F3:H6" xr:uid="{F231C135-9B35-4062-83CB-9D8BC798F242}"/>
  <tableColumns count="3">
    <tableColumn id="1" xr3:uid="{1E863AE2-10B0-4DD4-98EA-C9EBFA3B35C5}" name="Country"/>
    <tableColumn id="2" xr3:uid="{F343A104-8756-4B89-9B81-9F2B12E87DD8}" name="Total Profit" dataDxfId="1"/>
    <tableColumn id="3" xr3:uid="{8B3C4745-FCC1-4A72-A4CA-D6F2508CFEF0}" name="Number of Ord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AD1CBBC-B321-4F79-9961-41BF98644D16}" name="Table9" displayName="Table9" ref="B3:D7" totalsRowShown="0">
  <autoFilter ref="B3:D7" xr:uid="{BAD1CBBC-B321-4F79-9961-41BF98644D16}"/>
  <tableColumns count="3">
    <tableColumn id="1" xr3:uid="{F23E3BDE-CC0F-4386-97B3-E719484FBD7D}" name="Coffe Type"/>
    <tableColumn id="2" xr3:uid="{EC20175D-38B0-46C1-AD77-D310ADEDE5E6}" name="Total Profit" dataDxfId="0"/>
    <tableColumn id="3" xr3:uid="{1D5E9C4B-9AFA-47F8-82A9-32A1A7B00F83}" name="Number of Order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36D6E-4B90-4B03-9DD1-572D635B261F}">
  <dimension ref="A1:E1001"/>
  <sheetViews>
    <sheetView workbookViewId="0">
      <selection activeCell="E10" sqref="E10"/>
    </sheetView>
  </sheetViews>
  <sheetFormatPr defaultRowHeight="14.4" x14ac:dyDescent="0.3"/>
  <cols>
    <col min="1" max="1" width="15.77734375" bestFit="1" customWidth="1"/>
    <col min="2" max="2" width="22.21875" bestFit="1" customWidth="1"/>
    <col min="3" max="3" width="19.21875" bestFit="1" customWidth="1"/>
    <col min="4" max="4" width="14.21875" bestFit="1" customWidth="1"/>
    <col min="5" max="5" width="13.33203125" bestFit="1" customWidth="1"/>
  </cols>
  <sheetData>
    <row r="1" spans="1:5" x14ac:dyDescent="0.3">
      <c r="A1" t="s">
        <v>0</v>
      </c>
      <c r="B1" t="s">
        <v>1</v>
      </c>
      <c r="C1" t="s">
        <v>2</v>
      </c>
      <c r="D1" t="s">
        <v>3</v>
      </c>
      <c r="E1" t="s">
        <v>4</v>
      </c>
    </row>
    <row r="2" spans="1:5" x14ac:dyDescent="0.3">
      <c r="A2" t="s">
        <v>5</v>
      </c>
      <c r="B2" t="s">
        <v>6</v>
      </c>
      <c r="C2" t="s">
        <v>7</v>
      </c>
      <c r="D2" t="s">
        <v>8</v>
      </c>
      <c r="E2" t="s">
        <v>9</v>
      </c>
    </row>
    <row r="3" spans="1:5" x14ac:dyDescent="0.3">
      <c r="A3" t="s">
        <v>10</v>
      </c>
      <c r="B3" t="s">
        <v>11</v>
      </c>
      <c r="C3" t="s">
        <v>12</v>
      </c>
      <c r="D3" t="s">
        <v>8</v>
      </c>
      <c r="E3" t="s">
        <v>9</v>
      </c>
    </row>
    <row r="4" spans="1:5" x14ac:dyDescent="0.3">
      <c r="A4" t="s">
        <v>13</v>
      </c>
      <c r="B4" t="s">
        <v>14</v>
      </c>
      <c r="C4" t="s">
        <v>12</v>
      </c>
      <c r="D4" t="s">
        <v>8</v>
      </c>
      <c r="E4" t="s">
        <v>9</v>
      </c>
    </row>
    <row r="5" spans="1:5" x14ac:dyDescent="0.3">
      <c r="A5" t="s">
        <v>15</v>
      </c>
      <c r="B5" t="s">
        <v>16</v>
      </c>
      <c r="C5" t="s">
        <v>17</v>
      </c>
      <c r="D5" t="s">
        <v>8</v>
      </c>
      <c r="E5" t="s">
        <v>9</v>
      </c>
    </row>
    <row r="6" spans="1:5" x14ac:dyDescent="0.3">
      <c r="A6" t="s">
        <v>18</v>
      </c>
      <c r="B6" t="s">
        <v>19</v>
      </c>
      <c r="C6" t="s">
        <v>20</v>
      </c>
      <c r="D6" t="s">
        <v>8</v>
      </c>
      <c r="E6" t="s">
        <v>9</v>
      </c>
    </row>
    <row r="7" spans="1:5" x14ac:dyDescent="0.3">
      <c r="A7" t="s">
        <v>21</v>
      </c>
      <c r="B7" t="s">
        <v>22</v>
      </c>
      <c r="C7" t="s">
        <v>23</v>
      </c>
      <c r="D7" t="s">
        <v>8</v>
      </c>
      <c r="E7" t="s">
        <v>9</v>
      </c>
    </row>
    <row r="8" spans="1:5" x14ac:dyDescent="0.3">
      <c r="A8" t="s">
        <v>24</v>
      </c>
      <c r="B8" t="s">
        <v>25</v>
      </c>
      <c r="C8" t="s">
        <v>26</v>
      </c>
      <c r="D8" t="s">
        <v>8</v>
      </c>
      <c r="E8" t="s">
        <v>9</v>
      </c>
    </row>
    <row r="9" spans="1:5" x14ac:dyDescent="0.3">
      <c r="A9" t="s">
        <v>27</v>
      </c>
      <c r="B9" t="s">
        <v>28</v>
      </c>
      <c r="C9" t="s">
        <v>29</v>
      </c>
      <c r="D9" t="s">
        <v>8</v>
      </c>
      <c r="E9" t="s">
        <v>9</v>
      </c>
    </row>
    <row r="10" spans="1:5" x14ac:dyDescent="0.3">
      <c r="A10" t="s">
        <v>30</v>
      </c>
      <c r="B10" t="s">
        <v>31</v>
      </c>
      <c r="C10" t="s">
        <v>32</v>
      </c>
      <c r="D10" t="s">
        <v>8</v>
      </c>
      <c r="E10" t="s">
        <v>9</v>
      </c>
    </row>
    <row r="11" spans="1:5" x14ac:dyDescent="0.3">
      <c r="A11" t="s">
        <v>33</v>
      </c>
      <c r="B11" t="s">
        <v>34</v>
      </c>
      <c r="C11" t="s">
        <v>35</v>
      </c>
      <c r="D11" t="s">
        <v>8</v>
      </c>
      <c r="E11" t="s">
        <v>9</v>
      </c>
    </row>
    <row r="12" spans="1:5" x14ac:dyDescent="0.3">
      <c r="A12" t="s">
        <v>36</v>
      </c>
      <c r="B12" t="s">
        <v>37</v>
      </c>
      <c r="C12" t="s">
        <v>38</v>
      </c>
      <c r="D12" t="s">
        <v>8</v>
      </c>
      <c r="E12" t="s">
        <v>9</v>
      </c>
    </row>
    <row r="13" spans="1:5" x14ac:dyDescent="0.3">
      <c r="A13" t="s">
        <v>39</v>
      </c>
      <c r="B13" t="s">
        <v>40</v>
      </c>
      <c r="C13" t="s">
        <v>41</v>
      </c>
      <c r="D13" t="s">
        <v>8</v>
      </c>
      <c r="E13" t="s">
        <v>9</v>
      </c>
    </row>
    <row r="14" spans="1:5" x14ac:dyDescent="0.3">
      <c r="A14" t="s">
        <v>42</v>
      </c>
      <c r="B14" t="s">
        <v>43</v>
      </c>
      <c r="C14" t="s">
        <v>44</v>
      </c>
      <c r="D14" t="s">
        <v>8</v>
      </c>
      <c r="E14" t="s">
        <v>9</v>
      </c>
    </row>
    <row r="15" spans="1:5" x14ac:dyDescent="0.3">
      <c r="A15" t="s">
        <v>45</v>
      </c>
      <c r="B15" t="s">
        <v>46</v>
      </c>
      <c r="C15" t="s">
        <v>47</v>
      </c>
      <c r="D15" t="s">
        <v>8</v>
      </c>
      <c r="E15" t="s">
        <v>9</v>
      </c>
    </row>
    <row r="16" spans="1:5" x14ac:dyDescent="0.3">
      <c r="A16" t="s">
        <v>48</v>
      </c>
      <c r="B16" t="s">
        <v>49</v>
      </c>
      <c r="C16" t="s">
        <v>50</v>
      </c>
      <c r="D16" t="s">
        <v>8</v>
      </c>
      <c r="E16" t="s">
        <v>9</v>
      </c>
    </row>
    <row r="17" spans="1:5" x14ac:dyDescent="0.3">
      <c r="A17" t="s">
        <v>51</v>
      </c>
      <c r="B17" t="s">
        <v>52</v>
      </c>
      <c r="C17" t="s">
        <v>53</v>
      </c>
      <c r="D17" t="s">
        <v>8</v>
      </c>
      <c r="E17" t="s">
        <v>9</v>
      </c>
    </row>
    <row r="18" spans="1:5" x14ac:dyDescent="0.3">
      <c r="A18" t="s">
        <v>54</v>
      </c>
      <c r="B18" t="s">
        <v>55</v>
      </c>
      <c r="C18" t="s">
        <v>56</v>
      </c>
      <c r="D18" t="s">
        <v>8</v>
      </c>
      <c r="E18" t="s">
        <v>9</v>
      </c>
    </row>
    <row r="19" spans="1:5" x14ac:dyDescent="0.3">
      <c r="A19" t="s">
        <v>57</v>
      </c>
      <c r="B19" t="s">
        <v>58</v>
      </c>
      <c r="C19" t="s">
        <v>59</v>
      </c>
      <c r="D19" t="s">
        <v>8</v>
      </c>
      <c r="E19" t="s">
        <v>9</v>
      </c>
    </row>
    <row r="20" spans="1:5" x14ac:dyDescent="0.3">
      <c r="A20" t="s">
        <v>60</v>
      </c>
      <c r="B20" t="s">
        <v>61</v>
      </c>
      <c r="C20" t="s">
        <v>62</v>
      </c>
      <c r="D20" t="s">
        <v>8</v>
      </c>
      <c r="E20" t="s">
        <v>9</v>
      </c>
    </row>
    <row r="21" spans="1:5" x14ac:dyDescent="0.3">
      <c r="A21" t="s">
        <v>63</v>
      </c>
      <c r="B21" t="s">
        <v>64</v>
      </c>
      <c r="C21" t="s">
        <v>65</v>
      </c>
      <c r="D21" t="s">
        <v>8</v>
      </c>
      <c r="E21" t="s">
        <v>9</v>
      </c>
    </row>
    <row r="22" spans="1:5" x14ac:dyDescent="0.3">
      <c r="A22" t="s">
        <v>66</v>
      </c>
      <c r="B22" t="s">
        <v>67</v>
      </c>
      <c r="C22" t="s">
        <v>68</v>
      </c>
      <c r="D22" t="s">
        <v>8</v>
      </c>
      <c r="E22" t="s">
        <v>9</v>
      </c>
    </row>
    <row r="23" spans="1:5" x14ac:dyDescent="0.3">
      <c r="A23" t="s">
        <v>69</v>
      </c>
      <c r="B23" t="s">
        <v>70</v>
      </c>
      <c r="C23" t="s">
        <v>71</v>
      </c>
      <c r="D23" t="s">
        <v>8</v>
      </c>
      <c r="E23" t="s">
        <v>9</v>
      </c>
    </row>
    <row r="24" spans="1:5" x14ac:dyDescent="0.3">
      <c r="A24" t="s">
        <v>72</v>
      </c>
      <c r="B24" t="s">
        <v>73</v>
      </c>
      <c r="C24" t="s">
        <v>74</v>
      </c>
      <c r="D24" t="s">
        <v>8</v>
      </c>
      <c r="E24" t="s">
        <v>9</v>
      </c>
    </row>
    <row r="25" spans="1:5" x14ac:dyDescent="0.3">
      <c r="A25" t="s">
        <v>75</v>
      </c>
      <c r="B25" t="s">
        <v>76</v>
      </c>
      <c r="C25" t="s">
        <v>77</v>
      </c>
      <c r="D25" t="s">
        <v>8</v>
      </c>
      <c r="E25" t="s">
        <v>9</v>
      </c>
    </row>
    <row r="26" spans="1:5" x14ac:dyDescent="0.3">
      <c r="A26" t="s">
        <v>78</v>
      </c>
      <c r="B26" t="s">
        <v>79</v>
      </c>
      <c r="C26" t="s">
        <v>80</v>
      </c>
      <c r="D26" t="s">
        <v>8</v>
      </c>
      <c r="E26" t="s">
        <v>9</v>
      </c>
    </row>
    <row r="27" spans="1:5" x14ac:dyDescent="0.3">
      <c r="A27" t="s">
        <v>81</v>
      </c>
      <c r="B27" t="s">
        <v>82</v>
      </c>
      <c r="C27" t="s">
        <v>83</v>
      </c>
      <c r="D27" t="s">
        <v>8</v>
      </c>
      <c r="E27" t="s">
        <v>9</v>
      </c>
    </row>
    <row r="28" spans="1:5" x14ac:dyDescent="0.3">
      <c r="A28" t="s">
        <v>84</v>
      </c>
      <c r="B28" t="s">
        <v>85</v>
      </c>
      <c r="C28" t="s">
        <v>86</v>
      </c>
      <c r="D28" t="s">
        <v>8</v>
      </c>
      <c r="E28" t="s">
        <v>9</v>
      </c>
    </row>
    <row r="29" spans="1:5" x14ac:dyDescent="0.3">
      <c r="A29" t="s">
        <v>87</v>
      </c>
      <c r="B29" t="s">
        <v>88</v>
      </c>
      <c r="C29" t="s">
        <v>89</v>
      </c>
      <c r="D29" t="s">
        <v>8</v>
      </c>
      <c r="E29" t="s">
        <v>9</v>
      </c>
    </row>
    <row r="30" spans="1:5" x14ac:dyDescent="0.3">
      <c r="A30" t="s">
        <v>90</v>
      </c>
      <c r="B30" t="s">
        <v>91</v>
      </c>
      <c r="C30" t="s">
        <v>92</v>
      </c>
      <c r="D30" t="s">
        <v>8</v>
      </c>
      <c r="E30" t="s">
        <v>9</v>
      </c>
    </row>
    <row r="31" spans="1:5" x14ac:dyDescent="0.3">
      <c r="A31" t="s">
        <v>93</v>
      </c>
      <c r="B31" t="s">
        <v>94</v>
      </c>
      <c r="C31" t="s">
        <v>95</v>
      </c>
      <c r="D31" t="s">
        <v>8</v>
      </c>
      <c r="E31" t="s">
        <v>9</v>
      </c>
    </row>
    <row r="32" spans="1:5" x14ac:dyDescent="0.3">
      <c r="A32" t="s">
        <v>96</v>
      </c>
      <c r="B32" t="s">
        <v>97</v>
      </c>
      <c r="C32" t="s">
        <v>98</v>
      </c>
      <c r="D32" t="s">
        <v>8</v>
      </c>
      <c r="E32" t="s">
        <v>9</v>
      </c>
    </row>
    <row r="33" spans="1:5" x14ac:dyDescent="0.3">
      <c r="A33" t="s">
        <v>99</v>
      </c>
      <c r="B33" t="s">
        <v>100</v>
      </c>
      <c r="C33" t="s">
        <v>101</v>
      </c>
      <c r="D33" t="s">
        <v>8</v>
      </c>
      <c r="E33" t="s">
        <v>9</v>
      </c>
    </row>
    <row r="34" spans="1:5" x14ac:dyDescent="0.3">
      <c r="A34" t="s">
        <v>102</v>
      </c>
      <c r="B34" t="s">
        <v>103</v>
      </c>
      <c r="C34" t="s">
        <v>104</v>
      </c>
      <c r="D34" t="s">
        <v>8</v>
      </c>
      <c r="E34" t="s">
        <v>9</v>
      </c>
    </row>
    <row r="35" spans="1:5" x14ac:dyDescent="0.3">
      <c r="A35" t="s">
        <v>105</v>
      </c>
      <c r="B35" t="s">
        <v>106</v>
      </c>
      <c r="C35" t="s">
        <v>62</v>
      </c>
      <c r="D35" t="s">
        <v>8</v>
      </c>
      <c r="E35" t="s">
        <v>9</v>
      </c>
    </row>
    <row r="36" spans="1:5" x14ac:dyDescent="0.3">
      <c r="A36" t="s">
        <v>107</v>
      </c>
      <c r="B36" t="s">
        <v>108</v>
      </c>
      <c r="C36" t="s">
        <v>109</v>
      </c>
      <c r="D36" t="s">
        <v>8</v>
      </c>
      <c r="E36" t="s">
        <v>9</v>
      </c>
    </row>
    <row r="37" spans="1:5" x14ac:dyDescent="0.3">
      <c r="A37" t="s">
        <v>110</v>
      </c>
      <c r="B37" t="s">
        <v>111</v>
      </c>
      <c r="C37" t="s">
        <v>112</v>
      </c>
      <c r="D37" t="s">
        <v>8</v>
      </c>
      <c r="E37" t="s">
        <v>9</v>
      </c>
    </row>
    <row r="38" spans="1:5" x14ac:dyDescent="0.3">
      <c r="A38" t="s">
        <v>113</v>
      </c>
      <c r="B38" t="s">
        <v>114</v>
      </c>
      <c r="C38" t="s">
        <v>115</v>
      </c>
      <c r="D38" t="s">
        <v>8</v>
      </c>
      <c r="E38" t="s">
        <v>9</v>
      </c>
    </row>
    <row r="39" spans="1:5" x14ac:dyDescent="0.3">
      <c r="A39" t="s">
        <v>116</v>
      </c>
      <c r="B39" t="s">
        <v>117</v>
      </c>
      <c r="C39" t="s">
        <v>118</v>
      </c>
      <c r="D39" t="s">
        <v>8</v>
      </c>
      <c r="E39" t="s">
        <v>9</v>
      </c>
    </row>
    <row r="40" spans="1:5" x14ac:dyDescent="0.3">
      <c r="A40" t="s">
        <v>119</v>
      </c>
      <c r="B40" t="s">
        <v>120</v>
      </c>
      <c r="C40" t="s">
        <v>121</v>
      </c>
      <c r="D40" t="s">
        <v>8</v>
      </c>
      <c r="E40" t="s">
        <v>9</v>
      </c>
    </row>
    <row r="41" spans="1:5" x14ac:dyDescent="0.3">
      <c r="A41" t="s">
        <v>122</v>
      </c>
      <c r="B41" t="s">
        <v>123</v>
      </c>
      <c r="C41" t="s">
        <v>124</v>
      </c>
      <c r="D41" t="s">
        <v>8</v>
      </c>
      <c r="E41" t="s">
        <v>9</v>
      </c>
    </row>
    <row r="42" spans="1:5" x14ac:dyDescent="0.3">
      <c r="A42" t="s">
        <v>125</v>
      </c>
      <c r="B42" t="s">
        <v>126</v>
      </c>
      <c r="C42" t="s">
        <v>127</v>
      </c>
      <c r="D42" t="s">
        <v>8</v>
      </c>
      <c r="E42" t="s">
        <v>9</v>
      </c>
    </row>
    <row r="43" spans="1:5" x14ac:dyDescent="0.3">
      <c r="A43" t="s">
        <v>128</v>
      </c>
      <c r="B43" t="s">
        <v>129</v>
      </c>
      <c r="C43" t="s">
        <v>130</v>
      </c>
      <c r="D43" t="s">
        <v>8</v>
      </c>
      <c r="E43" t="s">
        <v>9</v>
      </c>
    </row>
    <row r="44" spans="1:5" x14ac:dyDescent="0.3">
      <c r="A44" t="s">
        <v>131</v>
      </c>
      <c r="B44" t="s">
        <v>132</v>
      </c>
      <c r="C44" t="s">
        <v>115</v>
      </c>
      <c r="D44" t="s">
        <v>8</v>
      </c>
      <c r="E44" t="s">
        <v>9</v>
      </c>
    </row>
    <row r="45" spans="1:5" x14ac:dyDescent="0.3">
      <c r="A45" t="s">
        <v>133</v>
      </c>
      <c r="B45" t="s">
        <v>134</v>
      </c>
      <c r="C45" t="s">
        <v>135</v>
      </c>
      <c r="D45" t="s">
        <v>8</v>
      </c>
      <c r="E45" t="s">
        <v>9</v>
      </c>
    </row>
    <row r="46" spans="1:5" x14ac:dyDescent="0.3">
      <c r="A46" t="s">
        <v>136</v>
      </c>
      <c r="B46" t="s">
        <v>137</v>
      </c>
      <c r="C46" t="s">
        <v>115</v>
      </c>
      <c r="D46" t="s">
        <v>8</v>
      </c>
      <c r="E46" t="s">
        <v>9</v>
      </c>
    </row>
    <row r="47" spans="1:5" x14ac:dyDescent="0.3">
      <c r="A47" t="s">
        <v>138</v>
      </c>
      <c r="B47" t="s">
        <v>139</v>
      </c>
      <c r="C47" t="s">
        <v>140</v>
      </c>
      <c r="D47" t="s">
        <v>8</v>
      </c>
      <c r="E47" t="s">
        <v>9</v>
      </c>
    </row>
    <row r="48" spans="1:5" x14ac:dyDescent="0.3">
      <c r="A48" t="s">
        <v>141</v>
      </c>
      <c r="B48" t="s">
        <v>142</v>
      </c>
      <c r="C48" t="s">
        <v>143</v>
      </c>
      <c r="D48" t="s">
        <v>8</v>
      </c>
      <c r="E48" t="s">
        <v>9</v>
      </c>
    </row>
    <row r="49" spans="1:5" x14ac:dyDescent="0.3">
      <c r="A49" t="s">
        <v>144</v>
      </c>
      <c r="B49" t="s">
        <v>145</v>
      </c>
      <c r="C49" t="s">
        <v>146</v>
      </c>
      <c r="D49" t="s">
        <v>8</v>
      </c>
      <c r="E49" t="s">
        <v>9</v>
      </c>
    </row>
    <row r="50" spans="1:5" x14ac:dyDescent="0.3">
      <c r="A50" t="s">
        <v>147</v>
      </c>
      <c r="B50" t="s">
        <v>148</v>
      </c>
      <c r="C50" t="s">
        <v>92</v>
      </c>
      <c r="D50" t="s">
        <v>8</v>
      </c>
      <c r="E50" t="s">
        <v>9</v>
      </c>
    </row>
    <row r="51" spans="1:5" x14ac:dyDescent="0.3">
      <c r="A51" t="s">
        <v>149</v>
      </c>
      <c r="B51" t="s">
        <v>150</v>
      </c>
      <c r="C51" t="s">
        <v>89</v>
      </c>
      <c r="D51" t="s">
        <v>8</v>
      </c>
      <c r="E51" t="s">
        <v>9</v>
      </c>
    </row>
    <row r="52" spans="1:5" x14ac:dyDescent="0.3">
      <c r="A52" t="s">
        <v>151</v>
      </c>
      <c r="B52" t="s">
        <v>152</v>
      </c>
      <c r="C52" t="s">
        <v>20</v>
      </c>
      <c r="D52" t="s">
        <v>8</v>
      </c>
      <c r="E52" t="s">
        <v>9</v>
      </c>
    </row>
    <row r="53" spans="1:5" x14ac:dyDescent="0.3">
      <c r="A53" t="s">
        <v>153</v>
      </c>
      <c r="B53" t="s">
        <v>154</v>
      </c>
      <c r="C53" t="s">
        <v>155</v>
      </c>
      <c r="D53" t="s">
        <v>8</v>
      </c>
      <c r="E53" t="s">
        <v>9</v>
      </c>
    </row>
    <row r="54" spans="1:5" x14ac:dyDescent="0.3">
      <c r="A54" t="s">
        <v>156</v>
      </c>
      <c r="B54" t="s">
        <v>157</v>
      </c>
      <c r="C54" t="s">
        <v>158</v>
      </c>
      <c r="D54" t="s">
        <v>8</v>
      </c>
      <c r="E54" t="s">
        <v>9</v>
      </c>
    </row>
    <row r="55" spans="1:5" x14ac:dyDescent="0.3">
      <c r="A55" t="s">
        <v>159</v>
      </c>
      <c r="B55" t="s">
        <v>160</v>
      </c>
      <c r="C55" t="s">
        <v>161</v>
      </c>
      <c r="D55" t="s">
        <v>8</v>
      </c>
      <c r="E55" t="s">
        <v>9</v>
      </c>
    </row>
    <row r="56" spans="1:5" x14ac:dyDescent="0.3">
      <c r="A56" t="s">
        <v>162</v>
      </c>
      <c r="B56" t="s">
        <v>163</v>
      </c>
      <c r="C56" t="s">
        <v>164</v>
      </c>
      <c r="D56" t="s">
        <v>8</v>
      </c>
      <c r="E56" t="s">
        <v>9</v>
      </c>
    </row>
    <row r="57" spans="1:5" x14ac:dyDescent="0.3">
      <c r="A57" t="s">
        <v>165</v>
      </c>
      <c r="B57" t="s">
        <v>166</v>
      </c>
      <c r="C57" t="s">
        <v>167</v>
      </c>
      <c r="D57" t="s">
        <v>8</v>
      </c>
      <c r="E57" t="s">
        <v>9</v>
      </c>
    </row>
    <row r="58" spans="1:5" x14ac:dyDescent="0.3">
      <c r="A58" t="s">
        <v>168</v>
      </c>
      <c r="B58" t="s">
        <v>169</v>
      </c>
      <c r="C58" t="s">
        <v>170</v>
      </c>
      <c r="D58" t="s">
        <v>8</v>
      </c>
      <c r="E58" t="s">
        <v>9</v>
      </c>
    </row>
    <row r="59" spans="1:5" x14ac:dyDescent="0.3">
      <c r="A59" t="s">
        <v>171</v>
      </c>
      <c r="B59" t="s">
        <v>172</v>
      </c>
      <c r="C59" t="s">
        <v>173</v>
      </c>
      <c r="D59" t="s">
        <v>8</v>
      </c>
      <c r="E59" t="s">
        <v>9</v>
      </c>
    </row>
    <row r="60" spans="1:5" x14ac:dyDescent="0.3">
      <c r="A60" t="s">
        <v>174</v>
      </c>
      <c r="B60" t="s">
        <v>175</v>
      </c>
      <c r="C60" t="s">
        <v>176</v>
      </c>
      <c r="D60" t="s">
        <v>8</v>
      </c>
      <c r="E60" t="s">
        <v>9</v>
      </c>
    </row>
    <row r="61" spans="1:5" x14ac:dyDescent="0.3">
      <c r="A61" t="s">
        <v>177</v>
      </c>
      <c r="B61" t="s">
        <v>178</v>
      </c>
      <c r="C61" t="s">
        <v>135</v>
      </c>
      <c r="D61" t="s">
        <v>8</v>
      </c>
      <c r="E61" t="s">
        <v>9</v>
      </c>
    </row>
    <row r="62" spans="1:5" x14ac:dyDescent="0.3">
      <c r="A62" t="s">
        <v>179</v>
      </c>
      <c r="B62" t="s">
        <v>180</v>
      </c>
      <c r="C62" t="s">
        <v>181</v>
      </c>
      <c r="D62" t="s">
        <v>8</v>
      </c>
      <c r="E62" t="s">
        <v>9</v>
      </c>
    </row>
    <row r="63" spans="1:5" x14ac:dyDescent="0.3">
      <c r="A63" t="s">
        <v>182</v>
      </c>
      <c r="B63" t="s">
        <v>183</v>
      </c>
      <c r="C63" t="s">
        <v>32</v>
      </c>
      <c r="D63" t="s">
        <v>8</v>
      </c>
      <c r="E63" t="s">
        <v>9</v>
      </c>
    </row>
    <row r="64" spans="1:5" x14ac:dyDescent="0.3">
      <c r="A64" t="s">
        <v>184</v>
      </c>
      <c r="B64" t="s">
        <v>185</v>
      </c>
      <c r="C64" t="s">
        <v>146</v>
      </c>
      <c r="D64" t="s">
        <v>8</v>
      </c>
      <c r="E64" t="s">
        <v>9</v>
      </c>
    </row>
    <row r="65" spans="1:5" x14ac:dyDescent="0.3">
      <c r="A65" t="s">
        <v>186</v>
      </c>
      <c r="B65" t="s">
        <v>187</v>
      </c>
      <c r="C65" t="s">
        <v>188</v>
      </c>
      <c r="D65" t="s">
        <v>8</v>
      </c>
      <c r="E65" t="s">
        <v>9</v>
      </c>
    </row>
    <row r="66" spans="1:5" x14ac:dyDescent="0.3">
      <c r="A66" t="s">
        <v>189</v>
      </c>
      <c r="B66" t="s">
        <v>190</v>
      </c>
      <c r="C66" t="s">
        <v>77</v>
      </c>
      <c r="D66" t="s">
        <v>8</v>
      </c>
      <c r="E66" t="s">
        <v>9</v>
      </c>
    </row>
    <row r="67" spans="1:5" x14ac:dyDescent="0.3">
      <c r="A67" t="s">
        <v>191</v>
      </c>
      <c r="B67" t="s">
        <v>192</v>
      </c>
      <c r="C67" t="s">
        <v>26</v>
      </c>
      <c r="D67" t="s">
        <v>8</v>
      </c>
      <c r="E67" t="s">
        <v>9</v>
      </c>
    </row>
    <row r="68" spans="1:5" x14ac:dyDescent="0.3">
      <c r="A68" t="s">
        <v>193</v>
      </c>
      <c r="B68" t="s">
        <v>194</v>
      </c>
      <c r="C68" t="s">
        <v>29</v>
      </c>
      <c r="D68" t="s">
        <v>8</v>
      </c>
      <c r="E68" t="s">
        <v>9</v>
      </c>
    </row>
    <row r="69" spans="1:5" x14ac:dyDescent="0.3">
      <c r="A69" t="s">
        <v>195</v>
      </c>
      <c r="B69" t="s">
        <v>196</v>
      </c>
      <c r="C69" t="s">
        <v>197</v>
      </c>
      <c r="D69" t="s">
        <v>8</v>
      </c>
      <c r="E69" t="s">
        <v>9</v>
      </c>
    </row>
    <row r="70" spans="1:5" x14ac:dyDescent="0.3">
      <c r="A70" t="s">
        <v>198</v>
      </c>
      <c r="B70" t="s">
        <v>199</v>
      </c>
      <c r="C70" t="s">
        <v>74</v>
      </c>
      <c r="D70" t="s">
        <v>8</v>
      </c>
      <c r="E70" t="s">
        <v>9</v>
      </c>
    </row>
    <row r="71" spans="1:5" x14ac:dyDescent="0.3">
      <c r="A71" t="s">
        <v>200</v>
      </c>
      <c r="B71" t="s">
        <v>201</v>
      </c>
      <c r="C71" t="s">
        <v>202</v>
      </c>
      <c r="D71" t="s">
        <v>8</v>
      </c>
      <c r="E71" t="s">
        <v>9</v>
      </c>
    </row>
    <row r="72" spans="1:5" x14ac:dyDescent="0.3">
      <c r="A72" t="s">
        <v>203</v>
      </c>
      <c r="B72" t="s">
        <v>204</v>
      </c>
      <c r="C72" t="s">
        <v>205</v>
      </c>
      <c r="D72" t="s">
        <v>8</v>
      </c>
      <c r="E72" t="s">
        <v>9</v>
      </c>
    </row>
    <row r="73" spans="1:5" x14ac:dyDescent="0.3">
      <c r="A73" t="s">
        <v>206</v>
      </c>
      <c r="B73" t="s">
        <v>207</v>
      </c>
      <c r="C73" t="s">
        <v>140</v>
      </c>
      <c r="D73" t="s">
        <v>8</v>
      </c>
      <c r="E73" t="s">
        <v>9</v>
      </c>
    </row>
    <row r="74" spans="1:5" x14ac:dyDescent="0.3">
      <c r="A74" t="s">
        <v>208</v>
      </c>
      <c r="B74" t="s">
        <v>209</v>
      </c>
      <c r="C74" t="s">
        <v>210</v>
      </c>
      <c r="D74" t="s">
        <v>8</v>
      </c>
      <c r="E74" t="s">
        <v>9</v>
      </c>
    </row>
    <row r="75" spans="1:5" x14ac:dyDescent="0.3">
      <c r="A75" t="s">
        <v>211</v>
      </c>
      <c r="B75" t="s">
        <v>212</v>
      </c>
      <c r="C75" t="s">
        <v>213</v>
      </c>
      <c r="D75" t="s">
        <v>8</v>
      </c>
      <c r="E75" t="s">
        <v>9</v>
      </c>
    </row>
    <row r="76" spans="1:5" x14ac:dyDescent="0.3">
      <c r="A76" t="s">
        <v>214</v>
      </c>
      <c r="B76" t="s">
        <v>215</v>
      </c>
      <c r="C76" t="s">
        <v>216</v>
      </c>
      <c r="D76" t="s">
        <v>8</v>
      </c>
      <c r="E76" t="s">
        <v>9</v>
      </c>
    </row>
    <row r="77" spans="1:5" x14ac:dyDescent="0.3">
      <c r="A77" t="s">
        <v>217</v>
      </c>
      <c r="B77" t="s">
        <v>218</v>
      </c>
      <c r="C77" t="s">
        <v>219</v>
      </c>
      <c r="D77" t="s">
        <v>8</v>
      </c>
      <c r="E77" t="s">
        <v>9</v>
      </c>
    </row>
    <row r="78" spans="1:5" x14ac:dyDescent="0.3">
      <c r="A78" t="s">
        <v>220</v>
      </c>
      <c r="B78" t="s">
        <v>221</v>
      </c>
      <c r="C78" t="s">
        <v>59</v>
      </c>
      <c r="D78" t="s">
        <v>8</v>
      </c>
      <c r="E78" t="s">
        <v>9</v>
      </c>
    </row>
    <row r="79" spans="1:5" x14ac:dyDescent="0.3">
      <c r="A79" t="s">
        <v>222</v>
      </c>
      <c r="B79" t="s">
        <v>223</v>
      </c>
      <c r="C79" t="s">
        <v>47</v>
      </c>
      <c r="D79" t="s">
        <v>8</v>
      </c>
      <c r="E79" t="s">
        <v>9</v>
      </c>
    </row>
    <row r="80" spans="1:5" x14ac:dyDescent="0.3">
      <c r="A80" t="s">
        <v>224</v>
      </c>
      <c r="B80" t="s">
        <v>225</v>
      </c>
      <c r="C80" t="s">
        <v>226</v>
      </c>
      <c r="D80" t="s">
        <v>8</v>
      </c>
      <c r="E80" t="s">
        <v>9</v>
      </c>
    </row>
    <row r="81" spans="1:5" x14ac:dyDescent="0.3">
      <c r="A81" t="s">
        <v>227</v>
      </c>
      <c r="B81" t="s">
        <v>228</v>
      </c>
      <c r="C81" t="s">
        <v>229</v>
      </c>
      <c r="D81" t="s">
        <v>8</v>
      </c>
      <c r="E81" t="s">
        <v>9</v>
      </c>
    </row>
    <row r="82" spans="1:5" x14ac:dyDescent="0.3">
      <c r="A82" t="s">
        <v>230</v>
      </c>
      <c r="B82" t="s">
        <v>231</v>
      </c>
      <c r="C82" t="s">
        <v>232</v>
      </c>
      <c r="D82" t="s">
        <v>8</v>
      </c>
      <c r="E82" t="s">
        <v>9</v>
      </c>
    </row>
    <row r="83" spans="1:5" x14ac:dyDescent="0.3">
      <c r="A83" t="s">
        <v>233</v>
      </c>
      <c r="B83" t="s">
        <v>234</v>
      </c>
      <c r="C83" t="s">
        <v>74</v>
      </c>
      <c r="D83" t="s">
        <v>8</v>
      </c>
      <c r="E83" t="s">
        <v>9</v>
      </c>
    </row>
    <row r="84" spans="1:5" x14ac:dyDescent="0.3">
      <c r="A84" t="s">
        <v>235</v>
      </c>
      <c r="B84" t="s">
        <v>236</v>
      </c>
      <c r="C84" t="s">
        <v>237</v>
      </c>
      <c r="D84" t="s">
        <v>8</v>
      </c>
      <c r="E84" t="s">
        <v>9</v>
      </c>
    </row>
    <row r="85" spans="1:5" x14ac:dyDescent="0.3">
      <c r="A85" t="s">
        <v>238</v>
      </c>
      <c r="B85" t="s">
        <v>239</v>
      </c>
      <c r="C85" t="s">
        <v>95</v>
      </c>
      <c r="D85" t="s">
        <v>8</v>
      </c>
      <c r="E85" t="s">
        <v>9</v>
      </c>
    </row>
    <row r="86" spans="1:5" x14ac:dyDescent="0.3">
      <c r="A86" t="s">
        <v>240</v>
      </c>
      <c r="B86" t="s">
        <v>241</v>
      </c>
      <c r="C86" t="s">
        <v>242</v>
      </c>
      <c r="D86" t="s">
        <v>8</v>
      </c>
      <c r="E86" t="s">
        <v>9</v>
      </c>
    </row>
    <row r="87" spans="1:5" x14ac:dyDescent="0.3">
      <c r="A87" t="s">
        <v>243</v>
      </c>
      <c r="B87" t="s">
        <v>244</v>
      </c>
      <c r="C87" t="s">
        <v>245</v>
      </c>
      <c r="D87" t="s">
        <v>8</v>
      </c>
      <c r="E87" t="s">
        <v>9</v>
      </c>
    </row>
    <row r="88" spans="1:5" x14ac:dyDescent="0.3">
      <c r="A88" t="s">
        <v>246</v>
      </c>
      <c r="B88" t="s">
        <v>247</v>
      </c>
      <c r="C88" t="s">
        <v>248</v>
      </c>
      <c r="D88" t="s">
        <v>8</v>
      </c>
      <c r="E88" t="s">
        <v>9</v>
      </c>
    </row>
    <row r="89" spans="1:5" x14ac:dyDescent="0.3">
      <c r="A89" t="s">
        <v>249</v>
      </c>
      <c r="B89" t="s">
        <v>250</v>
      </c>
      <c r="C89" t="s">
        <v>164</v>
      </c>
      <c r="D89" t="s">
        <v>8</v>
      </c>
      <c r="E89" t="s">
        <v>9</v>
      </c>
    </row>
    <row r="90" spans="1:5" x14ac:dyDescent="0.3">
      <c r="A90" t="s">
        <v>251</v>
      </c>
      <c r="B90" t="s">
        <v>252</v>
      </c>
      <c r="C90" t="s">
        <v>253</v>
      </c>
      <c r="D90" t="s">
        <v>8</v>
      </c>
      <c r="E90" t="s">
        <v>9</v>
      </c>
    </row>
    <row r="91" spans="1:5" x14ac:dyDescent="0.3">
      <c r="A91" t="s">
        <v>254</v>
      </c>
      <c r="B91" t="s">
        <v>255</v>
      </c>
      <c r="C91" t="s">
        <v>253</v>
      </c>
      <c r="D91" t="s">
        <v>8</v>
      </c>
      <c r="E91" t="s">
        <v>9</v>
      </c>
    </row>
    <row r="92" spans="1:5" x14ac:dyDescent="0.3">
      <c r="A92" t="s">
        <v>256</v>
      </c>
      <c r="B92" t="s">
        <v>257</v>
      </c>
      <c r="C92" t="s">
        <v>258</v>
      </c>
      <c r="D92" t="s">
        <v>8</v>
      </c>
      <c r="E92" t="s">
        <v>9</v>
      </c>
    </row>
    <row r="93" spans="1:5" x14ac:dyDescent="0.3">
      <c r="A93" t="s">
        <v>259</v>
      </c>
      <c r="B93" t="s">
        <v>260</v>
      </c>
      <c r="C93" t="s">
        <v>261</v>
      </c>
      <c r="D93" t="s">
        <v>8</v>
      </c>
      <c r="E93" t="s">
        <v>9</v>
      </c>
    </row>
    <row r="94" spans="1:5" x14ac:dyDescent="0.3">
      <c r="A94" t="s">
        <v>262</v>
      </c>
      <c r="B94" t="s">
        <v>263</v>
      </c>
      <c r="C94" t="s">
        <v>264</v>
      </c>
      <c r="D94" t="s">
        <v>8</v>
      </c>
      <c r="E94" t="s">
        <v>9</v>
      </c>
    </row>
    <row r="95" spans="1:5" x14ac:dyDescent="0.3">
      <c r="A95" t="s">
        <v>265</v>
      </c>
      <c r="B95" t="s">
        <v>266</v>
      </c>
      <c r="C95" t="s">
        <v>118</v>
      </c>
      <c r="D95" t="s">
        <v>8</v>
      </c>
      <c r="E95" t="s">
        <v>9</v>
      </c>
    </row>
    <row r="96" spans="1:5" x14ac:dyDescent="0.3">
      <c r="A96" t="s">
        <v>267</v>
      </c>
      <c r="B96" t="s">
        <v>268</v>
      </c>
      <c r="C96" t="s">
        <v>269</v>
      </c>
      <c r="D96" t="s">
        <v>8</v>
      </c>
      <c r="E96" t="s">
        <v>9</v>
      </c>
    </row>
    <row r="97" spans="1:5" x14ac:dyDescent="0.3">
      <c r="A97" t="s">
        <v>270</v>
      </c>
      <c r="B97" t="s">
        <v>271</v>
      </c>
      <c r="C97" t="s">
        <v>272</v>
      </c>
      <c r="D97" t="s">
        <v>8</v>
      </c>
      <c r="E97" t="s">
        <v>9</v>
      </c>
    </row>
    <row r="98" spans="1:5" x14ac:dyDescent="0.3">
      <c r="A98" t="s">
        <v>273</v>
      </c>
      <c r="B98" t="s">
        <v>274</v>
      </c>
      <c r="C98" t="s">
        <v>275</v>
      </c>
      <c r="D98" t="s">
        <v>8</v>
      </c>
      <c r="E98" t="s">
        <v>9</v>
      </c>
    </row>
    <row r="99" spans="1:5" x14ac:dyDescent="0.3">
      <c r="A99" t="s">
        <v>276</v>
      </c>
      <c r="B99" t="s">
        <v>277</v>
      </c>
      <c r="C99" t="s">
        <v>278</v>
      </c>
      <c r="D99" t="s">
        <v>8</v>
      </c>
      <c r="E99" t="s">
        <v>9</v>
      </c>
    </row>
    <row r="100" spans="1:5" x14ac:dyDescent="0.3">
      <c r="A100" t="s">
        <v>279</v>
      </c>
      <c r="B100" t="s">
        <v>280</v>
      </c>
      <c r="C100" t="s">
        <v>281</v>
      </c>
      <c r="D100" t="s">
        <v>8</v>
      </c>
      <c r="E100" t="s">
        <v>9</v>
      </c>
    </row>
    <row r="101" spans="1:5" x14ac:dyDescent="0.3">
      <c r="A101" t="s">
        <v>282</v>
      </c>
      <c r="B101" t="s">
        <v>283</v>
      </c>
      <c r="C101" t="s">
        <v>181</v>
      </c>
      <c r="D101" t="s">
        <v>8</v>
      </c>
      <c r="E101" t="s">
        <v>9</v>
      </c>
    </row>
    <row r="102" spans="1:5" x14ac:dyDescent="0.3">
      <c r="A102" t="s">
        <v>284</v>
      </c>
      <c r="B102" t="s">
        <v>285</v>
      </c>
      <c r="C102" t="s">
        <v>253</v>
      </c>
      <c r="D102" t="s">
        <v>8</v>
      </c>
      <c r="E102" t="s">
        <v>9</v>
      </c>
    </row>
    <row r="103" spans="1:5" x14ac:dyDescent="0.3">
      <c r="A103" t="s">
        <v>286</v>
      </c>
      <c r="B103" t="s">
        <v>287</v>
      </c>
      <c r="C103" t="s">
        <v>288</v>
      </c>
      <c r="D103" t="s">
        <v>8</v>
      </c>
      <c r="E103" t="s">
        <v>9</v>
      </c>
    </row>
    <row r="104" spans="1:5" x14ac:dyDescent="0.3">
      <c r="A104" t="s">
        <v>289</v>
      </c>
      <c r="B104" t="s">
        <v>290</v>
      </c>
      <c r="C104" t="s">
        <v>291</v>
      </c>
      <c r="D104" t="s">
        <v>8</v>
      </c>
      <c r="E104" t="s">
        <v>9</v>
      </c>
    </row>
    <row r="105" spans="1:5" x14ac:dyDescent="0.3">
      <c r="A105" t="s">
        <v>292</v>
      </c>
      <c r="B105" t="s">
        <v>293</v>
      </c>
      <c r="C105" t="s">
        <v>181</v>
      </c>
      <c r="D105" t="s">
        <v>8</v>
      </c>
      <c r="E105" t="s">
        <v>9</v>
      </c>
    </row>
    <row r="106" spans="1:5" x14ac:dyDescent="0.3">
      <c r="A106" t="s">
        <v>294</v>
      </c>
      <c r="B106" t="s">
        <v>295</v>
      </c>
      <c r="C106" t="s">
        <v>296</v>
      </c>
      <c r="D106" t="s">
        <v>8</v>
      </c>
      <c r="E106" t="s">
        <v>9</v>
      </c>
    </row>
    <row r="107" spans="1:5" x14ac:dyDescent="0.3">
      <c r="A107" t="s">
        <v>297</v>
      </c>
      <c r="B107" t="s">
        <v>298</v>
      </c>
      <c r="C107" t="s">
        <v>44</v>
      </c>
      <c r="D107" t="s">
        <v>8</v>
      </c>
      <c r="E107" t="s">
        <v>9</v>
      </c>
    </row>
    <row r="108" spans="1:5" x14ac:dyDescent="0.3">
      <c r="A108" t="s">
        <v>299</v>
      </c>
      <c r="B108" t="s">
        <v>300</v>
      </c>
      <c r="C108" t="s">
        <v>301</v>
      </c>
      <c r="D108" t="s">
        <v>8</v>
      </c>
      <c r="E108" t="s">
        <v>9</v>
      </c>
    </row>
    <row r="109" spans="1:5" x14ac:dyDescent="0.3">
      <c r="A109" t="s">
        <v>302</v>
      </c>
      <c r="B109" t="s">
        <v>303</v>
      </c>
      <c r="C109" t="s">
        <v>304</v>
      </c>
      <c r="D109" t="s">
        <v>8</v>
      </c>
      <c r="E109" t="s">
        <v>9</v>
      </c>
    </row>
    <row r="110" spans="1:5" x14ac:dyDescent="0.3">
      <c r="A110" t="s">
        <v>305</v>
      </c>
      <c r="B110" t="s">
        <v>306</v>
      </c>
      <c r="C110" t="s">
        <v>307</v>
      </c>
      <c r="D110" t="s">
        <v>8</v>
      </c>
      <c r="E110" t="s">
        <v>9</v>
      </c>
    </row>
    <row r="111" spans="1:5" x14ac:dyDescent="0.3">
      <c r="A111" t="s">
        <v>308</v>
      </c>
      <c r="B111" t="s">
        <v>309</v>
      </c>
      <c r="C111" t="s">
        <v>310</v>
      </c>
      <c r="D111" t="s">
        <v>8</v>
      </c>
      <c r="E111" t="s">
        <v>9</v>
      </c>
    </row>
    <row r="112" spans="1:5" x14ac:dyDescent="0.3">
      <c r="A112" t="s">
        <v>311</v>
      </c>
      <c r="B112" t="s">
        <v>312</v>
      </c>
      <c r="C112" t="s">
        <v>20</v>
      </c>
      <c r="D112" t="s">
        <v>8</v>
      </c>
      <c r="E112" t="s">
        <v>9</v>
      </c>
    </row>
    <row r="113" spans="1:5" x14ac:dyDescent="0.3">
      <c r="A113" t="s">
        <v>313</v>
      </c>
      <c r="B113" t="s">
        <v>314</v>
      </c>
      <c r="C113" t="s">
        <v>315</v>
      </c>
      <c r="D113" t="s">
        <v>8</v>
      </c>
      <c r="E113" t="s">
        <v>9</v>
      </c>
    </row>
    <row r="114" spans="1:5" x14ac:dyDescent="0.3">
      <c r="A114" t="s">
        <v>316</v>
      </c>
      <c r="B114" t="s">
        <v>317</v>
      </c>
      <c r="C114" t="s">
        <v>253</v>
      </c>
      <c r="D114" t="s">
        <v>8</v>
      </c>
      <c r="E114" t="s">
        <v>9</v>
      </c>
    </row>
    <row r="115" spans="1:5" x14ac:dyDescent="0.3">
      <c r="A115" t="s">
        <v>318</v>
      </c>
      <c r="B115" t="s">
        <v>319</v>
      </c>
      <c r="C115" t="s">
        <v>167</v>
      </c>
      <c r="D115" t="s">
        <v>8</v>
      </c>
      <c r="E115" t="s">
        <v>9</v>
      </c>
    </row>
    <row r="116" spans="1:5" x14ac:dyDescent="0.3">
      <c r="A116" t="s">
        <v>320</v>
      </c>
      <c r="B116" t="s">
        <v>321</v>
      </c>
      <c r="C116" t="s">
        <v>83</v>
      </c>
      <c r="D116" t="s">
        <v>8</v>
      </c>
      <c r="E116" t="s">
        <v>9</v>
      </c>
    </row>
    <row r="117" spans="1:5" x14ac:dyDescent="0.3">
      <c r="A117" t="s">
        <v>322</v>
      </c>
      <c r="B117" t="s">
        <v>323</v>
      </c>
      <c r="C117" t="s">
        <v>324</v>
      </c>
      <c r="D117" t="s">
        <v>8</v>
      </c>
      <c r="E117" t="s">
        <v>9</v>
      </c>
    </row>
    <row r="118" spans="1:5" x14ac:dyDescent="0.3">
      <c r="A118" t="s">
        <v>325</v>
      </c>
      <c r="B118" t="s">
        <v>326</v>
      </c>
      <c r="C118" t="s">
        <v>327</v>
      </c>
      <c r="D118" t="s">
        <v>8</v>
      </c>
      <c r="E118" t="s">
        <v>9</v>
      </c>
    </row>
    <row r="119" spans="1:5" x14ac:dyDescent="0.3">
      <c r="A119" t="s">
        <v>328</v>
      </c>
      <c r="B119" t="s">
        <v>329</v>
      </c>
      <c r="C119" t="s">
        <v>330</v>
      </c>
      <c r="D119" t="s">
        <v>8</v>
      </c>
      <c r="E119" t="s">
        <v>9</v>
      </c>
    </row>
    <row r="120" spans="1:5" x14ac:dyDescent="0.3">
      <c r="A120" t="s">
        <v>331</v>
      </c>
      <c r="B120" t="s">
        <v>332</v>
      </c>
      <c r="C120" t="s">
        <v>65</v>
      </c>
      <c r="D120" t="s">
        <v>8</v>
      </c>
      <c r="E120" t="s">
        <v>9</v>
      </c>
    </row>
    <row r="121" spans="1:5" x14ac:dyDescent="0.3">
      <c r="A121" t="s">
        <v>333</v>
      </c>
      <c r="B121" t="s">
        <v>334</v>
      </c>
      <c r="C121" t="s">
        <v>12</v>
      </c>
      <c r="D121" t="s">
        <v>8</v>
      </c>
      <c r="E121" t="s">
        <v>9</v>
      </c>
    </row>
    <row r="122" spans="1:5" x14ac:dyDescent="0.3">
      <c r="A122" t="s">
        <v>335</v>
      </c>
      <c r="B122" t="s">
        <v>336</v>
      </c>
      <c r="C122" t="s">
        <v>337</v>
      </c>
      <c r="D122" t="s">
        <v>8</v>
      </c>
      <c r="E122" t="s">
        <v>9</v>
      </c>
    </row>
    <row r="123" spans="1:5" x14ac:dyDescent="0.3">
      <c r="A123" t="s">
        <v>338</v>
      </c>
      <c r="B123" t="s">
        <v>339</v>
      </c>
      <c r="C123" t="s">
        <v>202</v>
      </c>
      <c r="D123" t="s">
        <v>8</v>
      </c>
      <c r="E123" t="s">
        <v>9</v>
      </c>
    </row>
    <row r="124" spans="1:5" x14ac:dyDescent="0.3">
      <c r="A124" t="s">
        <v>340</v>
      </c>
      <c r="B124" t="s">
        <v>341</v>
      </c>
      <c r="C124" t="s">
        <v>342</v>
      </c>
      <c r="D124" t="s">
        <v>8</v>
      </c>
      <c r="E124" t="s">
        <v>9</v>
      </c>
    </row>
    <row r="125" spans="1:5" x14ac:dyDescent="0.3">
      <c r="A125" t="s">
        <v>343</v>
      </c>
      <c r="B125" t="s">
        <v>344</v>
      </c>
      <c r="C125" t="s">
        <v>345</v>
      </c>
      <c r="D125" t="s">
        <v>8</v>
      </c>
      <c r="E125" t="s">
        <v>9</v>
      </c>
    </row>
    <row r="126" spans="1:5" x14ac:dyDescent="0.3">
      <c r="A126" t="s">
        <v>346</v>
      </c>
      <c r="B126" t="s">
        <v>347</v>
      </c>
      <c r="C126" t="s">
        <v>348</v>
      </c>
      <c r="D126" t="s">
        <v>8</v>
      </c>
      <c r="E126" t="s">
        <v>9</v>
      </c>
    </row>
    <row r="127" spans="1:5" x14ac:dyDescent="0.3">
      <c r="A127" t="s">
        <v>349</v>
      </c>
      <c r="B127" t="s">
        <v>350</v>
      </c>
      <c r="C127" t="s">
        <v>351</v>
      </c>
      <c r="D127" t="s">
        <v>8</v>
      </c>
      <c r="E127" t="s">
        <v>9</v>
      </c>
    </row>
    <row r="128" spans="1:5" x14ac:dyDescent="0.3">
      <c r="A128" t="s">
        <v>352</v>
      </c>
      <c r="B128" t="s">
        <v>353</v>
      </c>
      <c r="C128" t="s">
        <v>354</v>
      </c>
      <c r="D128" t="s">
        <v>8</v>
      </c>
      <c r="E128" t="s">
        <v>9</v>
      </c>
    </row>
    <row r="129" spans="1:5" x14ac:dyDescent="0.3">
      <c r="A129" t="s">
        <v>355</v>
      </c>
      <c r="B129" t="s">
        <v>356</v>
      </c>
      <c r="C129" t="s">
        <v>357</v>
      </c>
      <c r="D129" t="s">
        <v>8</v>
      </c>
      <c r="E129" t="s">
        <v>9</v>
      </c>
    </row>
    <row r="130" spans="1:5" x14ac:dyDescent="0.3">
      <c r="A130" t="s">
        <v>358</v>
      </c>
      <c r="B130" t="s">
        <v>359</v>
      </c>
      <c r="C130" t="s">
        <v>272</v>
      </c>
      <c r="D130" t="s">
        <v>8</v>
      </c>
      <c r="E130" t="s">
        <v>9</v>
      </c>
    </row>
    <row r="131" spans="1:5" x14ac:dyDescent="0.3">
      <c r="A131" t="s">
        <v>360</v>
      </c>
      <c r="B131" t="s">
        <v>361</v>
      </c>
      <c r="C131" t="s">
        <v>337</v>
      </c>
      <c r="D131" t="s">
        <v>8</v>
      </c>
      <c r="E131" t="s">
        <v>9</v>
      </c>
    </row>
    <row r="132" spans="1:5" x14ac:dyDescent="0.3">
      <c r="A132" t="s">
        <v>362</v>
      </c>
      <c r="B132" t="s">
        <v>363</v>
      </c>
      <c r="C132" t="s">
        <v>74</v>
      </c>
      <c r="D132" t="s">
        <v>8</v>
      </c>
      <c r="E132" t="s">
        <v>9</v>
      </c>
    </row>
    <row r="133" spans="1:5" x14ac:dyDescent="0.3">
      <c r="A133" t="s">
        <v>364</v>
      </c>
      <c r="B133" t="s">
        <v>365</v>
      </c>
      <c r="C133" t="s">
        <v>258</v>
      </c>
      <c r="D133" t="s">
        <v>8</v>
      </c>
      <c r="E133" t="s">
        <v>9</v>
      </c>
    </row>
    <row r="134" spans="1:5" x14ac:dyDescent="0.3">
      <c r="A134" t="s">
        <v>366</v>
      </c>
      <c r="B134" t="s">
        <v>367</v>
      </c>
      <c r="C134" t="s">
        <v>104</v>
      </c>
      <c r="D134" t="s">
        <v>8</v>
      </c>
      <c r="E134" t="s">
        <v>9</v>
      </c>
    </row>
    <row r="135" spans="1:5" x14ac:dyDescent="0.3">
      <c r="A135" t="s">
        <v>368</v>
      </c>
      <c r="B135" t="s">
        <v>369</v>
      </c>
      <c r="C135" t="s">
        <v>253</v>
      </c>
      <c r="D135" t="s">
        <v>8</v>
      </c>
      <c r="E135" t="s">
        <v>9</v>
      </c>
    </row>
    <row r="136" spans="1:5" x14ac:dyDescent="0.3">
      <c r="A136" t="s">
        <v>370</v>
      </c>
      <c r="B136" t="s">
        <v>371</v>
      </c>
      <c r="C136" t="s">
        <v>372</v>
      </c>
      <c r="D136" t="s">
        <v>8</v>
      </c>
      <c r="E136" t="s">
        <v>9</v>
      </c>
    </row>
    <row r="137" spans="1:5" x14ac:dyDescent="0.3">
      <c r="A137" t="s">
        <v>373</v>
      </c>
      <c r="B137" t="s">
        <v>374</v>
      </c>
      <c r="C137" t="s">
        <v>375</v>
      </c>
      <c r="D137" t="s">
        <v>8</v>
      </c>
      <c r="E137" t="s">
        <v>9</v>
      </c>
    </row>
    <row r="138" spans="1:5" x14ac:dyDescent="0.3">
      <c r="A138" t="s">
        <v>376</v>
      </c>
      <c r="B138" t="s">
        <v>377</v>
      </c>
      <c r="C138" t="s">
        <v>378</v>
      </c>
      <c r="D138" t="s">
        <v>8</v>
      </c>
      <c r="E138" t="s">
        <v>9</v>
      </c>
    </row>
    <row r="139" spans="1:5" x14ac:dyDescent="0.3">
      <c r="A139" t="s">
        <v>379</v>
      </c>
      <c r="B139" t="s">
        <v>380</v>
      </c>
      <c r="C139" t="s">
        <v>205</v>
      </c>
      <c r="D139" t="s">
        <v>8</v>
      </c>
      <c r="E139" t="s">
        <v>9</v>
      </c>
    </row>
    <row r="140" spans="1:5" x14ac:dyDescent="0.3">
      <c r="A140" t="s">
        <v>381</v>
      </c>
      <c r="B140" t="s">
        <v>382</v>
      </c>
      <c r="C140" t="s">
        <v>383</v>
      </c>
      <c r="D140" t="s">
        <v>8</v>
      </c>
      <c r="E140" t="s">
        <v>9</v>
      </c>
    </row>
    <row r="141" spans="1:5" x14ac:dyDescent="0.3">
      <c r="A141" t="s">
        <v>384</v>
      </c>
      <c r="B141" t="s">
        <v>385</v>
      </c>
      <c r="C141" t="s">
        <v>386</v>
      </c>
      <c r="D141" t="s">
        <v>8</v>
      </c>
      <c r="E141" t="s">
        <v>9</v>
      </c>
    </row>
    <row r="142" spans="1:5" x14ac:dyDescent="0.3">
      <c r="A142" t="s">
        <v>387</v>
      </c>
      <c r="B142" t="s">
        <v>388</v>
      </c>
      <c r="C142" t="s">
        <v>12</v>
      </c>
      <c r="D142" t="s">
        <v>8</v>
      </c>
      <c r="E142" t="s">
        <v>9</v>
      </c>
    </row>
    <row r="143" spans="1:5" x14ac:dyDescent="0.3">
      <c r="A143" t="s">
        <v>389</v>
      </c>
      <c r="B143" t="s">
        <v>390</v>
      </c>
      <c r="C143" t="s">
        <v>391</v>
      </c>
      <c r="D143" t="s">
        <v>8</v>
      </c>
      <c r="E143" t="s">
        <v>9</v>
      </c>
    </row>
    <row r="144" spans="1:5" x14ac:dyDescent="0.3">
      <c r="A144" t="s">
        <v>392</v>
      </c>
      <c r="B144" t="s">
        <v>393</v>
      </c>
      <c r="C144" t="s">
        <v>394</v>
      </c>
      <c r="D144" t="s">
        <v>8</v>
      </c>
      <c r="E144" t="s">
        <v>9</v>
      </c>
    </row>
    <row r="145" spans="1:5" x14ac:dyDescent="0.3">
      <c r="A145" t="s">
        <v>395</v>
      </c>
      <c r="B145" t="s">
        <v>396</v>
      </c>
      <c r="C145" t="s">
        <v>397</v>
      </c>
      <c r="D145" t="s">
        <v>8</v>
      </c>
      <c r="E145" t="s">
        <v>9</v>
      </c>
    </row>
    <row r="146" spans="1:5" x14ac:dyDescent="0.3">
      <c r="A146" t="s">
        <v>398</v>
      </c>
      <c r="B146" t="s">
        <v>399</v>
      </c>
      <c r="C146" t="s">
        <v>400</v>
      </c>
      <c r="D146" t="s">
        <v>8</v>
      </c>
      <c r="E146" t="s">
        <v>9</v>
      </c>
    </row>
    <row r="147" spans="1:5" x14ac:dyDescent="0.3">
      <c r="A147" t="s">
        <v>401</v>
      </c>
      <c r="B147" t="s">
        <v>402</v>
      </c>
      <c r="C147" t="s">
        <v>403</v>
      </c>
      <c r="D147" t="s">
        <v>8</v>
      </c>
      <c r="E147" t="s">
        <v>9</v>
      </c>
    </row>
    <row r="148" spans="1:5" x14ac:dyDescent="0.3">
      <c r="A148" t="s">
        <v>404</v>
      </c>
      <c r="B148" t="s">
        <v>405</v>
      </c>
      <c r="C148" t="s">
        <v>406</v>
      </c>
      <c r="D148" t="s">
        <v>8</v>
      </c>
      <c r="E148" t="s">
        <v>9</v>
      </c>
    </row>
    <row r="149" spans="1:5" x14ac:dyDescent="0.3">
      <c r="A149" t="s">
        <v>407</v>
      </c>
      <c r="B149" t="s">
        <v>408</v>
      </c>
      <c r="C149" t="s">
        <v>324</v>
      </c>
      <c r="D149" t="s">
        <v>8</v>
      </c>
      <c r="E149" t="s">
        <v>9</v>
      </c>
    </row>
    <row r="150" spans="1:5" x14ac:dyDescent="0.3">
      <c r="A150" t="s">
        <v>409</v>
      </c>
      <c r="B150" t="s">
        <v>410</v>
      </c>
      <c r="C150" t="s">
        <v>411</v>
      </c>
      <c r="D150" t="s">
        <v>8</v>
      </c>
      <c r="E150" t="s">
        <v>9</v>
      </c>
    </row>
    <row r="151" spans="1:5" x14ac:dyDescent="0.3">
      <c r="A151" t="s">
        <v>412</v>
      </c>
      <c r="B151" t="s">
        <v>413</v>
      </c>
      <c r="C151" t="s">
        <v>414</v>
      </c>
      <c r="D151" t="s">
        <v>8</v>
      </c>
      <c r="E151" t="s">
        <v>9</v>
      </c>
    </row>
    <row r="152" spans="1:5" x14ac:dyDescent="0.3">
      <c r="A152" t="s">
        <v>415</v>
      </c>
      <c r="B152" t="s">
        <v>416</v>
      </c>
      <c r="C152" t="s">
        <v>417</v>
      </c>
      <c r="D152" t="s">
        <v>8</v>
      </c>
      <c r="E152" t="s">
        <v>9</v>
      </c>
    </row>
    <row r="153" spans="1:5" x14ac:dyDescent="0.3">
      <c r="A153" t="s">
        <v>418</v>
      </c>
      <c r="B153" t="s">
        <v>419</v>
      </c>
      <c r="C153" t="s">
        <v>248</v>
      </c>
      <c r="D153" t="s">
        <v>8</v>
      </c>
      <c r="E153" t="s">
        <v>9</v>
      </c>
    </row>
    <row r="154" spans="1:5" x14ac:dyDescent="0.3">
      <c r="A154" t="s">
        <v>420</v>
      </c>
      <c r="B154" t="s">
        <v>421</v>
      </c>
      <c r="C154" t="s">
        <v>422</v>
      </c>
      <c r="D154" t="s">
        <v>8</v>
      </c>
      <c r="E154" t="s">
        <v>9</v>
      </c>
    </row>
    <row r="155" spans="1:5" x14ac:dyDescent="0.3">
      <c r="A155" t="s">
        <v>423</v>
      </c>
      <c r="B155" t="s">
        <v>424</v>
      </c>
      <c r="C155" t="s">
        <v>213</v>
      </c>
      <c r="D155" t="s">
        <v>8</v>
      </c>
      <c r="E155" t="s">
        <v>9</v>
      </c>
    </row>
    <row r="156" spans="1:5" x14ac:dyDescent="0.3">
      <c r="A156" t="s">
        <v>425</v>
      </c>
      <c r="B156" t="s">
        <v>426</v>
      </c>
      <c r="C156" t="s">
        <v>348</v>
      </c>
      <c r="D156" t="s">
        <v>8</v>
      </c>
      <c r="E156" t="s">
        <v>9</v>
      </c>
    </row>
    <row r="157" spans="1:5" x14ac:dyDescent="0.3">
      <c r="A157" t="s">
        <v>427</v>
      </c>
      <c r="B157" t="s">
        <v>428</v>
      </c>
      <c r="C157" t="s">
        <v>429</v>
      </c>
      <c r="D157" t="s">
        <v>8</v>
      </c>
      <c r="E157" t="s">
        <v>9</v>
      </c>
    </row>
    <row r="158" spans="1:5" x14ac:dyDescent="0.3">
      <c r="A158" t="s">
        <v>430</v>
      </c>
      <c r="B158" t="s">
        <v>431</v>
      </c>
      <c r="C158" t="s">
        <v>59</v>
      </c>
      <c r="D158" t="s">
        <v>8</v>
      </c>
      <c r="E158" t="s">
        <v>9</v>
      </c>
    </row>
    <row r="159" spans="1:5" x14ac:dyDescent="0.3">
      <c r="A159" t="s">
        <v>432</v>
      </c>
      <c r="B159" t="s">
        <v>433</v>
      </c>
      <c r="C159" t="s">
        <v>176</v>
      </c>
      <c r="D159" t="s">
        <v>8</v>
      </c>
      <c r="E159" t="s">
        <v>9</v>
      </c>
    </row>
    <row r="160" spans="1:5" x14ac:dyDescent="0.3">
      <c r="A160" t="s">
        <v>434</v>
      </c>
      <c r="B160" t="s">
        <v>435</v>
      </c>
      <c r="C160" t="s">
        <v>59</v>
      </c>
      <c r="D160" t="s">
        <v>8</v>
      </c>
      <c r="E160" t="s">
        <v>9</v>
      </c>
    </row>
    <row r="161" spans="1:5" x14ac:dyDescent="0.3">
      <c r="A161" t="s">
        <v>436</v>
      </c>
      <c r="B161" t="s">
        <v>437</v>
      </c>
      <c r="C161" t="s">
        <v>397</v>
      </c>
      <c r="D161" t="s">
        <v>8</v>
      </c>
      <c r="E161" t="s">
        <v>9</v>
      </c>
    </row>
    <row r="162" spans="1:5" x14ac:dyDescent="0.3">
      <c r="A162" t="s">
        <v>438</v>
      </c>
      <c r="B162" t="s">
        <v>439</v>
      </c>
      <c r="C162" t="s">
        <v>74</v>
      </c>
      <c r="D162" t="s">
        <v>8</v>
      </c>
      <c r="E162" t="s">
        <v>9</v>
      </c>
    </row>
    <row r="163" spans="1:5" x14ac:dyDescent="0.3">
      <c r="A163" t="s">
        <v>440</v>
      </c>
      <c r="B163" t="s">
        <v>441</v>
      </c>
      <c r="C163" t="s">
        <v>429</v>
      </c>
      <c r="D163" t="s">
        <v>8</v>
      </c>
      <c r="E163" t="s">
        <v>9</v>
      </c>
    </row>
    <row r="164" spans="1:5" x14ac:dyDescent="0.3">
      <c r="A164" t="s">
        <v>442</v>
      </c>
      <c r="B164" t="s">
        <v>443</v>
      </c>
      <c r="C164" t="s">
        <v>296</v>
      </c>
      <c r="D164" t="s">
        <v>8</v>
      </c>
      <c r="E164" t="s">
        <v>9</v>
      </c>
    </row>
    <row r="165" spans="1:5" x14ac:dyDescent="0.3">
      <c r="A165" t="s">
        <v>444</v>
      </c>
      <c r="B165" t="s">
        <v>445</v>
      </c>
      <c r="C165" t="s">
        <v>446</v>
      </c>
      <c r="D165" t="s">
        <v>8</v>
      </c>
      <c r="E165" t="s">
        <v>9</v>
      </c>
    </row>
    <row r="166" spans="1:5" x14ac:dyDescent="0.3">
      <c r="A166" t="s">
        <v>447</v>
      </c>
      <c r="B166" t="s">
        <v>448</v>
      </c>
      <c r="C166" t="s">
        <v>449</v>
      </c>
      <c r="D166" t="s">
        <v>8</v>
      </c>
      <c r="E166" t="s">
        <v>9</v>
      </c>
    </row>
    <row r="167" spans="1:5" x14ac:dyDescent="0.3">
      <c r="A167" t="s">
        <v>450</v>
      </c>
      <c r="B167" t="s">
        <v>451</v>
      </c>
      <c r="C167" t="s">
        <v>452</v>
      </c>
      <c r="D167" t="s">
        <v>8</v>
      </c>
      <c r="E167" t="s">
        <v>9</v>
      </c>
    </row>
    <row r="168" spans="1:5" x14ac:dyDescent="0.3">
      <c r="A168" t="s">
        <v>453</v>
      </c>
      <c r="B168" t="s">
        <v>454</v>
      </c>
      <c r="C168" t="s">
        <v>50</v>
      </c>
      <c r="D168" t="s">
        <v>8</v>
      </c>
      <c r="E168" t="s">
        <v>9</v>
      </c>
    </row>
    <row r="169" spans="1:5" x14ac:dyDescent="0.3">
      <c r="A169" t="s">
        <v>455</v>
      </c>
      <c r="B169" t="s">
        <v>456</v>
      </c>
      <c r="C169" t="s">
        <v>170</v>
      </c>
      <c r="D169" t="s">
        <v>8</v>
      </c>
      <c r="E169" t="s">
        <v>9</v>
      </c>
    </row>
    <row r="170" spans="1:5" x14ac:dyDescent="0.3">
      <c r="A170" t="s">
        <v>457</v>
      </c>
      <c r="B170" t="s">
        <v>458</v>
      </c>
      <c r="C170" t="s">
        <v>229</v>
      </c>
      <c r="D170" t="s">
        <v>8</v>
      </c>
      <c r="E170" t="s">
        <v>9</v>
      </c>
    </row>
    <row r="171" spans="1:5" x14ac:dyDescent="0.3">
      <c r="A171" t="s">
        <v>459</v>
      </c>
      <c r="B171" t="s">
        <v>460</v>
      </c>
      <c r="C171" t="s">
        <v>461</v>
      </c>
      <c r="D171" t="s">
        <v>8</v>
      </c>
      <c r="E171" t="s">
        <v>9</v>
      </c>
    </row>
    <row r="172" spans="1:5" x14ac:dyDescent="0.3">
      <c r="A172" t="s">
        <v>462</v>
      </c>
      <c r="B172" t="s">
        <v>463</v>
      </c>
      <c r="C172" t="s">
        <v>464</v>
      </c>
      <c r="D172" t="s">
        <v>8</v>
      </c>
      <c r="E172" t="s">
        <v>9</v>
      </c>
    </row>
    <row r="173" spans="1:5" x14ac:dyDescent="0.3">
      <c r="A173" t="s">
        <v>465</v>
      </c>
      <c r="B173" t="s">
        <v>466</v>
      </c>
      <c r="C173" t="s">
        <v>65</v>
      </c>
      <c r="D173" t="s">
        <v>8</v>
      </c>
      <c r="E173" t="s">
        <v>9</v>
      </c>
    </row>
    <row r="174" spans="1:5" x14ac:dyDescent="0.3">
      <c r="A174" t="s">
        <v>467</v>
      </c>
      <c r="B174" t="s">
        <v>468</v>
      </c>
      <c r="C174" t="s">
        <v>383</v>
      </c>
      <c r="D174" t="s">
        <v>8</v>
      </c>
      <c r="E174" t="s">
        <v>9</v>
      </c>
    </row>
    <row r="175" spans="1:5" x14ac:dyDescent="0.3">
      <c r="A175" t="s">
        <v>469</v>
      </c>
      <c r="B175" t="s">
        <v>470</v>
      </c>
      <c r="C175" t="s">
        <v>32</v>
      </c>
      <c r="D175" t="s">
        <v>8</v>
      </c>
      <c r="E175" t="s">
        <v>9</v>
      </c>
    </row>
    <row r="176" spans="1:5" x14ac:dyDescent="0.3">
      <c r="A176" t="s">
        <v>471</v>
      </c>
      <c r="B176" t="s">
        <v>472</v>
      </c>
      <c r="C176" t="s">
        <v>197</v>
      </c>
      <c r="D176" t="s">
        <v>8</v>
      </c>
      <c r="E176" t="s">
        <v>9</v>
      </c>
    </row>
    <row r="177" spans="1:5" x14ac:dyDescent="0.3">
      <c r="A177" t="s">
        <v>473</v>
      </c>
      <c r="B177" t="s">
        <v>474</v>
      </c>
      <c r="C177" t="s">
        <v>475</v>
      </c>
      <c r="D177" t="s">
        <v>8</v>
      </c>
      <c r="E177" t="s">
        <v>9</v>
      </c>
    </row>
    <row r="178" spans="1:5" x14ac:dyDescent="0.3">
      <c r="A178" t="s">
        <v>476</v>
      </c>
      <c r="B178" t="s">
        <v>477</v>
      </c>
      <c r="C178" t="s">
        <v>478</v>
      </c>
      <c r="D178" t="s">
        <v>8</v>
      </c>
      <c r="E178" t="s">
        <v>9</v>
      </c>
    </row>
    <row r="179" spans="1:5" x14ac:dyDescent="0.3">
      <c r="A179" t="s">
        <v>479</v>
      </c>
      <c r="B179" t="s">
        <v>480</v>
      </c>
      <c r="C179" t="s">
        <v>83</v>
      </c>
      <c r="D179" t="s">
        <v>8</v>
      </c>
      <c r="E179" t="s">
        <v>9</v>
      </c>
    </row>
    <row r="180" spans="1:5" x14ac:dyDescent="0.3">
      <c r="A180" t="s">
        <v>481</v>
      </c>
      <c r="B180" t="s">
        <v>482</v>
      </c>
      <c r="C180" t="s">
        <v>378</v>
      </c>
      <c r="D180" t="s">
        <v>8</v>
      </c>
      <c r="E180" t="s">
        <v>9</v>
      </c>
    </row>
    <row r="181" spans="1:5" x14ac:dyDescent="0.3">
      <c r="A181" t="s">
        <v>483</v>
      </c>
      <c r="B181" t="s">
        <v>484</v>
      </c>
      <c r="C181" t="s">
        <v>278</v>
      </c>
      <c r="D181" t="s">
        <v>8</v>
      </c>
      <c r="E181" t="s">
        <v>9</v>
      </c>
    </row>
    <row r="182" spans="1:5" x14ac:dyDescent="0.3">
      <c r="A182" t="s">
        <v>485</v>
      </c>
      <c r="B182" t="s">
        <v>486</v>
      </c>
      <c r="C182" t="s">
        <v>140</v>
      </c>
      <c r="D182" t="s">
        <v>8</v>
      </c>
      <c r="E182" t="s">
        <v>9</v>
      </c>
    </row>
    <row r="183" spans="1:5" x14ac:dyDescent="0.3">
      <c r="A183" t="s">
        <v>487</v>
      </c>
      <c r="B183" t="s">
        <v>488</v>
      </c>
      <c r="C183" t="s">
        <v>304</v>
      </c>
      <c r="D183" t="s">
        <v>8</v>
      </c>
      <c r="E183" t="s">
        <v>9</v>
      </c>
    </row>
    <row r="184" spans="1:5" x14ac:dyDescent="0.3">
      <c r="A184" t="s">
        <v>489</v>
      </c>
      <c r="B184" t="s">
        <v>490</v>
      </c>
      <c r="C184" t="s">
        <v>59</v>
      </c>
      <c r="D184" t="s">
        <v>8</v>
      </c>
      <c r="E184" t="s">
        <v>9</v>
      </c>
    </row>
    <row r="185" spans="1:5" x14ac:dyDescent="0.3">
      <c r="A185" t="s">
        <v>491</v>
      </c>
      <c r="B185" t="s">
        <v>492</v>
      </c>
      <c r="C185" t="s">
        <v>493</v>
      </c>
      <c r="D185" t="s">
        <v>8</v>
      </c>
      <c r="E185" t="s">
        <v>9</v>
      </c>
    </row>
    <row r="186" spans="1:5" x14ac:dyDescent="0.3">
      <c r="A186" t="s">
        <v>494</v>
      </c>
      <c r="B186" t="s">
        <v>495</v>
      </c>
      <c r="C186" t="s">
        <v>272</v>
      </c>
      <c r="D186" t="s">
        <v>8</v>
      </c>
      <c r="E186" t="s">
        <v>9</v>
      </c>
    </row>
    <row r="187" spans="1:5" x14ac:dyDescent="0.3">
      <c r="A187" t="s">
        <v>496</v>
      </c>
      <c r="B187" t="s">
        <v>497</v>
      </c>
      <c r="C187" t="s">
        <v>378</v>
      </c>
      <c r="D187" t="s">
        <v>8</v>
      </c>
      <c r="E187" t="s">
        <v>9</v>
      </c>
    </row>
    <row r="188" spans="1:5" x14ac:dyDescent="0.3">
      <c r="A188" t="s">
        <v>498</v>
      </c>
      <c r="B188" t="s">
        <v>499</v>
      </c>
      <c r="C188" t="s">
        <v>500</v>
      </c>
      <c r="D188" t="s">
        <v>8</v>
      </c>
      <c r="E188" t="s">
        <v>9</v>
      </c>
    </row>
    <row r="189" spans="1:5" x14ac:dyDescent="0.3">
      <c r="A189" t="s">
        <v>501</v>
      </c>
      <c r="B189" t="s">
        <v>502</v>
      </c>
      <c r="C189" t="s">
        <v>386</v>
      </c>
      <c r="D189" t="s">
        <v>8</v>
      </c>
      <c r="E189" t="s">
        <v>9</v>
      </c>
    </row>
    <row r="190" spans="1:5" x14ac:dyDescent="0.3">
      <c r="A190" t="s">
        <v>503</v>
      </c>
      <c r="B190" t="s">
        <v>504</v>
      </c>
      <c r="C190" t="s">
        <v>20</v>
      </c>
      <c r="D190" t="s">
        <v>8</v>
      </c>
      <c r="E190" t="s">
        <v>9</v>
      </c>
    </row>
    <row r="191" spans="1:5" x14ac:dyDescent="0.3">
      <c r="A191" t="s">
        <v>505</v>
      </c>
      <c r="B191" t="s">
        <v>506</v>
      </c>
      <c r="C191" t="s">
        <v>17</v>
      </c>
      <c r="D191" t="s">
        <v>8</v>
      </c>
      <c r="E191" t="s">
        <v>9</v>
      </c>
    </row>
    <row r="192" spans="1:5" x14ac:dyDescent="0.3">
      <c r="A192" t="s">
        <v>507</v>
      </c>
      <c r="B192" t="s">
        <v>508</v>
      </c>
      <c r="C192" t="s">
        <v>146</v>
      </c>
      <c r="D192" t="s">
        <v>8</v>
      </c>
      <c r="E192" t="s">
        <v>9</v>
      </c>
    </row>
    <row r="193" spans="1:5" x14ac:dyDescent="0.3">
      <c r="A193" t="s">
        <v>509</v>
      </c>
      <c r="B193" t="s">
        <v>510</v>
      </c>
      <c r="C193" t="s">
        <v>77</v>
      </c>
      <c r="D193" t="s">
        <v>8</v>
      </c>
      <c r="E193" t="s">
        <v>9</v>
      </c>
    </row>
    <row r="194" spans="1:5" x14ac:dyDescent="0.3">
      <c r="A194" t="s">
        <v>511</v>
      </c>
      <c r="B194" t="s">
        <v>512</v>
      </c>
      <c r="C194" t="s">
        <v>372</v>
      </c>
      <c r="D194" t="s">
        <v>8</v>
      </c>
      <c r="E194" t="s">
        <v>9</v>
      </c>
    </row>
    <row r="195" spans="1:5" x14ac:dyDescent="0.3">
      <c r="A195" t="s">
        <v>513</v>
      </c>
      <c r="B195" t="s">
        <v>514</v>
      </c>
      <c r="C195" t="s">
        <v>515</v>
      </c>
      <c r="D195" t="s">
        <v>8</v>
      </c>
      <c r="E195" t="s">
        <v>9</v>
      </c>
    </row>
    <row r="196" spans="1:5" x14ac:dyDescent="0.3">
      <c r="A196" t="s">
        <v>516</v>
      </c>
      <c r="B196" t="s">
        <v>517</v>
      </c>
      <c r="C196" t="s">
        <v>89</v>
      </c>
      <c r="D196" t="s">
        <v>8</v>
      </c>
      <c r="E196" t="s">
        <v>9</v>
      </c>
    </row>
    <row r="197" spans="1:5" x14ac:dyDescent="0.3">
      <c r="A197" t="s">
        <v>518</v>
      </c>
      <c r="B197" t="s">
        <v>519</v>
      </c>
      <c r="C197" t="s">
        <v>35</v>
      </c>
      <c r="D197" t="s">
        <v>8</v>
      </c>
      <c r="E197" t="s">
        <v>9</v>
      </c>
    </row>
    <row r="198" spans="1:5" x14ac:dyDescent="0.3">
      <c r="A198" t="s">
        <v>520</v>
      </c>
      <c r="B198" t="s">
        <v>521</v>
      </c>
      <c r="C198" t="s">
        <v>127</v>
      </c>
      <c r="D198" t="s">
        <v>8</v>
      </c>
      <c r="E198" t="s">
        <v>9</v>
      </c>
    </row>
    <row r="199" spans="1:5" x14ac:dyDescent="0.3">
      <c r="A199" t="s">
        <v>522</v>
      </c>
      <c r="B199" t="s">
        <v>523</v>
      </c>
      <c r="C199" t="s">
        <v>524</v>
      </c>
      <c r="D199" t="s">
        <v>8</v>
      </c>
      <c r="E199" t="s">
        <v>9</v>
      </c>
    </row>
    <row r="200" spans="1:5" x14ac:dyDescent="0.3">
      <c r="A200" t="s">
        <v>525</v>
      </c>
      <c r="B200" t="s">
        <v>526</v>
      </c>
      <c r="C200" t="s">
        <v>527</v>
      </c>
      <c r="D200" t="s">
        <v>8</v>
      </c>
      <c r="E200" t="s">
        <v>9</v>
      </c>
    </row>
    <row r="201" spans="1:5" x14ac:dyDescent="0.3">
      <c r="A201" t="s">
        <v>528</v>
      </c>
      <c r="B201" t="s">
        <v>529</v>
      </c>
      <c r="C201" t="s">
        <v>530</v>
      </c>
      <c r="D201" t="s">
        <v>8</v>
      </c>
      <c r="E201" t="s">
        <v>9</v>
      </c>
    </row>
    <row r="202" spans="1:5" x14ac:dyDescent="0.3">
      <c r="A202" t="s">
        <v>531</v>
      </c>
      <c r="B202" t="s">
        <v>532</v>
      </c>
      <c r="C202" t="s">
        <v>26</v>
      </c>
      <c r="D202" t="s">
        <v>8</v>
      </c>
      <c r="E202" t="s">
        <v>9</v>
      </c>
    </row>
    <row r="203" spans="1:5" x14ac:dyDescent="0.3">
      <c r="A203" t="s">
        <v>533</v>
      </c>
      <c r="B203" t="s">
        <v>534</v>
      </c>
      <c r="C203" t="s">
        <v>135</v>
      </c>
      <c r="D203" t="s">
        <v>8</v>
      </c>
      <c r="E203" t="s">
        <v>9</v>
      </c>
    </row>
    <row r="204" spans="1:5" x14ac:dyDescent="0.3">
      <c r="A204" t="s">
        <v>535</v>
      </c>
      <c r="B204" t="s">
        <v>536</v>
      </c>
      <c r="C204" t="s">
        <v>537</v>
      </c>
      <c r="D204" t="s">
        <v>8</v>
      </c>
      <c r="E204" t="s">
        <v>9</v>
      </c>
    </row>
    <row r="205" spans="1:5" x14ac:dyDescent="0.3">
      <c r="A205" t="s">
        <v>538</v>
      </c>
      <c r="B205" t="s">
        <v>539</v>
      </c>
      <c r="C205" t="s">
        <v>540</v>
      </c>
      <c r="D205" t="s">
        <v>8</v>
      </c>
      <c r="E205" t="s">
        <v>9</v>
      </c>
    </row>
    <row r="206" spans="1:5" x14ac:dyDescent="0.3">
      <c r="A206" t="s">
        <v>541</v>
      </c>
      <c r="B206" t="s">
        <v>542</v>
      </c>
      <c r="C206" t="s">
        <v>32</v>
      </c>
      <c r="D206" t="s">
        <v>8</v>
      </c>
      <c r="E206" t="s">
        <v>9</v>
      </c>
    </row>
    <row r="207" spans="1:5" x14ac:dyDescent="0.3">
      <c r="A207" t="s">
        <v>543</v>
      </c>
      <c r="B207" t="s">
        <v>544</v>
      </c>
      <c r="C207" t="s">
        <v>62</v>
      </c>
      <c r="D207" t="s">
        <v>8</v>
      </c>
      <c r="E207" t="s">
        <v>9</v>
      </c>
    </row>
    <row r="208" spans="1:5" x14ac:dyDescent="0.3">
      <c r="A208" t="s">
        <v>545</v>
      </c>
      <c r="B208" t="s">
        <v>546</v>
      </c>
      <c r="C208" t="s">
        <v>197</v>
      </c>
      <c r="D208" t="s">
        <v>8</v>
      </c>
      <c r="E208" t="s">
        <v>9</v>
      </c>
    </row>
    <row r="209" spans="1:5" x14ac:dyDescent="0.3">
      <c r="A209" t="s">
        <v>547</v>
      </c>
      <c r="B209" t="s">
        <v>548</v>
      </c>
      <c r="C209" t="s">
        <v>383</v>
      </c>
      <c r="D209" t="s">
        <v>8</v>
      </c>
      <c r="E209" t="s">
        <v>9</v>
      </c>
    </row>
    <row r="210" spans="1:5" x14ac:dyDescent="0.3">
      <c r="A210" t="s">
        <v>549</v>
      </c>
      <c r="B210" t="s">
        <v>550</v>
      </c>
      <c r="C210" t="s">
        <v>213</v>
      </c>
      <c r="D210" t="s">
        <v>8</v>
      </c>
      <c r="E210" t="s">
        <v>9</v>
      </c>
    </row>
    <row r="211" spans="1:5" x14ac:dyDescent="0.3">
      <c r="A211" t="s">
        <v>551</v>
      </c>
      <c r="B211" t="s">
        <v>552</v>
      </c>
      <c r="C211" t="s">
        <v>553</v>
      </c>
      <c r="D211" t="s">
        <v>8</v>
      </c>
      <c r="E211" t="s">
        <v>9</v>
      </c>
    </row>
    <row r="212" spans="1:5" x14ac:dyDescent="0.3">
      <c r="A212" t="s">
        <v>554</v>
      </c>
      <c r="B212" t="s">
        <v>555</v>
      </c>
      <c r="C212" t="s">
        <v>20</v>
      </c>
      <c r="D212" t="s">
        <v>8</v>
      </c>
      <c r="E212" t="s">
        <v>9</v>
      </c>
    </row>
    <row r="213" spans="1:5" x14ac:dyDescent="0.3">
      <c r="A213" t="s">
        <v>556</v>
      </c>
      <c r="B213" t="s">
        <v>557</v>
      </c>
      <c r="C213" t="s">
        <v>83</v>
      </c>
      <c r="D213" t="s">
        <v>8</v>
      </c>
      <c r="E213" t="s">
        <v>9</v>
      </c>
    </row>
    <row r="214" spans="1:5" x14ac:dyDescent="0.3">
      <c r="A214" t="s">
        <v>558</v>
      </c>
      <c r="B214" t="s">
        <v>559</v>
      </c>
      <c r="C214" t="s">
        <v>155</v>
      </c>
      <c r="D214" t="s">
        <v>8</v>
      </c>
      <c r="E214" t="s">
        <v>9</v>
      </c>
    </row>
    <row r="215" spans="1:5" x14ac:dyDescent="0.3">
      <c r="A215" t="s">
        <v>560</v>
      </c>
      <c r="B215" t="s">
        <v>561</v>
      </c>
      <c r="C215" t="s">
        <v>429</v>
      </c>
      <c r="D215" t="s">
        <v>8</v>
      </c>
      <c r="E215" t="s">
        <v>9</v>
      </c>
    </row>
    <row r="216" spans="1:5" x14ac:dyDescent="0.3">
      <c r="A216" t="s">
        <v>562</v>
      </c>
      <c r="B216" t="s">
        <v>563</v>
      </c>
      <c r="C216" t="s">
        <v>104</v>
      </c>
      <c r="D216" t="s">
        <v>8</v>
      </c>
      <c r="E216" t="s">
        <v>9</v>
      </c>
    </row>
    <row r="217" spans="1:5" x14ac:dyDescent="0.3">
      <c r="A217" t="s">
        <v>564</v>
      </c>
      <c r="B217" t="s">
        <v>565</v>
      </c>
      <c r="C217" t="s">
        <v>50</v>
      </c>
      <c r="D217" t="s">
        <v>8</v>
      </c>
      <c r="E217" t="s">
        <v>9</v>
      </c>
    </row>
    <row r="218" spans="1:5" x14ac:dyDescent="0.3">
      <c r="A218" t="s">
        <v>566</v>
      </c>
      <c r="B218" t="s">
        <v>567</v>
      </c>
      <c r="C218" t="s">
        <v>391</v>
      </c>
      <c r="D218" t="s">
        <v>8</v>
      </c>
      <c r="E218" t="s">
        <v>9</v>
      </c>
    </row>
    <row r="219" spans="1:5" x14ac:dyDescent="0.3">
      <c r="A219" t="s">
        <v>568</v>
      </c>
      <c r="B219" t="s">
        <v>569</v>
      </c>
      <c r="C219" t="s">
        <v>17</v>
      </c>
      <c r="D219" t="s">
        <v>8</v>
      </c>
      <c r="E219" t="s">
        <v>9</v>
      </c>
    </row>
    <row r="220" spans="1:5" x14ac:dyDescent="0.3">
      <c r="A220" t="s">
        <v>570</v>
      </c>
      <c r="B220" t="s">
        <v>571</v>
      </c>
      <c r="C220" t="s">
        <v>26</v>
      </c>
      <c r="D220" t="s">
        <v>8</v>
      </c>
      <c r="E220" t="s">
        <v>9</v>
      </c>
    </row>
    <row r="221" spans="1:5" x14ac:dyDescent="0.3">
      <c r="A221" t="s">
        <v>572</v>
      </c>
      <c r="B221" t="s">
        <v>573</v>
      </c>
      <c r="C221" t="s">
        <v>574</v>
      </c>
      <c r="D221" t="s">
        <v>8</v>
      </c>
      <c r="E221" t="s">
        <v>9</v>
      </c>
    </row>
    <row r="222" spans="1:5" x14ac:dyDescent="0.3">
      <c r="A222" t="s">
        <v>575</v>
      </c>
      <c r="B222" t="s">
        <v>576</v>
      </c>
      <c r="C222" t="s">
        <v>83</v>
      </c>
      <c r="D222" t="s">
        <v>8</v>
      </c>
      <c r="E222" t="s">
        <v>9</v>
      </c>
    </row>
    <row r="223" spans="1:5" x14ac:dyDescent="0.3">
      <c r="A223" t="s">
        <v>577</v>
      </c>
      <c r="B223" t="s">
        <v>578</v>
      </c>
      <c r="C223" t="s">
        <v>579</v>
      </c>
      <c r="D223" t="s">
        <v>8</v>
      </c>
      <c r="E223" t="s">
        <v>9</v>
      </c>
    </row>
    <row r="224" spans="1:5" x14ac:dyDescent="0.3">
      <c r="A224" t="s">
        <v>580</v>
      </c>
      <c r="B224" t="s">
        <v>581</v>
      </c>
      <c r="C224" t="s">
        <v>582</v>
      </c>
      <c r="D224" t="s">
        <v>8</v>
      </c>
      <c r="E224" t="s">
        <v>9</v>
      </c>
    </row>
    <row r="225" spans="1:5" x14ac:dyDescent="0.3">
      <c r="A225" t="s">
        <v>583</v>
      </c>
      <c r="B225" t="s">
        <v>584</v>
      </c>
      <c r="C225" t="s">
        <v>585</v>
      </c>
      <c r="D225" t="s">
        <v>8</v>
      </c>
      <c r="E225" t="s">
        <v>9</v>
      </c>
    </row>
    <row r="226" spans="1:5" x14ac:dyDescent="0.3">
      <c r="A226" t="s">
        <v>586</v>
      </c>
      <c r="B226" t="s">
        <v>587</v>
      </c>
      <c r="C226" t="s">
        <v>272</v>
      </c>
      <c r="D226" t="s">
        <v>8</v>
      </c>
      <c r="E226" t="s">
        <v>9</v>
      </c>
    </row>
    <row r="227" spans="1:5" x14ac:dyDescent="0.3">
      <c r="A227" t="s">
        <v>588</v>
      </c>
      <c r="B227" t="s">
        <v>589</v>
      </c>
      <c r="C227" t="s">
        <v>590</v>
      </c>
      <c r="D227" t="s">
        <v>8</v>
      </c>
      <c r="E227" t="s">
        <v>9</v>
      </c>
    </row>
    <row r="228" spans="1:5" x14ac:dyDescent="0.3">
      <c r="A228" t="s">
        <v>591</v>
      </c>
      <c r="B228" t="s">
        <v>592</v>
      </c>
      <c r="C228" t="s">
        <v>593</v>
      </c>
      <c r="D228" t="s">
        <v>8</v>
      </c>
      <c r="E228" t="s">
        <v>9</v>
      </c>
    </row>
    <row r="229" spans="1:5" x14ac:dyDescent="0.3">
      <c r="A229" t="s">
        <v>594</v>
      </c>
      <c r="B229" t="s">
        <v>595</v>
      </c>
      <c r="C229" t="s">
        <v>391</v>
      </c>
      <c r="D229" t="s">
        <v>8</v>
      </c>
      <c r="E229" t="s">
        <v>9</v>
      </c>
    </row>
    <row r="230" spans="1:5" x14ac:dyDescent="0.3">
      <c r="A230" t="s">
        <v>596</v>
      </c>
      <c r="B230" t="s">
        <v>597</v>
      </c>
      <c r="C230" t="s">
        <v>12</v>
      </c>
      <c r="D230" t="s">
        <v>8</v>
      </c>
      <c r="E230" t="s">
        <v>9</v>
      </c>
    </row>
    <row r="231" spans="1:5" x14ac:dyDescent="0.3">
      <c r="A231" t="s">
        <v>598</v>
      </c>
      <c r="B231" t="s">
        <v>599</v>
      </c>
      <c r="C231" t="s">
        <v>600</v>
      </c>
      <c r="D231" t="s">
        <v>8</v>
      </c>
      <c r="E231" t="s">
        <v>9</v>
      </c>
    </row>
    <row r="232" spans="1:5" x14ac:dyDescent="0.3">
      <c r="A232" t="s">
        <v>601</v>
      </c>
      <c r="B232" t="s">
        <v>602</v>
      </c>
      <c r="C232" t="s">
        <v>20</v>
      </c>
      <c r="D232" t="s">
        <v>8</v>
      </c>
      <c r="E232" t="s">
        <v>9</v>
      </c>
    </row>
    <row r="233" spans="1:5" x14ac:dyDescent="0.3">
      <c r="A233" t="s">
        <v>603</v>
      </c>
      <c r="B233" t="s">
        <v>604</v>
      </c>
      <c r="C233" t="s">
        <v>188</v>
      </c>
      <c r="D233" t="s">
        <v>8</v>
      </c>
      <c r="E233" t="s">
        <v>9</v>
      </c>
    </row>
    <row r="234" spans="1:5" x14ac:dyDescent="0.3">
      <c r="A234" t="s">
        <v>605</v>
      </c>
      <c r="B234" t="s">
        <v>606</v>
      </c>
      <c r="C234" t="s">
        <v>607</v>
      </c>
      <c r="D234" t="s">
        <v>8</v>
      </c>
      <c r="E234" t="s">
        <v>9</v>
      </c>
    </row>
    <row r="235" spans="1:5" x14ac:dyDescent="0.3">
      <c r="A235" t="s">
        <v>608</v>
      </c>
      <c r="B235" t="s">
        <v>609</v>
      </c>
      <c r="C235" t="s">
        <v>610</v>
      </c>
      <c r="D235" t="s">
        <v>8</v>
      </c>
      <c r="E235" t="s">
        <v>9</v>
      </c>
    </row>
    <row r="236" spans="1:5" x14ac:dyDescent="0.3">
      <c r="A236" t="s">
        <v>611</v>
      </c>
      <c r="B236" t="s">
        <v>612</v>
      </c>
      <c r="C236" t="s">
        <v>464</v>
      </c>
      <c r="D236" t="s">
        <v>8</v>
      </c>
      <c r="E236" t="s">
        <v>9</v>
      </c>
    </row>
    <row r="237" spans="1:5" x14ac:dyDescent="0.3">
      <c r="A237" t="s">
        <v>613</v>
      </c>
      <c r="B237" t="s">
        <v>614</v>
      </c>
      <c r="C237" t="s">
        <v>615</v>
      </c>
      <c r="D237" t="s">
        <v>8</v>
      </c>
      <c r="E237" t="s">
        <v>9</v>
      </c>
    </row>
    <row r="238" spans="1:5" x14ac:dyDescent="0.3">
      <c r="A238" t="s">
        <v>616</v>
      </c>
      <c r="B238" t="s">
        <v>617</v>
      </c>
      <c r="C238" t="s">
        <v>104</v>
      </c>
      <c r="D238" t="s">
        <v>8</v>
      </c>
      <c r="E238" t="s">
        <v>9</v>
      </c>
    </row>
    <row r="239" spans="1:5" x14ac:dyDescent="0.3">
      <c r="A239" t="s">
        <v>618</v>
      </c>
      <c r="B239" t="s">
        <v>619</v>
      </c>
      <c r="C239" t="s">
        <v>26</v>
      </c>
      <c r="D239" t="s">
        <v>8</v>
      </c>
      <c r="E239" t="s">
        <v>9</v>
      </c>
    </row>
    <row r="240" spans="1:5" x14ac:dyDescent="0.3">
      <c r="A240" t="s">
        <v>620</v>
      </c>
      <c r="B240" t="s">
        <v>621</v>
      </c>
      <c r="C240" t="s">
        <v>622</v>
      </c>
      <c r="D240" t="s">
        <v>8</v>
      </c>
      <c r="E240" t="s">
        <v>9</v>
      </c>
    </row>
    <row r="241" spans="1:5" x14ac:dyDescent="0.3">
      <c r="A241" t="s">
        <v>623</v>
      </c>
      <c r="B241" t="s">
        <v>624</v>
      </c>
      <c r="C241" t="s">
        <v>625</v>
      </c>
      <c r="D241" t="s">
        <v>8</v>
      </c>
      <c r="E241" t="s">
        <v>9</v>
      </c>
    </row>
    <row r="242" spans="1:5" x14ac:dyDescent="0.3">
      <c r="A242" t="s">
        <v>626</v>
      </c>
      <c r="B242" t="s">
        <v>627</v>
      </c>
      <c r="C242" t="s">
        <v>590</v>
      </c>
      <c r="D242" t="s">
        <v>8</v>
      </c>
      <c r="E242" t="s">
        <v>9</v>
      </c>
    </row>
    <row r="243" spans="1:5" x14ac:dyDescent="0.3">
      <c r="A243" t="s">
        <v>628</v>
      </c>
      <c r="B243" t="s">
        <v>629</v>
      </c>
      <c r="C243" t="s">
        <v>77</v>
      </c>
      <c r="D243" t="s">
        <v>8</v>
      </c>
      <c r="E243" t="s">
        <v>9</v>
      </c>
    </row>
    <row r="244" spans="1:5" x14ac:dyDescent="0.3">
      <c r="A244" t="s">
        <v>630</v>
      </c>
      <c r="B244" t="s">
        <v>631</v>
      </c>
      <c r="C244" t="s">
        <v>391</v>
      </c>
      <c r="D244" t="s">
        <v>8</v>
      </c>
      <c r="E244" t="s">
        <v>9</v>
      </c>
    </row>
    <row r="245" spans="1:5" x14ac:dyDescent="0.3">
      <c r="A245" t="s">
        <v>632</v>
      </c>
      <c r="B245" t="s">
        <v>633</v>
      </c>
      <c r="C245" t="s">
        <v>275</v>
      </c>
      <c r="D245" t="s">
        <v>8</v>
      </c>
      <c r="E245" t="s">
        <v>9</v>
      </c>
    </row>
    <row r="246" spans="1:5" x14ac:dyDescent="0.3">
      <c r="A246" t="s">
        <v>634</v>
      </c>
      <c r="B246" t="s">
        <v>635</v>
      </c>
      <c r="C246" t="s">
        <v>161</v>
      </c>
      <c r="D246" t="s">
        <v>8</v>
      </c>
      <c r="E246" t="s">
        <v>9</v>
      </c>
    </row>
    <row r="247" spans="1:5" x14ac:dyDescent="0.3">
      <c r="A247" t="s">
        <v>636</v>
      </c>
      <c r="B247" t="s">
        <v>637</v>
      </c>
      <c r="C247" t="s">
        <v>638</v>
      </c>
      <c r="D247" t="s">
        <v>8</v>
      </c>
      <c r="E247" t="s">
        <v>9</v>
      </c>
    </row>
    <row r="248" spans="1:5" x14ac:dyDescent="0.3">
      <c r="A248" t="s">
        <v>639</v>
      </c>
      <c r="B248" t="s">
        <v>640</v>
      </c>
      <c r="C248" t="s">
        <v>29</v>
      </c>
      <c r="D248" t="s">
        <v>8</v>
      </c>
      <c r="E248" t="s">
        <v>9</v>
      </c>
    </row>
    <row r="249" spans="1:5" x14ac:dyDescent="0.3">
      <c r="A249" t="s">
        <v>641</v>
      </c>
      <c r="B249" t="s">
        <v>642</v>
      </c>
      <c r="C249" t="s">
        <v>354</v>
      </c>
      <c r="D249" t="s">
        <v>8</v>
      </c>
      <c r="E249" t="s">
        <v>9</v>
      </c>
    </row>
    <row r="250" spans="1:5" x14ac:dyDescent="0.3">
      <c r="A250" t="s">
        <v>643</v>
      </c>
      <c r="B250" t="s">
        <v>644</v>
      </c>
      <c r="C250" t="s">
        <v>296</v>
      </c>
      <c r="D250" t="s">
        <v>8</v>
      </c>
      <c r="E250" t="s">
        <v>9</v>
      </c>
    </row>
    <row r="251" spans="1:5" x14ac:dyDescent="0.3">
      <c r="A251" t="s">
        <v>645</v>
      </c>
      <c r="B251" t="s">
        <v>646</v>
      </c>
      <c r="C251" t="s">
        <v>647</v>
      </c>
      <c r="D251" t="s">
        <v>8</v>
      </c>
      <c r="E251" t="s">
        <v>9</v>
      </c>
    </row>
    <row r="252" spans="1:5" x14ac:dyDescent="0.3">
      <c r="A252" t="s">
        <v>648</v>
      </c>
      <c r="B252" t="s">
        <v>649</v>
      </c>
      <c r="C252" t="s">
        <v>77</v>
      </c>
      <c r="D252" t="s">
        <v>8</v>
      </c>
      <c r="E252" t="s">
        <v>9</v>
      </c>
    </row>
    <row r="253" spans="1:5" x14ac:dyDescent="0.3">
      <c r="A253" t="s">
        <v>650</v>
      </c>
      <c r="B253" t="s">
        <v>651</v>
      </c>
      <c r="C253" t="s">
        <v>315</v>
      </c>
      <c r="D253" t="s">
        <v>8</v>
      </c>
      <c r="E253" t="s">
        <v>9</v>
      </c>
    </row>
    <row r="254" spans="1:5" x14ac:dyDescent="0.3">
      <c r="A254" t="s">
        <v>652</v>
      </c>
      <c r="B254" t="s">
        <v>653</v>
      </c>
      <c r="C254" t="s">
        <v>12</v>
      </c>
      <c r="D254" t="s">
        <v>8</v>
      </c>
      <c r="E254" t="s">
        <v>9</v>
      </c>
    </row>
    <row r="255" spans="1:5" x14ac:dyDescent="0.3">
      <c r="A255" t="s">
        <v>654</v>
      </c>
      <c r="B255" t="s">
        <v>655</v>
      </c>
      <c r="C255" t="s">
        <v>278</v>
      </c>
      <c r="D255" t="s">
        <v>8</v>
      </c>
      <c r="E255" t="s">
        <v>9</v>
      </c>
    </row>
    <row r="256" spans="1:5" x14ac:dyDescent="0.3">
      <c r="A256" t="s">
        <v>656</v>
      </c>
      <c r="B256" t="s">
        <v>657</v>
      </c>
      <c r="C256" t="s">
        <v>315</v>
      </c>
      <c r="D256" t="s">
        <v>8</v>
      </c>
      <c r="E256" t="s">
        <v>9</v>
      </c>
    </row>
    <row r="257" spans="1:5" x14ac:dyDescent="0.3">
      <c r="A257" t="s">
        <v>658</v>
      </c>
      <c r="B257" t="s">
        <v>659</v>
      </c>
      <c r="C257" t="s">
        <v>411</v>
      </c>
      <c r="D257" t="s">
        <v>8</v>
      </c>
      <c r="E257" t="s">
        <v>9</v>
      </c>
    </row>
    <row r="258" spans="1:5" x14ac:dyDescent="0.3">
      <c r="A258" t="s">
        <v>660</v>
      </c>
      <c r="B258" t="s">
        <v>661</v>
      </c>
      <c r="C258" t="s">
        <v>104</v>
      </c>
      <c r="D258" t="s">
        <v>8</v>
      </c>
      <c r="E258" t="s">
        <v>9</v>
      </c>
    </row>
    <row r="259" spans="1:5" x14ac:dyDescent="0.3">
      <c r="A259" t="s">
        <v>662</v>
      </c>
      <c r="B259" t="s">
        <v>663</v>
      </c>
      <c r="C259" t="s">
        <v>74</v>
      </c>
      <c r="D259" t="s">
        <v>8</v>
      </c>
      <c r="E259" t="s">
        <v>9</v>
      </c>
    </row>
    <row r="260" spans="1:5" x14ac:dyDescent="0.3">
      <c r="A260" t="s">
        <v>664</v>
      </c>
      <c r="B260" t="s">
        <v>665</v>
      </c>
      <c r="C260" t="s">
        <v>83</v>
      </c>
      <c r="D260" t="s">
        <v>8</v>
      </c>
      <c r="E260" t="s">
        <v>9</v>
      </c>
    </row>
    <row r="261" spans="1:5" x14ac:dyDescent="0.3">
      <c r="A261" t="s">
        <v>666</v>
      </c>
      <c r="B261" t="s">
        <v>667</v>
      </c>
      <c r="C261" t="s">
        <v>74</v>
      </c>
      <c r="D261" t="s">
        <v>8</v>
      </c>
      <c r="E261" t="s">
        <v>9</v>
      </c>
    </row>
    <row r="262" spans="1:5" x14ac:dyDescent="0.3">
      <c r="A262" t="s">
        <v>668</v>
      </c>
      <c r="B262" t="s">
        <v>669</v>
      </c>
      <c r="C262" t="s">
        <v>41</v>
      </c>
      <c r="D262" t="s">
        <v>8</v>
      </c>
      <c r="E262" t="s">
        <v>9</v>
      </c>
    </row>
    <row r="263" spans="1:5" x14ac:dyDescent="0.3">
      <c r="A263" t="s">
        <v>670</v>
      </c>
      <c r="B263" t="s">
        <v>671</v>
      </c>
      <c r="C263" t="s">
        <v>672</v>
      </c>
      <c r="D263" t="s">
        <v>8</v>
      </c>
      <c r="E263" t="s">
        <v>9</v>
      </c>
    </row>
    <row r="264" spans="1:5" x14ac:dyDescent="0.3">
      <c r="A264" t="s">
        <v>673</v>
      </c>
      <c r="B264" t="s">
        <v>674</v>
      </c>
      <c r="C264" t="s">
        <v>675</v>
      </c>
      <c r="D264" t="s">
        <v>8</v>
      </c>
      <c r="E264" t="s">
        <v>9</v>
      </c>
    </row>
    <row r="265" spans="1:5" x14ac:dyDescent="0.3">
      <c r="A265" t="s">
        <v>676</v>
      </c>
      <c r="B265" t="s">
        <v>677</v>
      </c>
      <c r="C265" t="s">
        <v>50</v>
      </c>
      <c r="D265" t="s">
        <v>8</v>
      </c>
      <c r="E265" t="s">
        <v>9</v>
      </c>
    </row>
    <row r="266" spans="1:5" x14ac:dyDescent="0.3">
      <c r="A266" t="s">
        <v>678</v>
      </c>
      <c r="B266" t="s">
        <v>679</v>
      </c>
      <c r="C266" t="s">
        <v>680</v>
      </c>
      <c r="D266" t="s">
        <v>8</v>
      </c>
      <c r="E266" t="s">
        <v>9</v>
      </c>
    </row>
    <row r="267" spans="1:5" x14ac:dyDescent="0.3">
      <c r="A267" t="s">
        <v>681</v>
      </c>
      <c r="B267" t="s">
        <v>682</v>
      </c>
      <c r="C267" t="s">
        <v>683</v>
      </c>
      <c r="D267" t="s">
        <v>8</v>
      </c>
      <c r="E267" t="s">
        <v>9</v>
      </c>
    </row>
    <row r="268" spans="1:5" x14ac:dyDescent="0.3">
      <c r="A268" t="s">
        <v>684</v>
      </c>
      <c r="B268" t="s">
        <v>685</v>
      </c>
      <c r="C268" t="s">
        <v>686</v>
      </c>
      <c r="D268" t="s">
        <v>8</v>
      </c>
      <c r="E268" t="s">
        <v>9</v>
      </c>
    </row>
    <row r="269" spans="1:5" x14ac:dyDescent="0.3">
      <c r="A269" t="s">
        <v>687</v>
      </c>
      <c r="B269" t="s">
        <v>688</v>
      </c>
      <c r="C269" t="s">
        <v>689</v>
      </c>
      <c r="D269" t="s">
        <v>8</v>
      </c>
      <c r="E269" t="s">
        <v>9</v>
      </c>
    </row>
    <row r="270" spans="1:5" x14ac:dyDescent="0.3">
      <c r="A270" t="s">
        <v>690</v>
      </c>
      <c r="B270" t="s">
        <v>691</v>
      </c>
      <c r="C270" t="s">
        <v>692</v>
      </c>
      <c r="D270" t="s">
        <v>8</v>
      </c>
      <c r="E270" t="s">
        <v>9</v>
      </c>
    </row>
    <row r="271" spans="1:5" x14ac:dyDescent="0.3">
      <c r="A271" t="s">
        <v>693</v>
      </c>
      <c r="B271" t="s">
        <v>694</v>
      </c>
      <c r="C271" t="s">
        <v>342</v>
      </c>
      <c r="D271" t="s">
        <v>8</v>
      </c>
      <c r="E271" t="s">
        <v>9</v>
      </c>
    </row>
    <row r="272" spans="1:5" x14ac:dyDescent="0.3">
      <c r="A272" t="s">
        <v>695</v>
      </c>
      <c r="B272" t="s">
        <v>696</v>
      </c>
      <c r="C272" t="s">
        <v>32</v>
      </c>
      <c r="D272" t="s">
        <v>8</v>
      </c>
      <c r="E272" t="s">
        <v>9</v>
      </c>
    </row>
    <row r="273" spans="1:5" x14ac:dyDescent="0.3">
      <c r="A273" t="s">
        <v>697</v>
      </c>
      <c r="B273" t="s">
        <v>698</v>
      </c>
      <c r="C273" t="s">
        <v>29</v>
      </c>
      <c r="D273" t="s">
        <v>8</v>
      </c>
      <c r="E273" t="s">
        <v>9</v>
      </c>
    </row>
    <row r="274" spans="1:5" x14ac:dyDescent="0.3">
      <c r="A274" t="s">
        <v>699</v>
      </c>
      <c r="B274" t="s">
        <v>700</v>
      </c>
      <c r="C274" t="s">
        <v>17</v>
      </c>
      <c r="D274" t="s">
        <v>8</v>
      </c>
      <c r="E274" t="s">
        <v>9</v>
      </c>
    </row>
    <row r="275" spans="1:5" x14ac:dyDescent="0.3">
      <c r="A275" t="s">
        <v>701</v>
      </c>
      <c r="B275" t="s">
        <v>702</v>
      </c>
      <c r="C275" t="s">
        <v>622</v>
      </c>
      <c r="D275" t="s">
        <v>8</v>
      </c>
      <c r="E275" t="s">
        <v>9</v>
      </c>
    </row>
    <row r="276" spans="1:5" x14ac:dyDescent="0.3">
      <c r="A276" t="s">
        <v>703</v>
      </c>
      <c r="B276" t="s">
        <v>704</v>
      </c>
      <c r="C276" t="s">
        <v>83</v>
      </c>
      <c r="D276" t="s">
        <v>8</v>
      </c>
      <c r="E276" t="s">
        <v>9</v>
      </c>
    </row>
    <row r="277" spans="1:5" x14ac:dyDescent="0.3">
      <c r="A277" t="s">
        <v>705</v>
      </c>
      <c r="B277" t="s">
        <v>706</v>
      </c>
      <c r="C277" t="s">
        <v>707</v>
      </c>
      <c r="D277" t="s">
        <v>8</v>
      </c>
      <c r="E277" t="s">
        <v>9</v>
      </c>
    </row>
    <row r="278" spans="1:5" x14ac:dyDescent="0.3">
      <c r="A278" t="s">
        <v>708</v>
      </c>
      <c r="B278" t="s">
        <v>709</v>
      </c>
      <c r="C278" t="s">
        <v>710</v>
      </c>
      <c r="D278" t="s">
        <v>8</v>
      </c>
      <c r="E278" t="s">
        <v>9</v>
      </c>
    </row>
    <row r="279" spans="1:5" x14ac:dyDescent="0.3">
      <c r="A279" t="s">
        <v>711</v>
      </c>
      <c r="B279" t="s">
        <v>712</v>
      </c>
      <c r="C279" t="s">
        <v>375</v>
      </c>
      <c r="D279" t="s">
        <v>8</v>
      </c>
      <c r="E279" t="s">
        <v>9</v>
      </c>
    </row>
    <row r="280" spans="1:5" x14ac:dyDescent="0.3">
      <c r="A280" t="s">
        <v>713</v>
      </c>
      <c r="B280" t="s">
        <v>714</v>
      </c>
      <c r="C280" t="s">
        <v>296</v>
      </c>
      <c r="D280" t="s">
        <v>8</v>
      </c>
      <c r="E280" t="s">
        <v>9</v>
      </c>
    </row>
    <row r="281" spans="1:5" x14ac:dyDescent="0.3">
      <c r="A281" t="s">
        <v>715</v>
      </c>
      <c r="B281" t="s">
        <v>716</v>
      </c>
      <c r="C281" t="s">
        <v>245</v>
      </c>
      <c r="D281" t="s">
        <v>8</v>
      </c>
      <c r="E281" t="s">
        <v>9</v>
      </c>
    </row>
    <row r="282" spans="1:5" x14ac:dyDescent="0.3">
      <c r="A282" t="s">
        <v>717</v>
      </c>
      <c r="B282" t="s">
        <v>718</v>
      </c>
      <c r="C282" t="s">
        <v>719</v>
      </c>
      <c r="D282" t="s">
        <v>8</v>
      </c>
      <c r="E282" t="s">
        <v>9</v>
      </c>
    </row>
    <row r="283" spans="1:5" x14ac:dyDescent="0.3">
      <c r="A283" t="s">
        <v>720</v>
      </c>
      <c r="B283" t="s">
        <v>721</v>
      </c>
      <c r="C283" t="s">
        <v>722</v>
      </c>
      <c r="D283" t="s">
        <v>8</v>
      </c>
      <c r="E283" t="s">
        <v>9</v>
      </c>
    </row>
    <row r="284" spans="1:5" x14ac:dyDescent="0.3">
      <c r="A284" t="s">
        <v>723</v>
      </c>
      <c r="B284" t="s">
        <v>724</v>
      </c>
      <c r="C284" t="s">
        <v>725</v>
      </c>
      <c r="D284" t="s">
        <v>8</v>
      </c>
      <c r="E284" t="s">
        <v>9</v>
      </c>
    </row>
    <row r="285" spans="1:5" x14ac:dyDescent="0.3">
      <c r="A285" t="s">
        <v>726</v>
      </c>
      <c r="B285" t="s">
        <v>727</v>
      </c>
      <c r="C285" t="s">
        <v>728</v>
      </c>
      <c r="D285" t="s">
        <v>8</v>
      </c>
      <c r="E285" t="s">
        <v>9</v>
      </c>
    </row>
    <row r="286" spans="1:5" x14ac:dyDescent="0.3">
      <c r="A286" t="s">
        <v>729</v>
      </c>
      <c r="B286" t="s">
        <v>730</v>
      </c>
      <c r="C286" t="s">
        <v>731</v>
      </c>
      <c r="D286" t="s">
        <v>8</v>
      </c>
      <c r="E286" t="s">
        <v>9</v>
      </c>
    </row>
    <row r="287" spans="1:5" x14ac:dyDescent="0.3">
      <c r="A287" t="s">
        <v>732</v>
      </c>
      <c r="B287" t="s">
        <v>733</v>
      </c>
      <c r="C287" t="s">
        <v>26</v>
      </c>
      <c r="D287" t="s">
        <v>8</v>
      </c>
      <c r="E287" t="s">
        <v>9</v>
      </c>
    </row>
    <row r="288" spans="1:5" x14ac:dyDescent="0.3">
      <c r="A288" t="s">
        <v>734</v>
      </c>
      <c r="B288" t="s">
        <v>735</v>
      </c>
      <c r="C288" t="s">
        <v>736</v>
      </c>
      <c r="D288" t="s">
        <v>8</v>
      </c>
      <c r="E288" t="s">
        <v>9</v>
      </c>
    </row>
    <row r="289" spans="1:5" x14ac:dyDescent="0.3">
      <c r="A289" t="s">
        <v>737</v>
      </c>
      <c r="B289" t="s">
        <v>738</v>
      </c>
      <c r="C289" t="s">
        <v>307</v>
      </c>
      <c r="D289" t="s">
        <v>8</v>
      </c>
      <c r="E289" t="s">
        <v>9</v>
      </c>
    </row>
    <row r="290" spans="1:5" x14ac:dyDescent="0.3">
      <c r="A290" t="s">
        <v>739</v>
      </c>
      <c r="B290" t="s">
        <v>740</v>
      </c>
      <c r="C290" t="s">
        <v>115</v>
      </c>
      <c r="D290" t="s">
        <v>8</v>
      </c>
      <c r="E290" t="s">
        <v>9</v>
      </c>
    </row>
    <row r="291" spans="1:5" x14ac:dyDescent="0.3">
      <c r="A291" t="s">
        <v>741</v>
      </c>
      <c r="B291" t="s">
        <v>742</v>
      </c>
      <c r="C291" t="s">
        <v>622</v>
      </c>
      <c r="D291" t="s">
        <v>8</v>
      </c>
      <c r="E291" t="s">
        <v>9</v>
      </c>
    </row>
    <row r="292" spans="1:5" x14ac:dyDescent="0.3">
      <c r="A292" t="s">
        <v>743</v>
      </c>
      <c r="B292" t="s">
        <v>744</v>
      </c>
      <c r="C292" t="s">
        <v>745</v>
      </c>
      <c r="D292" t="s">
        <v>8</v>
      </c>
      <c r="E292" t="s">
        <v>9</v>
      </c>
    </row>
    <row r="293" spans="1:5" x14ac:dyDescent="0.3">
      <c r="A293" t="s">
        <v>746</v>
      </c>
      <c r="B293" t="s">
        <v>747</v>
      </c>
      <c r="C293" t="s">
        <v>354</v>
      </c>
      <c r="D293" t="s">
        <v>8</v>
      </c>
      <c r="E293" t="s">
        <v>9</v>
      </c>
    </row>
    <row r="294" spans="1:5" x14ac:dyDescent="0.3">
      <c r="A294" t="s">
        <v>748</v>
      </c>
      <c r="B294" t="s">
        <v>749</v>
      </c>
      <c r="C294" t="s">
        <v>124</v>
      </c>
      <c r="D294" t="s">
        <v>8</v>
      </c>
      <c r="E294" t="s">
        <v>9</v>
      </c>
    </row>
    <row r="295" spans="1:5" x14ac:dyDescent="0.3">
      <c r="A295" t="s">
        <v>750</v>
      </c>
      <c r="B295" t="s">
        <v>751</v>
      </c>
      <c r="C295" t="s">
        <v>752</v>
      </c>
      <c r="D295" t="s">
        <v>8</v>
      </c>
      <c r="E295" t="s">
        <v>9</v>
      </c>
    </row>
    <row r="296" spans="1:5" x14ac:dyDescent="0.3">
      <c r="A296" t="s">
        <v>753</v>
      </c>
      <c r="B296" t="s">
        <v>754</v>
      </c>
      <c r="C296" t="s">
        <v>272</v>
      </c>
      <c r="D296" t="s">
        <v>8</v>
      </c>
      <c r="E296" t="s">
        <v>9</v>
      </c>
    </row>
    <row r="297" spans="1:5" x14ac:dyDescent="0.3">
      <c r="A297" t="s">
        <v>755</v>
      </c>
      <c r="B297" t="s">
        <v>756</v>
      </c>
      <c r="C297" t="s">
        <v>707</v>
      </c>
      <c r="D297" t="s">
        <v>8</v>
      </c>
      <c r="E297" t="s">
        <v>9</v>
      </c>
    </row>
    <row r="298" spans="1:5" x14ac:dyDescent="0.3">
      <c r="A298" t="s">
        <v>757</v>
      </c>
      <c r="B298" t="s">
        <v>758</v>
      </c>
      <c r="C298" t="s">
        <v>759</v>
      </c>
      <c r="D298" t="s">
        <v>8</v>
      </c>
      <c r="E298" t="s">
        <v>9</v>
      </c>
    </row>
    <row r="299" spans="1:5" x14ac:dyDescent="0.3">
      <c r="A299" t="s">
        <v>760</v>
      </c>
      <c r="B299" t="s">
        <v>761</v>
      </c>
      <c r="C299" t="s">
        <v>232</v>
      </c>
      <c r="D299" t="s">
        <v>8</v>
      </c>
      <c r="E299" t="s">
        <v>9</v>
      </c>
    </row>
    <row r="300" spans="1:5" x14ac:dyDescent="0.3">
      <c r="A300" t="s">
        <v>762</v>
      </c>
      <c r="B300" t="s">
        <v>763</v>
      </c>
      <c r="C300" t="s">
        <v>579</v>
      </c>
      <c r="D300" t="s">
        <v>8</v>
      </c>
      <c r="E300" t="s">
        <v>9</v>
      </c>
    </row>
    <row r="301" spans="1:5" x14ac:dyDescent="0.3">
      <c r="A301" t="s">
        <v>764</v>
      </c>
      <c r="B301" t="s">
        <v>765</v>
      </c>
      <c r="C301" t="s">
        <v>20</v>
      </c>
      <c r="D301" t="s">
        <v>8</v>
      </c>
      <c r="E301" t="s">
        <v>9</v>
      </c>
    </row>
    <row r="302" spans="1:5" x14ac:dyDescent="0.3">
      <c r="A302" t="s">
        <v>766</v>
      </c>
      <c r="B302" t="s">
        <v>767</v>
      </c>
      <c r="C302" t="s">
        <v>210</v>
      </c>
      <c r="D302" t="s">
        <v>8</v>
      </c>
      <c r="E302" t="s">
        <v>9</v>
      </c>
    </row>
    <row r="303" spans="1:5" x14ac:dyDescent="0.3">
      <c r="A303" t="s">
        <v>768</v>
      </c>
      <c r="B303" t="s">
        <v>769</v>
      </c>
      <c r="C303" t="s">
        <v>478</v>
      </c>
      <c r="D303" t="s">
        <v>8</v>
      </c>
      <c r="E303" t="s">
        <v>9</v>
      </c>
    </row>
    <row r="304" spans="1:5" x14ac:dyDescent="0.3">
      <c r="A304" t="s">
        <v>770</v>
      </c>
      <c r="B304" t="s">
        <v>771</v>
      </c>
      <c r="C304" t="s">
        <v>74</v>
      </c>
      <c r="D304" t="s">
        <v>8</v>
      </c>
      <c r="E304" t="s">
        <v>9</v>
      </c>
    </row>
    <row r="305" spans="1:5" x14ac:dyDescent="0.3">
      <c r="A305" t="s">
        <v>772</v>
      </c>
      <c r="B305" t="s">
        <v>773</v>
      </c>
      <c r="C305" t="s">
        <v>429</v>
      </c>
      <c r="D305" t="s">
        <v>8</v>
      </c>
      <c r="E305" t="s">
        <v>9</v>
      </c>
    </row>
    <row r="306" spans="1:5" x14ac:dyDescent="0.3">
      <c r="A306" t="s">
        <v>774</v>
      </c>
      <c r="B306" t="s">
        <v>775</v>
      </c>
      <c r="C306" t="s">
        <v>135</v>
      </c>
      <c r="D306" t="s">
        <v>8</v>
      </c>
      <c r="E306" t="s">
        <v>9</v>
      </c>
    </row>
    <row r="307" spans="1:5" x14ac:dyDescent="0.3">
      <c r="A307" t="s">
        <v>776</v>
      </c>
      <c r="B307" t="s">
        <v>777</v>
      </c>
      <c r="C307" t="s">
        <v>281</v>
      </c>
      <c r="D307" t="s">
        <v>8</v>
      </c>
      <c r="E307" t="s">
        <v>9</v>
      </c>
    </row>
    <row r="308" spans="1:5" x14ac:dyDescent="0.3">
      <c r="A308" t="s">
        <v>778</v>
      </c>
      <c r="B308" t="s">
        <v>779</v>
      </c>
      <c r="C308" t="s">
        <v>118</v>
      </c>
      <c r="D308" t="s">
        <v>8</v>
      </c>
      <c r="E308" t="s">
        <v>9</v>
      </c>
    </row>
    <row r="309" spans="1:5" x14ac:dyDescent="0.3">
      <c r="A309" t="s">
        <v>780</v>
      </c>
      <c r="B309" t="s">
        <v>781</v>
      </c>
      <c r="C309" t="s">
        <v>104</v>
      </c>
      <c r="D309" t="s">
        <v>8</v>
      </c>
      <c r="E309" t="s">
        <v>9</v>
      </c>
    </row>
    <row r="310" spans="1:5" x14ac:dyDescent="0.3">
      <c r="A310" t="s">
        <v>782</v>
      </c>
      <c r="B310" t="s">
        <v>783</v>
      </c>
      <c r="C310" t="s">
        <v>784</v>
      </c>
      <c r="D310" t="s">
        <v>8</v>
      </c>
      <c r="E310" t="s">
        <v>9</v>
      </c>
    </row>
    <row r="311" spans="1:5" x14ac:dyDescent="0.3">
      <c r="A311" t="s">
        <v>785</v>
      </c>
      <c r="B311" t="s">
        <v>786</v>
      </c>
      <c r="C311" t="s">
        <v>213</v>
      </c>
      <c r="D311" t="s">
        <v>8</v>
      </c>
      <c r="E311" t="s">
        <v>9</v>
      </c>
    </row>
    <row r="312" spans="1:5" x14ac:dyDescent="0.3">
      <c r="A312" t="s">
        <v>787</v>
      </c>
      <c r="B312" t="s">
        <v>788</v>
      </c>
      <c r="C312" t="s">
        <v>789</v>
      </c>
      <c r="D312" t="s">
        <v>8</v>
      </c>
      <c r="E312" t="s">
        <v>9</v>
      </c>
    </row>
    <row r="313" spans="1:5" x14ac:dyDescent="0.3">
      <c r="A313" t="s">
        <v>790</v>
      </c>
      <c r="B313" t="s">
        <v>791</v>
      </c>
      <c r="C313" t="s">
        <v>348</v>
      </c>
      <c r="D313" t="s">
        <v>8</v>
      </c>
      <c r="E313" t="s">
        <v>9</v>
      </c>
    </row>
    <row r="314" spans="1:5" x14ac:dyDescent="0.3">
      <c r="A314" t="s">
        <v>792</v>
      </c>
      <c r="B314" t="s">
        <v>793</v>
      </c>
      <c r="C314" t="s">
        <v>429</v>
      </c>
      <c r="D314" t="s">
        <v>8</v>
      </c>
      <c r="E314" t="s">
        <v>9</v>
      </c>
    </row>
    <row r="315" spans="1:5" x14ac:dyDescent="0.3">
      <c r="A315" t="s">
        <v>794</v>
      </c>
      <c r="B315" t="s">
        <v>795</v>
      </c>
      <c r="C315" t="s">
        <v>796</v>
      </c>
      <c r="D315" t="s">
        <v>8</v>
      </c>
      <c r="E315" t="s">
        <v>9</v>
      </c>
    </row>
    <row r="316" spans="1:5" x14ac:dyDescent="0.3">
      <c r="A316" t="s">
        <v>797</v>
      </c>
      <c r="B316" t="s">
        <v>798</v>
      </c>
      <c r="C316" t="s">
        <v>59</v>
      </c>
      <c r="D316" t="s">
        <v>8</v>
      </c>
      <c r="E316" t="s">
        <v>9</v>
      </c>
    </row>
    <row r="317" spans="1:5" x14ac:dyDescent="0.3">
      <c r="A317" t="s">
        <v>799</v>
      </c>
      <c r="B317" t="s">
        <v>800</v>
      </c>
      <c r="C317" t="s">
        <v>689</v>
      </c>
      <c r="D317" t="s">
        <v>8</v>
      </c>
      <c r="E317" t="s">
        <v>9</v>
      </c>
    </row>
    <row r="318" spans="1:5" x14ac:dyDescent="0.3">
      <c r="A318" t="s">
        <v>801</v>
      </c>
      <c r="B318" t="s">
        <v>802</v>
      </c>
      <c r="C318" t="s">
        <v>161</v>
      </c>
      <c r="D318" t="s">
        <v>8</v>
      </c>
      <c r="E318" t="s">
        <v>9</v>
      </c>
    </row>
    <row r="319" spans="1:5" x14ac:dyDescent="0.3">
      <c r="A319" t="s">
        <v>803</v>
      </c>
      <c r="B319" t="s">
        <v>804</v>
      </c>
      <c r="C319" t="s">
        <v>411</v>
      </c>
      <c r="D319" t="s">
        <v>8</v>
      </c>
      <c r="E319" t="s">
        <v>9</v>
      </c>
    </row>
    <row r="320" spans="1:5" x14ac:dyDescent="0.3">
      <c r="A320" t="s">
        <v>805</v>
      </c>
      <c r="B320" t="s">
        <v>806</v>
      </c>
      <c r="C320" t="s">
        <v>20</v>
      </c>
      <c r="D320" t="s">
        <v>8</v>
      </c>
      <c r="E320" t="s">
        <v>9</v>
      </c>
    </row>
    <row r="321" spans="1:5" x14ac:dyDescent="0.3">
      <c r="A321" t="s">
        <v>807</v>
      </c>
      <c r="B321" t="s">
        <v>808</v>
      </c>
      <c r="C321" t="s">
        <v>809</v>
      </c>
      <c r="D321" t="s">
        <v>8</v>
      </c>
      <c r="E321" t="s">
        <v>9</v>
      </c>
    </row>
    <row r="322" spans="1:5" x14ac:dyDescent="0.3">
      <c r="A322" t="s">
        <v>810</v>
      </c>
      <c r="B322" t="s">
        <v>811</v>
      </c>
      <c r="C322" t="s">
        <v>812</v>
      </c>
      <c r="D322" t="s">
        <v>8</v>
      </c>
      <c r="E322" t="s">
        <v>9</v>
      </c>
    </row>
    <row r="323" spans="1:5" x14ac:dyDescent="0.3">
      <c r="A323" t="s">
        <v>813</v>
      </c>
      <c r="B323" t="s">
        <v>814</v>
      </c>
      <c r="C323" t="s">
        <v>815</v>
      </c>
      <c r="D323" t="s">
        <v>8</v>
      </c>
      <c r="E323" t="s">
        <v>9</v>
      </c>
    </row>
    <row r="324" spans="1:5" x14ac:dyDescent="0.3">
      <c r="A324" t="s">
        <v>816</v>
      </c>
      <c r="B324" t="s">
        <v>817</v>
      </c>
      <c r="C324" t="s">
        <v>414</v>
      </c>
      <c r="D324" t="s">
        <v>8</v>
      </c>
      <c r="E324" t="s">
        <v>9</v>
      </c>
    </row>
    <row r="325" spans="1:5" x14ac:dyDescent="0.3">
      <c r="A325" t="s">
        <v>818</v>
      </c>
      <c r="B325" t="s">
        <v>819</v>
      </c>
      <c r="C325" t="s">
        <v>820</v>
      </c>
      <c r="D325" t="s">
        <v>8</v>
      </c>
      <c r="E325" t="s">
        <v>9</v>
      </c>
    </row>
    <row r="326" spans="1:5" x14ac:dyDescent="0.3">
      <c r="A326" t="s">
        <v>821</v>
      </c>
      <c r="B326" t="s">
        <v>822</v>
      </c>
      <c r="C326" t="s">
        <v>731</v>
      </c>
      <c r="D326" t="s">
        <v>8</v>
      </c>
      <c r="E326" t="s">
        <v>9</v>
      </c>
    </row>
    <row r="327" spans="1:5" x14ac:dyDescent="0.3">
      <c r="A327" t="s">
        <v>823</v>
      </c>
      <c r="B327" t="s">
        <v>824</v>
      </c>
      <c r="C327" t="s">
        <v>825</v>
      </c>
      <c r="D327" t="s">
        <v>8</v>
      </c>
      <c r="E327" t="s">
        <v>9</v>
      </c>
    </row>
    <row r="328" spans="1:5" x14ac:dyDescent="0.3">
      <c r="A328" t="s">
        <v>826</v>
      </c>
      <c r="B328" t="s">
        <v>827</v>
      </c>
      <c r="C328" t="s">
        <v>275</v>
      </c>
      <c r="D328" t="s">
        <v>8</v>
      </c>
      <c r="E328" t="s">
        <v>9</v>
      </c>
    </row>
    <row r="329" spans="1:5" x14ac:dyDescent="0.3">
      <c r="A329" t="s">
        <v>828</v>
      </c>
      <c r="B329" t="s">
        <v>829</v>
      </c>
      <c r="C329" t="s">
        <v>830</v>
      </c>
      <c r="D329" t="s">
        <v>8</v>
      </c>
      <c r="E329" t="s">
        <v>9</v>
      </c>
    </row>
    <row r="330" spans="1:5" x14ac:dyDescent="0.3">
      <c r="A330" t="s">
        <v>831</v>
      </c>
      <c r="B330" t="s">
        <v>832</v>
      </c>
      <c r="C330" t="s">
        <v>833</v>
      </c>
      <c r="D330" t="s">
        <v>8</v>
      </c>
      <c r="E330" t="s">
        <v>9</v>
      </c>
    </row>
    <row r="331" spans="1:5" x14ac:dyDescent="0.3">
      <c r="A331" t="s">
        <v>834</v>
      </c>
      <c r="B331" t="s">
        <v>835</v>
      </c>
      <c r="C331" t="s">
        <v>74</v>
      </c>
      <c r="D331" t="s">
        <v>8</v>
      </c>
      <c r="E331" t="s">
        <v>9</v>
      </c>
    </row>
    <row r="332" spans="1:5" x14ac:dyDescent="0.3">
      <c r="A332" t="s">
        <v>836</v>
      </c>
      <c r="B332" t="s">
        <v>837</v>
      </c>
      <c r="C332" t="s">
        <v>582</v>
      </c>
      <c r="D332" t="s">
        <v>8</v>
      </c>
      <c r="E332" t="s">
        <v>9</v>
      </c>
    </row>
    <row r="333" spans="1:5" x14ac:dyDescent="0.3">
      <c r="A333" t="s">
        <v>838</v>
      </c>
      <c r="B333" t="s">
        <v>839</v>
      </c>
      <c r="C333" t="s">
        <v>330</v>
      </c>
      <c r="D333" t="s">
        <v>8</v>
      </c>
      <c r="E333" t="s">
        <v>9</v>
      </c>
    </row>
    <row r="334" spans="1:5" x14ac:dyDescent="0.3">
      <c r="A334" t="s">
        <v>840</v>
      </c>
      <c r="B334" t="s">
        <v>841</v>
      </c>
      <c r="C334" t="s">
        <v>32</v>
      </c>
      <c r="D334" t="s">
        <v>8</v>
      </c>
      <c r="E334" t="s">
        <v>9</v>
      </c>
    </row>
    <row r="335" spans="1:5" x14ac:dyDescent="0.3">
      <c r="A335" t="s">
        <v>842</v>
      </c>
      <c r="B335" t="s">
        <v>843</v>
      </c>
      <c r="C335" t="s">
        <v>226</v>
      </c>
      <c r="D335" t="s">
        <v>8</v>
      </c>
      <c r="E335" t="s">
        <v>9</v>
      </c>
    </row>
    <row r="336" spans="1:5" x14ac:dyDescent="0.3">
      <c r="A336" t="s">
        <v>844</v>
      </c>
      <c r="B336" t="s">
        <v>845</v>
      </c>
      <c r="C336" t="s">
        <v>846</v>
      </c>
      <c r="D336" t="s">
        <v>8</v>
      </c>
      <c r="E336" t="s">
        <v>9</v>
      </c>
    </row>
    <row r="337" spans="1:5" x14ac:dyDescent="0.3">
      <c r="A337" t="s">
        <v>847</v>
      </c>
      <c r="B337" t="s">
        <v>848</v>
      </c>
      <c r="C337" t="s">
        <v>74</v>
      </c>
      <c r="D337" t="s">
        <v>8</v>
      </c>
      <c r="E337" t="s">
        <v>9</v>
      </c>
    </row>
    <row r="338" spans="1:5" x14ac:dyDescent="0.3">
      <c r="A338" t="s">
        <v>849</v>
      </c>
      <c r="B338" t="s">
        <v>850</v>
      </c>
      <c r="C338" t="s">
        <v>155</v>
      </c>
      <c r="D338" t="s">
        <v>8</v>
      </c>
      <c r="E338" t="s">
        <v>9</v>
      </c>
    </row>
    <row r="339" spans="1:5" x14ac:dyDescent="0.3">
      <c r="A339" t="s">
        <v>851</v>
      </c>
      <c r="B339" t="s">
        <v>852</v>
      </c>
      <c r="C339" t="s">
        <v>26</v>
      </c>
      <c r="D339" t="s">
        <v>8</v>
      </c>
      <c r="E339" t="s">
        <v>9</v>
      </c>
    </row>
    <row r="340" spans="1:5" x14ac:dyDescent="0.3">
      <c r="A340" t="s">
        <v>853</v>
      </c>
      <c r="B340" t="s">
        <v>854</v>
      </c>
      <c r="C340" t="s">
        <v>855</v>
      </c>
      <c r="D340" t="s">
        <v>8</v>
      </c>
      <c r="E340" t="s">
        <v>9</v>
      </c>
    </row>
    <row r="341" spans="1:5" x14ac:dyDescent="0.3">
      <c r="A341" t="s">
        <v>856</v>
      </c>
      <c r="B341" t="s">
        <v>857</v>
      </c>
      <c r="C341" t="s">
        <v>858</v>
      </c>
      <c r="D341" t="s">
        <v>8</v>
      </c>
      <c r="E341" t="s">
        <v>9</v>
      </c>
    </row>
    <row r="342" spans="1:5" x14ac:dyDescent="0.3">
      <c r="A342" t="s">
        <v>859</v>
      </c>
      <c r="B342" t="s">
        <v>860</v>
      </c>
      <c r="C342" t="s">
        <v>861</v>
      </c>
      <c r="D342" t="s">
        <v>8</v>
      </c>
      <c r="E342" t="s">
        <v>9</v>
      </c>
    </row>
    <row r="343" spans="1:5" x14ac:dyDescent="0.3">
      <c r="A343" t="s">
        <v>862</v>
      </c>
      <c r="B343" t="s">
        <v>863</v>
      </c>
      <c r="C343" t="s">
        <v>74</v>
      </c>
      <c r="D343" t="s">
        <v>8</v>
      </c>
      <c r="E343" t="s">
        <v>9</v>
      </c>
    </row>
    <row r="344" spans="1:5" x14ac:dyDescent="0.3">
      <c r="A344" t="s">
        <v>864</v>
      </c>
      <c r="B344" t="s">
        <v>865</v>
      </c>
      <c r="C344" t="s">
        <v>866</v>
      </c>
      <c r="D344" t="s">
        <v>8</v>
      </c>
      <c r="E344" t="s">
        <v>9</v>
      </c>
    </row>
    <row r="345" spans="1:5" x14ac:dyDescent="0.3">
      <c r="A345" t="s">
        <v>867</v>
      </c>
      <c r="B345" t="s">
        <v>868</v>
      </c>
      <c r="C345" t="s">
        <v>146</v>
      </c>
      <c r="D345" t="s">
        <v>8</v>
      </c>
      <c r="E345" t="s">
        <v>9</v>
      </c>
    </row>
    <row r="346" spans="1:5" x14ac:dyDescent="0.3">
      <c r="A346" t="s">
        <v>869</v>
      </c>
      <c r="B346" t="s">
        <v>870</v>
      </c>
      <c r="C346" t="s">
        <v>871</v>
      </c>
      <c r="D346" t="s">
        <v>8</v>
      </c>
      <c r="E346" t="s">
        <v>9</v>
      </c>
    </row>
    <row r="347" spans="1:5" x14ac:dyDescent="0.3">
      <c r="A347" t="s">
        <v>872</v>
      </c>
      <c r="B347" t="s">
        <v>873</v>
      </c>
      <c r="C347" t="s">
        <v>109</v>
      </c>
      <c r="D347" t="s">
        <v>8</v>
      </c>
      <c r="E347" t="s">
        <v>9</v>
      </c>
    </row>
    <row r="348" spans="1:5" x14ac:dyDescent="0.3">
      <c r="A348" t="s">
        <v>874</v>
      </c>
      <c r="B348" t="s">
        <v>875</v>
      </c>
      <c r="C348" t="s">
        <v>146</v>
      </c>
      <c r="D348" t="s">
        <v>8</v>
      </c>
      <c r="E348" t="s">
        <v>9</v>
      </c>
    </row>
    <row r="349" spans="1:5" x14ac:dyDescent="0.3">
      <c r="A349" t="s">
        <v>876</v>
      </c>
      <c r="B349" t="s">
        <v>877</v>
      </c>
      <c r="C349" t="s">
        <v>878</v>
      </c>
      <c r="D349" t="s">
        <v>8</v>
      </c>
      <c r="E349" t="s">
        <v>9</v>
      </c>
    </row>
    <row r="350" spans="1:5" x14ac:dyDescent="0.3">
      <c r="A350" t="s">
        <v>879</v>
      </c>
      <c r="B350" t="s">
        <v>880</v>
      </c>
      <c r="C350" t="s">
        <v>833</v>
      </c>
      <c r="D350" t="s">
        <v>8</v>
      </c>
      <c r="E350" t="s">
        <v>9</v>
      </c>
    </row>
    <row r="351" spans="1:5" x14ac:dyDescent="0.3">
      <c r="A351" t="s">
        <v>881</v>
      </c>
      <c r="B351" t="s">
        <v>882</v>
      </c>
      <c r="C351" t="s">
        <v>173</v>
      </c>
      <c r="D351" t="s">
        <v>8</v>
      </c>
      <c r="E351" t="s">
        <v>9</v>
      </c>
    </row>
    <row r="352" spans="1:5" x14ac:dyDescent="0.3">
      <c r="A352" t="s">
        <v>883</v>
      </c>
      <c r="B352" t="s">
        <v>884</v>
      </c>
      <c r="C352" t="s">
        <v>725</v>
      </c>
      <c r="D352" t="s">
        <v>8</v>
      </c>
      <c r="E352" t="s">
        <v>9</v>
      </c>
    </row>
    <row r="353" spans="1:5" x14ac:dyDescent="0.3">
      <c r="A353" t="s">
        <v>885</v>
      </c>
      <c r="B353" t="s">
        <v>886</v>
      </c>
      <c r="C353" t="s">
        <v>537</v>
      </c>
      <c r="D353" t="s">
        <v>8</v>
      </c>
      <c r="E353" t="s">
        <v>9</v>
      </c>
    </row>
    <row r="354" spans="1:5" x14ac:dyDescent="0.3">
      <c r="A354" t="s">
        <v>887</v>
      </c>
      <c r="B354" t="s">
        <v>888</v>
      </c>
      <c r="C354" t="s">
        <v>889</v>
      </c>
      <c r="D354" t="s">
        <v>8</v>
      </c>
      <c r="E354" t="s">
        <v>9</v>
      </c>
    </row>
    <row r="355" spans="1:5" x14ac:dyDescent="0.3">
      <c r="A355" t="s">
        <v>890</v>
      </c>
      <c r="B355" t="s">
        <v>891</v>
      </c>
      <c r="C355" t="s">
        <v>32</v>
      </c>
      <c r="D355" t="s">
        <v>8</v>
      </c>
      <c r="E355" t="s">
        <v>9</v>
      </c>
    </row>
    <row r="356" spans="1:5" x14ac:dyDescent="0.3">
      <c r="A356" t="s">
        <v>892</v>
      </c>
      <c r="B356" t="s">
        <v>893</v>
      </c>
      <c r="C356" t="s">
        <v>894</v>
      </c>
      <c r="D356" t="s">
        <v>8</v>
      </c>
      <c r="E356" t="s">
        <v>9</v>
      </c>
    </row>
    <row r="357" spans="1:5" x14ac:dyDescent="0.3">
      <c r="A357" t="s">
        <v>895</v>
      </c>
      <c r="B357" t="s">
        <v>896</v>
      </c>
      <c r="C357" t="s">
        <v>38</v>
      </c>
      <c r="D357" t="s">
        <v>8</v>
      </c>
      <c r="E357" t="s">
        <v>9</v>
      </c>
    </row>
    <row r="358" spans="1:5" x14ac:dyDescent="0.3">
      <c r="A358" t="s">
        <v>897</v>
      </c>
      <c r="B358" t="s">
        <v>898</v>
      </c>
      <c r="C358" t="s">
        <v>899</v>
      </c>
      <c r="D358" t="s">
        <v>8</v>
      </c>
      <c r="E358" t="s">
        <v>9</v>
      </c>
    </row>
    <row r="359" spans="1:5" x14ac:dyDescent="0.3">
      <c r="A359" t="s">
        <v>900</v>
      </c>
      <c r="B359" t="s">
        <v>901</v>
      </c>
      <c r="C359" t="s">
        <v>582</v>
      </c>
      <c r="D359" t="s">
        <v>8</v>
      </c>
      <c r="E359" t="s">
        <v>9</v>
      </c>
    </row>
    <row r="360" spans="1:5" x14ac:dyDescent="0.3">
      <c r="A360" t="s">
        <v>902</v>
      </c>
      <c r="B360" t="s">
        <v>903</v>
      </c>
      <c r="C360" t="s">
        <v>296</v>
      </c>
      <c r="D360" t="s">
        <v>8</v>
      </c>
      <c r="E360" t="s">
        <v>9</v>
      </c>
    </row>
    <row r="361" spans="1:5" x14ac:dyDescent="0.3">
      <c r="A361" t="s">
        <v>904</v>
      </c>
      <c r="B361" t="s">
        <v>905</v>
      </c>
      <c r="C361" t="s">
        <v>906</v>
      </c>
      <c r="D361" t="s">
        <v>8</v>
      </c>
      <c r="E361" t="s">
        <v>9</v>
      </c>
    </row>
    <row r="362" spans="1:5" x14ac:dyDescent="0.3">
      <c r="A362" t="s">
        <v>907</v>
      </c>
      <c r="B362" t="s">
        <v>908</v>
      </c>
      <c r="C362" t="s">
        <v>253</v>
      </c>
      <c r="D362" t="s">
        <v>8</v>
      </c>
      <c r="E362" t="s">
        <v>9</v>
      </c>
    </row>
    <row r="363" spans="1:5" x14ac:dyDescent="0.3">
      <c r="A363" t="s">
        <v>909</v>
      </c>
      <c r="B363" t="s">
        <v>910</v>
      </c>
      <c r="C363" t="s">
        <v>911</v>
      </c>
      <c r="D363" t="s">
        <v>8</v>
      </c>
      <c r="E363" t="s">
        <v>9</v>
      </c>
    </row>
    <row r="364" spans="1:5" x14ac:dyDescent="0.3">
      <c r="A364" t="s">
        <v>912</v>
      </c>
      <c r="B364" t="s">
        <v>913</v>
      </c>
      <c r="C364" t="s">
        <v>707</v>
      </c>
      <c r="D364" t="s">
        <v>8</v>
      </c>
      <c r="E364" t="s">
        <v>9</v>
      </c>
    </row>
    <row r="365" spans="1:5" x14ac:dyDescent="0.3">
      <c r="A365" t="s">
        <v>914</v>
      </c>
      <c r="B365" t="s">
        <v>915</v>
      </c>
      <c r="C365" t="s">
        <v>115</v>
      </c>
      <c r="D365" t="s">
        <v>8</v>
      </c>
      <c r="E365" t="s">
        <v>9</v>
      </c>
    </row>
    <row r="366" spans="1:5" x14ac:dyDescent="0.3">
      <c r="A366" t="s">
        <v>916</v>
      </c>
      <c r="B366" t="s">
        <v>917</v>
      </c>
      <c r="C366" t="s">
        <v>607</v>
      </c>
      <c r="D366" t="s">
        <v>8</v>
      </c>
      <c r="E366" t="s">
        <v>9</v>
      </c>
    </row>
    <row r="367" spans="1:5" x14ac:dyDescent="0.3">
      <c r="A367" t="s">
        <v>918</v>
      </c>
      <c r="B367" t="s">
        <v>919</v>
      </c>
      <c r="C367" t="s">
        <v>29</v>
      </c>
      <c r="D367" t="s">
        <v>8</v>
      </c>
      <c r="E367" t="s">
        <v>9</v>
      </c>
    </row>
    <row r="368" spans="1:5" x14ac:dyDescent="0.3">
      <c r="A368" t="s">
        <v>920</v>
      </c>
      <c r="B368" t="s">
        <v>921</v>
      </c>
      <c r="C368" t="s">
        <v>32</v>
      </c>
      <c r="D368" t="s">
        <v>8</v>
      </c>
      <c r="E368" t="s">
        <v>9</v>
      </c>
    </row>
    <row r="369" spans="1:5" x14ac:dyDescent="0.3">
      <c r="A369" t="s">
        <v>922</v>
      </c>
      <c r="B369" t="s">
        <v>923</v>
      </c>
      <c r="C369" t="s">
        <v>600</v>
      </c>
      <c r="D369" t="s">
        <v>8</v>
      </c>
      <c r="E369" t="s">
        <v>9</v>
      </c>
    </row>
    <row r="370" spans="1:5" x14ac:dyDescent="0.3">
      <c r="A370" t="s">
        <v>924</v>
      </c>
      <c r="B370" t="s">
        <v>925</v>
      </c>
      <c r="C370" t="s">
        <v>65</v>
      </c>
      <c r="D370" t="s">
        <v>8</v>
      </c>
      <c r="E370" t="s">
        <v>9</v>
      </c>
    </row>
    <row r="371" spans="1:5" x14ac:dyDescent="0.3">
      <c r="A371" t="s">
        <v>926</v>
      </c>
      <c r="B371" t="s">
        <v>927</v>
      </c>
      <c r="C371" t="s">
        <v>304</v>
      </c>
      <c r="D371" t="s">
        <v>8</v>
      </c>
      <c r="E371" t="s">
        <v>9</v>
      </c>
    </row>
    <row r="372" spans="1:5" x14ac:dyDescent="0.3">
      <c r="A372" t="s">
        <v>928</v>
      </c>
      <c r="B372" t="s">
        <v>929</v>
      </c>
      <c r="C372" t="s">
        <v>205</v>
      </c>
      <c r="D372" t="s">
        <v>8</v>
      </c>
      <c r="E372" t="s">
        <v>9</v>
      </c>
    </row>
    <row r="373" spans="1:5" x14ac:dyDescent="0.3">
      <c r="A373" t="s">
        <v>930</v>
      </c>
      <c r="B373" t="s">
        <v>931</v>
      </c>
      <c r="C373" t="s">
        <v>932</v>
      </c>
      <c r="D373" t="s">
        <v>8</v>
      </c>
      <c r="E373" t="s">
        <v>9</v>
      </c>
    </row>
    <row r="374" spans="1:5" x14ac:dyDescent="0.3">
      <c r="A374" t="s">
        <v>933</v>
      </c>
      <c r="B374" t="s">
        <v>934</v>
      </c>
      <c r="C374" t="s">
        <v>35</v>
      </c>
      <c r="D374" t="s">
        <v>8</v>
      </c>
      <c r="E374" t="s">
        <v>9</v>
      </c>
    </row>
    <row r="375" spans="1:5" x14ac:dyDescent="0.3">
      <c r="A375" t="s">
        <v>935</v>
      </c>
      <c r="B375" t="s">
        <v>936</v>
      </c>
      <c r="C375" t="s">
        <v>937</v>
      </c>
      <c r="D375" t="s">
        <v>8</v>
      </c>
      <c r="E375" t="s">
        <v>9</v>
      </c>
    </row>
    <row r="376" spans="1:5" x14ac:dyDescent="0.3">
      <c r="A376" t="s">
        <v>938</v>
      </c>
      <c r="B376" t="s">
        <v>939</v>
      </c>
      <c r="C376" t="s">
        <v>784</v>
      </c>
      <c r="D376" t="s">
        <v>8</v>
      </c>
      <c r="E376" t="s">
        <v>9</v>
      </c>
    </row>
    <row r="377" spans="1:5" x14ac:dyDescent="0.3">
      <c r="A377" t="s">
        <v>940</v>
      </c>
      <c r="B377" t="s">
        <v>941</v>
      </c>
      <c r="C377" t="s">
        <v>579</v>
      </c>
      <c r="D377" t="s">
        <v>8</v>
      </c>
      <c r="E377" t="s">
        <v>9</v>
      </c>
    </row>
    <row r="378" spans="1:5" x14ac:dyDescent="0.3">
      <c r="A378" t="s">
        <v>942</v>
      </c>
      <c r="B378" t="s">
        <v>943</v>
      </c>
      <c r="C378" t="s">
        <v>29</v>
      </c>
      <c r="D378" t="s">
        <v>8</v>
      </c>
      <c r="E378" t="s">
        <v>9</v>
      </c>
    </row>
    <row r="379" spans="1:5" x14ac:dyDescent="0.3">
      <c r="A379" t="s">
        <v>944</v>
      </c>
      <c r="B379" t="s">
        <v>945</v>
      </c>
      <c r="C379" t="s">
        <v>411</v>
      </c>
      <c r="D379" t="s">
        <v>8</v>
      </c>
      <c r="E379" t="s">
        <v>9</v>
      </c>
    </row>
    <row r="380" spans="1:5" x14ac:dyDescent="0.3">
      <c r="A380" t="s">
        <v>946</v>
      </c>
      <c r="B380" t="s">
        <v>947</v>
      </c>
      <c r="C380" t="s">
        <v>899</v>
      </c>
      <c r="D380" t="s">
        <v>8</v>
      </c>
      <c r="E380" t="s">
        <v>9</v>
      </c>
    </row>
    <row r="381" spans="1:5" x14ac:dyDescent="0.3">
      <c r="A381" t="s">
        <v>948</v>
      </c>
      <c r="B381" t="s">
        <v>949</v>
      </c>
      <c r="C381" t="s">
        <v>95</v>
      </c>
      <c r="D381" t="s">
        <v>8</v>
      </c>
      <c r="E381" t="s">
        <v>9</v>
      </c>
    </row>
    <row r="382" spans="1:5" x14ac:dyDescent="0.3">
      <c r="A382" t="s">
        <v>950</v>
      </c>
      <c r="B382" t="s">
        <v>951</v>
      </c>
      <c r="C382" t="s">
        <v>952</v>
      </c>
      <c r="D382" t="s">
        <v>8</v>
      </c>
      <c r="E382" t="s">
        <v>9</v>
      </c>
    </row>
    <row r="383" spans="1:5" x14ac:dyDescent="0.3">
      <c r="A383" t="s">
        <v>953</v>
      </c>
      <c r="B383" t="s">
        <v>954</v>
      </c>
      <c r="C383" t="s">
        <v>955</v>
      </c>
      <c r="D383" t="s">
        <v>8</v>
      </c>
      <c r="E383" t="s">
        <v>9</v>
      </c>
    </row>
    <row r="384" spans="1:5" x14ac:dyDescent="0.3">
      <c r="A384" t="s">
        <v>956</v>
      </c>
      <c r="B384" t="s">
        <v>957</v>
      </c>
      <c r="C384" t="s">
        <v>391</v>
      </c>
      <c r="D384" t="s">
        <v>8</v>
      </c>
      <c r="E384" t="s">
        <v>9</v>
      </c>
    </row>
    <row r="385" spans="1:5" x14ac:dyDescent="0.3">
      <c r="A385" t="s">
        <v>958</v>
      </c>
      <c r="B385" t="s">
        <v>959</v>
      </c>
      <c r="C385" t="s">
        <v>310</v>
      </c>
      <c r="D385" t="s">
        <v>8</v>
      </c>
      <c r="E385" t="s">
        <v>9</v>
      </c>
    </row>
    <row r="386" spans="1:5" x14ac:dyDescent="0.3">
      <c r="A386" t="s">
        <v>960</v>
      </c>
      <c r="B386" t="s">
        <v>961</v>
      </c>
      <c r="C386" t="s">
        <v>146</v>
      </c>
      <c r="D386" t="s">
        <v>8</v>
      </c>
      <c r="E386" t="s">
        <v>9</v>
      </c>
    </row>
    <row r="387" spans="1:5" x14ac:dyDescent="0.3">
      <c r="A387" t="s">
        <v>962</v>
      </c>
      <c r="B387" t="s">
        <v>963</v>
      </c>
      <c r="C387" t="s">
        <v>337</v>
      </c>
      <c r="D387" t="s">
        <v>8</v>
      </c>
      <c r="E387" t="s">
        <v>9</v>
      </c>
    </row>
    <row r="388" spans="1:5" x14ac:dyDescent="0.3">
      <c r="A388" t="s">
        <v>964</v>
      </c>
      <c r="B388" t="s">
        <v>965</v>
      </c>
      <c r="C388" t="s">
        <v>449</v>
      </c>
      <c r="D388" t="s">
        <v>8</v>
      </c>
      <c r="E388" t="s">
        <v>9</v>
      </c>
    </row>
    <row r="389" spans="1:5" x14ac:dyDescent="0.3">
      <c r="A389" t="s">
        <v>966</v>
      </c>
      <c r="B389" t="s">
        <v>967</v>
      </c>
      <c r="C389" t="s">
        <v>161</v>
      </c>
      <c r="D389" t="s">
        <v>8</v>
      </c>
      <c r="E389" t="s">
        <v>9</v>
      </c>
    </row>
    <row r="390" spans="1:5" x14ac:dyDescent="0.3">
      <c r="A390" t="s">
        <v>968</v>
      </c>
      <c r="B390" t="s">
        <v>969</v>
      </c>
      <c r="C390" t="s">
        <v>970</v>
      </c>
      <c r="D390" t="s">
        <v>8</v>
      </c>
      <c r="E390" t="s">
        <v>9</v>
      </c>
    </row>
    <row r="391" spans="1:5" x14ac:dyDescent="0.3">
      <c r="A391" t="s">
        <v>971</v>
      </c>
      <c r="B391" t="s">
        <v>972</v>
      </c>
      <c r="C391" t="s">
        <v>973</v>
      </c>
      <c r="D391" t="s">
        <v>8</v>
      </c>
      <c r="E391" t="s">
        <v>9</v>
      </c>
    </row>
    <row r="392" spans="1:5" x14ac:dyDescent="0.3">
      <c r="A392" t="s">
        <v>974</v>
      </c>
      <c r="B392" t="s">
        <v>975</v>
      </c>
      <c r="C392" t="s">
        <v>976</v>
      </c>
      <c r="D392" t="s">
        <v>8</v>
      </c>
      <c r="E392" t="s">
        <v>9</v>
      </c>
    </row>
    <row r="393" spans="1:5" x14ac:dyDescent="0.3">
      <c r="A393" t="s">
        <v>977</v>
      </c>
      <c r="B393" t="s">
        <v>978</v>
      </c>
      <c r="C393" t="s">
        <v>118</v>
      </c>
      <c r="D393" t="s">
        <v>8</v>
      </c>
      <c r="E393" t="s">
        <v>9</v>
      </c>
    </row>
    <row r="394" spans="1:5" x14ac:dyDescent="0.3">
      <c r="A394" t="s">
        <v>979</v>
      </c>
      <c r="B394" t="s">
        <v>980</v>
      </c>
      <c r="C394" t="s">
        <v>89</v>
      </c>
      <c r="D394" t="s">
        <v>8</v>
      </c>
      <c r="E394" t="s">
        <v>9</v>
      </c>
    </row>
    <row r="395" spans="1:5" x14ac:dyDescent="0.3">
      <c r="A395" t="s">
        <v>981</v>
      </c>
      <c r="B395" t="s">
        <v>982</v>
      </c>
      <c r="C395" t="s">
        <v>976</v>
      </c>
      <c r="D395" t="s">
        <v>8</v>
      </c>
      <c r="E395" t="s">
        <v>9</v>
      </c>
    </row>
    <row r="396" spans="1:5" x14ac:dyDescent="0.3">
      <c r="A396" t="s">
        <v>983</v>
      </c>
      <c r="B396" t="s">
        <v>984</v>
      </c>
      <c r="C396" t="s">
        <v>985</v>
      </c>
      <c r="D396" t="s">
        <v>8</v>
      </c>
      <c r="E396" t="s">
        <v>9</v>
      </c>
    </row>
    <row r="397" spans="1:5" x14ac:dyDescent="0.3">
      <c r="A397" t="s">
        <v>986</v>
      </c>
      <c r="B397" t="s">
        <v>987</v>
      </c>
      <c r="C397" t="s">
        <v>41</v>
      </c>
      <c r="D397" t="s">
        <v>8</v>
      </c>
      <c r="E397" t="s">
        <v>9</v>
      </c>
    </row>
    <row r="398" spans="1:5" x14ac:dyDescent="0.3">
      <c r="A398" t="s">
        <v>988</v>
      </c>
      <c r="B398" t="s">
        <v>989</v>
      </c>
      <c r="C398" t="s">
        <v>990</v>
      </c>
      <c r="D398" t="s">
        <v>8</v>
      </c>
      <c r="E398" t="s">
        <v>9</v>
      </c>
    </row>
    <row r="399" spans="1:5" x14ac:dyDescent="0.3">
      <c r="A399" t="s">
        <v>991</v>
      </c>
      <c r="B399" t="s">
        <v>992</v>
      </c>
      <c r="C399" t="s">
        <v>993</v>
      </c>
      <c r="D399" t="s">
        <v>8</v>
      </c>
      <c r="E399" t="s">
        <v>9</v>
      </c>
    </row>
    <row r="400" spans="1:5" x14ac:dyDescent="0.3">
      <c r="A400" t="s">
        <v>994</v>
      </c>
      <c r="B400" t="s">
        <v>995</v>
      </c>
      <c r="C400" t="s">
        <v>26</v>
      </c>
      <c r="D400" t="s">
        <v>8</v>
      </c>
      <c r="E400" t="s">
        <v>9</v>
      </c>
    </row>
    <row r="401" spans="1:5" x14ac:dyDescent="0.3">
      <c r="A401" t="s">
        <v>996</v>
      </c>
      <c r="B401" t="s">
        <v>997</v>
      </c>
      <c r="C401" t="s">
        <v>429</v>
      </c>
      <c r="D401" t="s">
        <v>8</v>
      </c>
      <c r="E401" t="s">
        <v>9</v>
      </c>
    </row>
    <row r="402" spans="1:5" x14ac:dyDescent="0.3">
      <c r="A402" t="s">
        <v>998</v>
      </c>
      <c r="B402" t="s">
        <v>999</v>
      </c>
      <c r="C402" t="s">
        <v>725</v>
      </c>
      <c r="D402" t="s">
        <v>8</v>
      </c>
      <c r="E402" t="s">
        <v>9</v>
      </c>
    </row>
    <row r="403" spans="1:5" x14ac:dyDescent="0.3">
      <c r="A403" t="s">
        <v>1000</v>
      </c>
      <c r="B403" t="s">
        <v>1001</v>
      </c>
      <c r="C403" t="s">
        <v>307</v>
      </c>
      <c r="D403" t="s">
        <v>8</v>
      </c>
      <c r="E403" t="s">
        <v>9</v>
      </c>
    </row>
    <row r="404" spans="1:5" x14ac:dyDescent="0.3">
      <c r="A404" t="s">
        <v>1002</v>
      </c>
      <c r="B404" t="s">
        <v>1003</v>
      </c>
      <c r="C404" t="s">
        <v>1004</v>
      </c>
      <c r="D404" t="s">
        <v>8</v>
      </c>
      <c r="E404" t="s">
        <v>1005</v>
      </c>
    </row>
    <row r="405" spans="1:5" x14ac:dyDescent="0.3">
      <c r="A405" t="s">
        <v>1006</v>
      </c>
      <c r="B405" t="s">
        <v>1007</v>
      </c>
      <c r="C405" t="s">
        <v>1008</v>
      </c>
      <c r="D405" t="s">
        <v>8</v>
      </c>
      <c r="E405" t="s">
        <v>1005</v>
      </c>
    </row>
    <row r="406" spans="1:5" x14ac:dyDescent="0.3">
      <c r="A406" t="s">
        <v>1009</v>
      </c>
      <c r="B406" t="s">
        <v>1010</v>
      </c>
      <c r="C406" t="s">
        <v>213</v>
      </c>
      <c r="D406" t="s">
        <v>8</v>
      </c>
      <c r="E406" t="s">
        <v>1005</v>
      </c>
    </row>
    <row r="407" spans="1:5" x14ac:dyDescent="0.3">
      <c r="A407" t="s">
        <v>1011</v>
      </c>
      <c r="B407" t="s">
        <v>1012</v>
      </c>
      <c r="C407" t="s">
        <v>158</v>
      </c>
      <c r="D407" t="s">
        <v>8</v>
      </c>
      <c r="E407" t="s">
        <v>1005</v>
      </c>
    </row>
    <row r="408" spans="1:5" x14ac:dyDescent="0.3">
      <c r="A408" t="s">
        <v>1013</v>
      </c>
      <c r="B408" t="s">
        <v>1014</v>
      </c>
      <c r="C408" t="s">
        <v>17</v>
      </c>
      <c r="D408" t="s">
        <v>8</v>
      </c>
      <c r="E408" t="s">
        <v>1005</v>
      </c>
    </row>
    <row r="409" spans="1:5" x14ac:dyDescent="0.3">
      <c r="A409" t="s">
        <v>1015</v>
      </c>
      <c r="B409" t="s">
        <v>1016</v>
      </c>
      <c r="C409" t="s">
        <v>135</v>
      </c>
      <c r="D409" t="s">
        <v>8</v>
      </c>
      <c r="E409" t="s">
        <v>1005</v>
      </c>
    </row>
    <row r="410" spans="1:5" x14ac:dyDescent="0.3">
      <c r="A410" t="s">
        <v>1017</v>
      </c>
      <c r="B410" t="s">
        <v>1018</v>
      </c>
      <c r="C410" t="s">
        <v>253</v>
      </c>
      <c r="D410" t="s">
        <v>8</v>
      </c>
      <c r="E410" t="s">
        <v>1005</v>
      </c>
    </row>
    <row r="411" spans="1:5" x14ac:dyDescent="0.3">
      <c r="A411" t="s">
        <v>1019</v>
      </c>
      <c r="B411" t="s">
        <v>1020</v>
      </c>
      <c r="C411" t="s">
        <v>1021</v>
      </c>
      <c r="D411" t="s">
        <v>8</v>
      </c>
      <c r="E411" t="s">
        <v>1005</v>
      </c>
    </row>
    <row r="412" spans="1:5" x14ac:dyDescent="0.3">
      <c r="A412" t="s">
        <v>1022</v>
      </c>
      <c r="B412" t="s">
        <v>1023</v>
      </c>
      <c r="C412" t="s">
        <v>1024</v>
      </c>
      <c r="D412" t="s">
        <v>8</v>
      </c>
      <c r="E412" t="s">
        <v>1005</v>
      </c>
    </row>
    <row r="413" spans="1:5" x14ac:dyDescent="0.3">
      <c r="A413" t="s">
        <v>1025</v>
      </c>
      <c r="B413" t="s">
        <v>1026</v>
      </c>
      <c r="C413" t="s">
        <v>1021</v>
      </c>
      <c r="D413" t="s">
        <v>8</v>
      </c>
      <c r="E413" t="s">
        <v>1005</v>
      </c>
    </row>
    <row r="414" spans="1:5" x14ac:dyDescent="0.3">
      <c r="A414" t="s">
        <v>1027</v>
      </c>
      <c r="B414" t="s">
        <v>1028</v>
      </c>
      <c r="C414" t="s">
        <v>1029</v>
      </c>
      <c r="D414" t="s">
        <v>8</v>
      </c>
      <c r="E414" t="s">
        <v>1005</v>
      </c>
    </row>
    <row r="415" spans="1:5" x14ac:dyDescent="0.3">
      <c r="A415" t="s">
        <v>1030</v>
      </c>
      <c r="B415" t="s">
        <v>1031</v>
      </c>
      <c r="C415" t="s">
        <v>304</v>
      </c>
      <c r="D415" t="s">
        <v>8</v>
      </c>
      <c r="E415" t="s">
        <v>1005</v>
      </c>
    </row>
    <row r="416" spans="1:5" x14ac:dyDescent="0.3">
      <c r="A416" t="s">
        <v>1032</v>
      </c>
      <c r="B416" t="s">
        <v>1033</v>
      </c>
      <c r="C416" t="s">
        <v>1034</v>
      </c>
      <c r="D416" t="s">
        <v>8</v>
      </c>
      <c r="E416" t="s">
        <v>1005</v>
      </c>
    </row>
    <row r="417" spans="1:5" x14ac:dyDescent="0.3">
      <c r="A417" t="s">
        <v>1035</v>
      </c>
      <c r="B417" t="s">
        <v>1036</v>
      </c>
      <c r="C417" t="s">
        <v>242</v>
      </c>
      <c r="D417" t="s">
        <v>8</v>
      </c>
      <c r="E417" t="s">
        <v>1005</v>
      </c>
    </row>
    <row r="418" spans="1:5" x14ac:dyDescent="0.3">
      <c r="A418" t="s">
        <v>1037</v>
      </c>
      <c r="B418" t="s">
        <v>1038</v>
      </c>
      <c r="C418" t="s">
        <v>140</v>
      </c>
      <c r="D418" t="s">
        <v>8</v>
      </c>
      <c r="E418" t="s">
        <v>1005</v>
      </c>
    </row>
    <row r="419" spans="1:5" x14ac:dyDescent="0.3">
      <c r="A419" t="s">
        <v>1039</v>
      </c>
      <c r="B419" t="s">
        <v>1040</v>
      </c>
      <c r="C419" t="s">
        <v>337</v>
      </c>
      <c r="D419" t="s">
        <v>8</v>
      </c>
      <c r="E419" t="s">
        <v>1005</v>
      </c>
    </row>
    <row r="420" spans="1:5" x14ac:dyDescent="0.3">
      <c r="A420" t="s">
        <v>1041</v>
      </c>
      <c r="B420" t="s">
        <v>1042</v>
      </c>
      <c r="C420" t="s">
        <v>397</v>
      </c>
      <c r="D420" t="s">
        <v>8</v>
      </c>
      <c r="E420" t="s">
        <v>1005</v>
      </c>
    </row>
    <row r="421" spans="1:5" x14ac:dyDescent="0.3">
      <c r="A421" t="s">
        <v>1043</v>
      </c>
      <c r="B421" t="s">
        <v>1044</v>
      </c>
      <c r="C421" t="s">
        <v>731</v>
      </c>
      <c r="D421" t="s">
        <v>8</v>
      </c>
      <c r="E421" t="s">
        <v>1005</v>
      </c>
    </row>
    <row r="422" spans="1:5" x14ac:dyDescent="0.3">
      <c r="A422" t="s">
        <v>1045</v>
      </c>
      <c r="B422" t="s">
        <v>1046</v>
      </c>
      <c r="C422" t="s">
        <v>1047</v>
      </c>
      <c r="D422" t="s">
        <v>8</v>
      </c>
      <c r="E422" t="s">
        <v>1005</v>
      </c>
    </row>
    <row r="423" spans="1:5" x14ac:dyDescent="0.3">
      <c r="A423" t="s">
        <v>1048</v>
      </c>
      <c r="B423" t="s">
        <v>1049</v>
      </c>
      <c r="C423" t="s">
        <v>607</v>
      </c>
      <c r="D423" t="s">
        <v>8</v>
      </c>
      <c r="E423" t="s">
        <v>1005</v>
      </c>
    </row>
    <row r="424" spans="1:5" x14ac:dyDescent="0.3">
      <c r="A424" t="s">
        <v>1050</v>
      </c>
      <c r="B424" t="s">
        <v>1051</v>
      </c>
      <c r="C424" t="s">
        <v>855</v>
      </c>
      <c r="D424" t="s">
        <v>8</v>
      </c>
      <c r="E424" t="s">
        <v>1005</v>
      </c>
    </row>
    <row r="425" spans="1:5" x14ac:dyDescent="0.3">
      <c r="A425" t="s">
        <v>1052</v>
      </c>
      <c r="B425" t="s">
        <v>1053</v>
      </c>
      <c r="C425" t="s">
        <v>894</v>
      </c>
      <c r="D425" t="s">
        <v>8</v>
      </c>
      <c r="E425" t="s">
        <v>1005</v>
      </c>
    </row>
    <row r="426" spans="1:5" x14ac:dyDescent="0.3">
      <c r="A426" t="s">
        <v>1054</v>
      </c>
      <c r="B426" t="s">
        <v>1055</v>
      </c>
      <c r="C426" t="s">
        <v>1056</v>
      </c>
      <c r="D426" t="s">
        <v>8</v>
      </c>
      <c r="E426" t="s">
        <v>1005</v>
      </c>
    </row>
    <row r="427" spans="1:5" x14ac:dyDescent="0.3">
      <c r="A427" t="s">
        <v>1057</v>
      </c>
      <c r="B427" t="s">
        <v>1058</v>
      </c>
      <c r="C427" t="s">
        <v>118</v>
      </c>
      <c r="D427" t="s">
        <v>8</v>
      </c>
      <c r="E427" t="s">
        <v>1005</v>
      </c>
    </row>
    <row r="428" spans="1:5" x14ac:dyDescent="0.3">
      <c r="A428" t="s">
        <v>1059</v>
      </c>
      <c r="B428" t="s">
        <v>1060</v>
      </c>
      <c r="C428" t="s">
        <v>164</v>
      </c>
      <c r="D428" t="s">
        <v>8</v>
      </c>
      <c r="E428" t="s">
        <v>1005</v>
      </c>
    </row>
    <row r="429" spans="1:5" x14ac:dyDescent="0.3">
      <c r="A429" t="s">
        <v>1061</v>
      </c>
      <c r="B429" t="s">
        <v>1062</v>
      </c>
      <c r="C429" t="s">
        <v>213</v>
      </c>
      <c r="D429" t="s">
        <v>8</v>
      </c>
      <c r="E429" t="s">
        <v>1005</v>
      </c>
    </row>
    <row r="430" spans="1:5" x14ac:dyDescent="0.3">
      <c r="A430" t="s">
        <v>1063</v>
      </c>
      <c r="B430" t="s">
        <v>1064</v>
      </c>
      <c r="C430" t="s">
        <v>429</v>
      </c>
      <c r="D430" t="s">
        <v>8</v>
      </c>
      <c r="E430" t="s">
        <v>1005</v>
      </c>
    </row>
    <row r="431" spans="1:5" x14ac:dyDescent="0.3">
      <c r="A431" t="s">
        <v>1065</v>
      </c>
      <c r="B431" t="s">
        <v>1066</v>
      </c>
      <c r="C431" t="s">
        <v>1067</v>
      </c>
      <c r="D431" t="s">
        <v>8</v>
      </c>
      <c r="E431" t="s">
        <v>1005</v>
      </c>
    </row>
    <row r="432" spans="1:5" x14ac:dyDescent="0.3">
      <c r="A432" t="s">
        <v>1068</v>
      </c>
      <c r="B432" t="s">
        <v>1069</v>
      </c>
      <c r="C432" t="s">
        <v>622</v>
      </c>
      <c r="D432" t="s">
        <v>8</v>
      </c>
      <c r="E432" t="s">
        <v>1005</v>
      </c>
    </row>
    <row r="433" spans="1:5" x14ac:dyDescent="0.3">
      <c r="A433" t="s">
        <v>1070</v>
      </c>
      <c r="B433" t="s">
        <v>1071</v>
      </c>
      <c r="C433" t="s">
        <v>330</v>
      </c>
      <c r="D433" t="s">
        <v>8</v>
      </c>
      <c r="E433" t="s">
        <v>1005</v>
      </c>
    </row>
    <row r="434" spans="1:5" x14ac:dyDescent="0.3">
      <c r="A434" t="s">
        <v>1072</v>
      </c>
      <c r="B434" t="s">
        <v>1073</v>
      </c>
      <c r="C434" t="s">
        <v>197</v>
      </c>
      <c r="D434" t="s">
        <v>8</v>
      </c>
      <c r="E434" t="s">
        <v>1005</v>
      </c>
    </row>
    <row r="435" spans="1:5" x14ac:dyDescent="0.3">
      <c r="A435" t="s">
        <v>1074</v>
      </c>
      <c r="B435" t="s">
        <v>1075</v>
      </c>
      <c r="C435" t="s">
        <v>784</v>
      </c>
      <c r="D435" t="s">
        <v>8</v>
      </c>
      <c r="E435" t="s">
        <v>1005</v>
      </c>
    </row>
    <row r="436" spans="1:5" x14ac:dyDescent="0.3">
      <c r="A436" t="s">
        <v>1076</v>
      </c>
      <c r="B436" t="s">
        <v>1077</v>
      </c>
      <c r="C436" t="s">
        <v>104</v>
      </c>
      <c r="D436" t="s">
        <v>8</v>
      </c>
      <c r="E436" t="s">
        <v>1005</v>
      </c>
    </row>
    <row r="437" spans="1:5" x14ac:dyDescent="0.3">
      <c r="A437" t="s">
        <v>1078</v>
      </c>
      <c r="B437" t="s">
        <v>1079</v>
      </c>
      <c r="C437" t="s">
        <v>728</v>
      </c>
      <c r="D437" t="s">
        <v>8</v>
      </c>
      <c r="E437" t="s">
        <v>1005</v>
      </c>
    </row>
    <row r="438" spans="1:5" x14ac:dyDescent="0.3">
      <c r="A438" t="s">
        <v>1080</v>
      </c>
      <c r="B438" t="s">
        <v>1081</v>
      </c>
      <c r="C438" t="s">
        <v>32</v>
      </c>
      <c r="D438" t="s">
        <v>8</v>
      </c>
      <c r="E438" t="s">
        <v>1005</v>
      </c>
    </row>
    <row r="439" spans="1:5" x14ac:dyDescent="0.3">
      <c r="A439" t="s">
        <v>1082</v>
      </c>
      <c r="B439" t="s">
        <v>1083</v>
      </c>
      <c r="C439" t="s">
        <v>622</v>
      </c>
      <c r="D439" t="s">
        <v>8</v>
      </c>
      <c r="E439" t="s">
        <v>1005</v>
      </c>
    </row>
    <row r="440" spans="1:5" x14ac:dyDescent="0.3">
      <c r="A440" t="s">
        <v>1084</v>
      </c>
      <c r="B440" t="s">
        <v>1085</v>
      </c>
      <c r="C440" t="s">
        <v>1086</v>
      </c>
      <c r="D440" t="s">
        <v>8</v>
      </c>
      <c r="E440" t="s">
        <v>1005</v>
      </c>
    </row>
    <row r="441" spans="1:5" x14ac:dyDescent="0.3">
      <c r="A441" t="s">
        <v>1087</v>
      </c>
      <c r="B441" t="s">
        <v>1088</v>
      </c>
      <c r="C441" t="s">
        <v>213</v>
      </c>
      <c r="D441" t="s">
        <v>8</v>
      </c>
      <c r="E441" t="s">
        <v>1005</v>
      </c>
    </row>
    <row r="442" spans="1:5" x14ac:dyDescent="0.3">
      <c r="A442" t="s">
        <v>1089</v>
      </c>
      <c r="B442" t="s">
        <v>1090</v>
      </c>
      <c r="C442" t="s">
        <v>170</v>
      </c>
      <c r="D442" t="s">
        <v>8</v>
      </c>
      <c r="E442" t="s">
        <v>1005</v>
      </c>
    </row>
    <row r="443" spans="1:5" x14ac:dyDescent="0.3">
      <c r="A443" t="s">
        <v>1091</v>
      </c>
      <c r="B443" t="s">
        <v>1092</v>
      </c>
      <c r="C443" t="s">
        <v>12</v>
      </c>
      <c r="D443" t="s">
        <v>8</v>
      </c>
      <c r="E443" t="s">
        <v>1005</v>
      </c>
    </row>
    <row r="444" spans="1:5" x14ac:dyDescent="0.3">
      <c r="A444" t="s">
        <v>1093</v>
      </c>
      <c r="B444" t="s">
        <v>1094</v>
      </c>
      <c r="C444" t="s">
        <v>56</v>
      </c>
      <c r="D444" t="s">
        <v>8</v>
      </c>
      <c r="E444" t="s">
        <v>1005</v>
      </c>
    </row>
    <row r="445" spans="1:5" x14ac:dyDescent="0.3">
      <c r="A445" t="s">
        <v>1095</v>
      </c>
      <c r="B445" t="s">
        <v>1096</v>
      </c>
      <c r="C445" t="s">
        <v>417</v>
      </c>
      <c r="D445" t="s">
        <v>8</v>
      </c>
      <c r="E445" t="s">
        <v>1005</v>
      </c>
    </row>
    <row r="446" spans="1:5" x14ac:dyDescent="0.3">
      <c r="A446" t="s">
        <v>1097</v>
      </c>
      <c r="B446" t="s">
        <v>1098</v>
      </c>
      <c r="C446" t="s">
        <v>871</v>
      </c>
      <c r="D446" t="s">
        <v>8</v>
      </c>
      <c r="E446" t="s">
        <v>1005</v>
      </c>
    </row>
    <row r="447" spans="1:5" x14ac:dyDescent="0.3">
      <c r="A447" t="s">
        <v>1099</v>
      </c>
      <c r="B447" t="s">
        <v>1100</v>
      </c>
      <c r="C447" t="s">
        <v>164</v>
      </c>
      <c r="D447" t="s">
        <v>8</v>
      </c>
      <c r="E447" t="s">
        <v>1005</v>
      </c>
    </row>
    <row r="448" spans="1:5" x14ac:dyDescent="0.3">
      <c r="A448" t="s">
        <v>1101</v>
      </c>
      <c r="B448" t="s">
        <v>1102</v>
      </c>
      <c r="C448" t="s">
        <v>1103</v>
      </c>
      <c r="D448" t="s">
        <v>8</v>
      </c>
      <c r="E448" t="s">
        <v>1005</v>
      </c>
    </row>
    <row r="449" spans="1:5" x14ac:dyDescent="0.3">
      <c r="A449" t="s">
        <v>1104</v>
      </c>
      <c r="B449" t="s">
        <v>1105</v>
      </c>
      <c r="C449" t="s">
        <v>74</v>
      </c>
      <c r="D449" t="s">
        <v>8</v>
      </c>
      <c r="E449" t="s">
        <v>1005</v>
      </c>
    </row>
    <row r="450" spans="1:5" x14ac:dyDescent="0.3">
      <c r="A450" t="s">
        <v>1106</v>
      </c>
      <c r="B450" t="s">
        <v>1107</v>
      </c>
      <c r="C450" t="s">
        <v>130</v>
      </c>
      <c r="D450" t="s">
        <v>8</v>
      </c>
      <c r="E450" t="s">
        <v>1005</v>
      </c>
    </row>
    <row r="451" spans="1:5" x14ac:dyDescent="0.3">
      <c r="A451" t="s">
        <v>1108</v>
      </c>
      <c r="B451" t="s">
        <v>1109</v>
      </c>
      <c r="C451" t="s">
        <v>74</v>
      </c>
      <c r="D451" t="s">
        <v>8</v>
      </c>
      <c r="E451" t="s">
        <v>1005</v>
      </c>
    </row>
    <row r="452" spans="1:5" x14ac:dyDescent="0.3">
      <c r="A452" t="s">
        <v>1110</v>
      </c>
      <c r="B452" t="s">
        <v>1111</v>
      </c>
      <c r="C452" t="s">
        <v>1112</v>
      </c>
      <c r="D452" t="s">
        <v>8</v>
      </c>
      <c r="E452" t="s">
        <v>1005</v>
      </c>
    </row>
    <row r="453" spans="1:5" x14ac:dyDescent="0.3">
      <c r="A453" t="s">
        <v>1113</v>
      </c>
      <c r="B453" t="s">
        <v>1114</v>
      </c>
      <c r="C453" t="s">
        <v>118</v>
      </c>
      <c r="D453" t="s">
        <v>8</v>
      </c>
      <c r="E453" t="s">
        <v>1005</v>
      </c>
    </row>
    <row r="454" spans="1:5" x14ac:dyDescent="0.3">
      <c r="A454" t="s">
        <v>1115</v>
      </c>
      <c r="B454" t="s">
        <v>1116</v>
      </c>
      <c r="C454" t="s">
        <v>80</v>
      </c>
      <c r="D454" t="s">
        <v>8</v>
      </c>
      <c r="E454" t="s">
        <v>1005</v>
      </c>
    </row>
    <row r="455" spans="1:5" x14ac:dyDescent="0.3">
      <c r="A455" t="s">
        <v>1117</v>
      </c>
      <c r="B455" t="s">
        <v>1118</v>
      </c>
      <c r="C455" t="s">
        <v>1119</v>
      </c>
      <c r="D455" t="s">
        <v>8</v>
      </c>
      <c r="E455" t="s">
        <v>1005</v>
      </c>
    </row>
    <row r="456" spans="1:5" x14ac:dyDescent="0.3">
      <c r="A456" t="s">
        <v>1120</v>
      </c>
      <c r="B456" t="s">
        <v>1121</v>
      </c>
      <c r="C456" t="s">
        <v>812</v>
      </c>
      <c r="D456" t="s">
        <v>8</v>
      </c>
      <c r="E456" t="s">
        <v>1005</v>
      </c>
    </row>
    <row r="457" spans="1:5" x14ac:dyDescent="0.3">
      <c r="A457" t="s">
        <v>1122</v>
      </c>
      <c r="B457" t="s">
        <v>1123</v>
      </c>
      <c r="C457" t="s">
        <v>937</v>
      </c>
      <c r="D457" t="s">
        <v>8</v>
      </c>
      <c r="E457" t="s">
        <v>1005</v>
      </c>
    </row>
    <row r="458" spans="1:5" x14ac:dyDescent="0.3">
      <c r="A458" t="s">
        <v>1124</v>
      </c>
      <c r="B458" t="s">
        <v>1125</v>
      </c>
      <c r="C458" t="s">
        <v>181</v>
      </c>
      <c r="D458" t="s">
        <v>8</v>
      </c>
      <c r="E458" t="s">
        <v>1005</v>
      </c>
    </row>
    <row r="459" spans="1:5" x14ac:dyDescent="0.3">
      <c r="A459" t="s">
        <v>1126</v>
      </c>
      <c r="B459" t="s">
        <v>1127</v>
      </c>
      <c r="C459" t="s">
        <v>1128</v>
      </c>
      <c r="D459" t="s">
        <v>8</v>
      </c>
      <c r="E459" t="s">
        <v>1005</v>
      </c>
    </row>
    <row r="460" spans="1:5" x14ac:dyDescent="0.3">
      <c r="A460" t="s">
        <v>1129</v>
      </c>
      <c r="B460" t="s">
        <v>1130</v>
      </c>
      <c r="C460" t="s">
        <v>1131</v>
      </c>
      <c r="D460" t="s">
        <v>8</v>
      </c>
      <c r="E460" t="s">
        <v>1005</v>
      </c>
    </row>
    <row r="461" spans="1:5" x14ac:dyDescent="0.3">
      <c r="A461" t="s">
        <v>1132</v>
      </c>
      <c r="B461" t="s">
        <v>1133</v>
      </c>
      <c r="C461" t="s">
        <v>615</v>
      </c>
      <c r="D461" t="s">
        <v>8</v>
      </c>
      <c r="E461" t="s">
        <v>1005</v>
      </c>
    </row>
    <row r="462" spans="1:5" x14ac:dyDescent="0.3">
      <c r="A462" t="s">
        <v>1134</v>
      </c>
      <c r="B462" t="s">
        <v>1135</v>
      </c>
      <c r="C462" t="s">
        <v>281</v>
      </c>
      <c r="D462" t="s">
        <v>8</v>
      </c>
      <c r="E462" t="s">
        <v>1005</v>
      </c>
    </row>
    <row r="463" spans="1:5" x14ac:dyDescent="0.3">
      <c r="A463" t="s">
        <v>1136</v>
      </c>
      <c r="B463" t="s">
        <v>1137</v>
      </c>
      <c r="C463" t="s">
        <v>1138</v>
      </c>
      <c r="D463" t="s">
        <v>8</v>
      </c>
      <c r="E463" t="s">
        <v>1005</v>
      </c>
    </row>
    <row r="464" spans="1:5" x14ac:dyDescent="0.3">
      <c r="A464" t="s">
        <v>1139</v>
      </c>
      <c r="B464" t="s">
        <v>1140</v>
      </c>
      <c r="C464" t="s">
        <v>932</v>
      </c>
      <c r="D464" t="s">
        <v>8</v>
      </c>
      <c r="E464" t="s">
        <v>1005</v>
      </c>
    </row>
    <row r="465" spans="1:5" x14ac:dyDescent="0.3">
      <c r="A465" t="s">
        <v>1141</v>
      </c>
      <c r="B465" t="s">
        <v>1142</v>
      </c>
      <c r="C465" t="s">
        <v>1138</v>
      </c>
      <c r="D465" t="s">
        <v>8</v>
      </c>
      <c r="E465" t="s">
        <v>1005</v>
      </c>
    </row>
    <row r="466" spans="1:5" x14ac:dyDescent="0.3">
      <c r="A466" t="s">
        <v>1143</v>
      </c>
      <c r="B466" t="s">
        <v>1144</v>
      </c>
      <c r="C466" t="s">
        <v>731</v>
      </c>
      <c r="D466" t="s">
        <v>8</v>
      </c>
      <c r="E466" t="s">
        <v>1005</v>
      </c>
    </row>
    <row r="467" spans="1:5" x14ac:dyDescent="0.3">
      <c r="A467" t="s">
        <v>1145</v>
      </c>
      <c r="B467" t="s">
        <v>1146</v>
      </c>
      <c r="C467" t="s">
        <v>861</v>
      </c>
      <c r="D467" t="s">
        <v>8</v>
      </c>
      <c r="E467" t="s">
        <v>1005</v>
      </c>
    </row>
    <row r="468" spans="1:5" x14ac:dyDescent="0.3">
      <c r="A468" t="s">
        <v>1147</v>
      </c>
      <c r="B468" t="s">
        <v>1148</v>
      </c>
      <c r="C468" t="s">
        <v>955</v>
      </c>
      <c r="D468" t="s">
        <v>8</v>
      </c>
      <c r="E468" t="s">
        <v>1005</v>
      </c>
    </row>
    <row r="469" spans="1:5" x14ac:dyDescent="0.3">
      <c r="A469" t="s">
        <v>1149</v>
      </c>
      <c r="B469" t="s">
        <v>1150</v>
      </c>
      <c r="C469" t="s">
        <v>307</v>
      </c>
      <c r="D469" t="s">
        <v>8</v>
      </c>
      <c r="E469" t="s">
        <v>1005</v>
      </c>
    </row>
    <row r="470" spans="1:5" x14ac:dyDescent="0.3">
      <c r="A470" t="s">
        <v>1151</v>
      </c>
      <c r="B470" t="s">
        <v>1152</v>
      </c>
      <c r="C470" t="s">
        <v>1153</v>
      </c>
      <c r="D470" t="s">
        <v>8</v>
      </c>
      <c r="E470" t="s">
        <v>1005</v>
      </c>
    </row>
    <row r="471" spans="1:5" x14ac:dyDescent="0.3">
      <c r="A471" t="s">
        <v>1154</v>
      </c>
      <c r="B471" t="s">
        <v>1155</v>
      </c>
      <c r="C471" t="s">
        <v>672</v>
      </c>
      <c r="D471" t="s">
        <v>8</v>
      </c>
      <c r="E471" t="s">
        <v>1005</v>
      </c>
    </row>
    <row r="472" spans="1:5" x14ac:dyDescent="0.3">
      <c r="A472" t="s">
        <v>1156</v>
      </c>
      <c r="B472" t="s">
        <v>1157</v>
      </c>
      <c r="C472" t="s">
        <v>170</v>
      </c>
      <c r="D472" t="s">
        <v>8</v>
      </c>
      <c r="E472" t="s">
        <v>1005</v>
      </c>
    </row>
    <row r="473" spans="1:5" x14ac:dyDescent="0.3">
      <c r="A473" t="s">
        <v>1158</v>
      </c>
      <c r="B473" t="s">
        <v>1159</v>
      </c>
      <c r="C473" t="s">
        <v>197</v>
      </c>
      <c r="D473" t="s">
        <v>8</v>
      </c>
      <c r="E473" t="s">
        <v>1005</v>
      </c>
    </row>
    <row r="474" spans="1:5" x14ac:dyDescent="0.3">
      <c r="A474" t="s">
        <v>1160</v>
      </c>
      <c r="B474" t="s">
        <v>1161</v>
      </c>
      <c r="C474" t="s">
        <v>638</v>
      </c>
      <c r="D474" t="s">
        <v>8</v>
      </c>
      <c r="E474" t="s">
        <v>1005</v>
      </c>
    </row>
    <row r="475" spans="1:5" x14ac:dyDescent="0.3">
      <c r="A475" t="s">
        <v>1162</v>
      </c>
      <c r="B475" t="s">
        <v>1163</v>
      </c>
      <c r="C475" t="s">
        <v>1164</v>
      </c>
      <c r="D475" t="s">
        <v>8</v>
      </c>
      <c r="E475" t="s">
        <v>1005</v>
      </c>
    </row>
    <row r="476" spans="1:5" x14ac:dyDescent="0.3">
      <c r="A476" t="s">
        <v>1165</v>
      </c>
      <c r="B476" t="s">
        <v>1166</v>
      </c>
      <c r="C476" t="s">
        <v>74</v>
      </c>
      <c r="D476" t="s">
        <v>8</v>
      </c>
      <c r="E476" t="s">
        <v>1005</v>
      </c>
    </row>
    <row r="477" spans="1:5" x14ac:dyDescent="0.3">
      <c r="A477" t="s">
        <v>1167</v>
      </c>
      <c r="B477" t="s">
        <v>1168</v>
      </c>
      <c r="C477" t="s">
        <v>345</v>
      </c>
      <c r="D477" t="s">
        <v>8</v>
      </c>
      <c r="E477" t="s">
        <v>1005</v>
      </c>
    </row>
    <row r="478" spans="1:5" x14ac:dyDescent="0.3">
      <c r="A478" t="s">
        <v>1169</v>
      </c>
      <c r="B478" t="s">
        <v>1170</v>
      </c>
      <c r="C478" t="s">
        <v>74</v>
      </c>
      <c r="D478" t="s">
        <v>8</v>
      </c>
      <c r="E478" t="s">
        <v>1005</v>
      </c>
    </row>
    <row r="479" spans="1:5" x14ac:dyDescent="0.3">
      <c r="A479" t="s">
        <v>1171</v>
      </c>
      <c r="B479" t="s">
        <v>1172</v>
      </c>
      <c r="C479" t="s">
        <v>683</v>
      </c>
      <c r="D479" t="s">
        <v>8</v>
      </c>
      <c r="E479" t="s">
        <v>1005</v>
      </c>
    </row>
    <row r="480" spans="1:5" x14ac:dyDescent="0.3">
      <c r="A480" t="s">
        <v>1173</v>
      </c>
      <c r="B480" t="s">
        <v>1174</v>
      </c>
      <c r="C480" t="s">
        <v>216</v>
      </c>
      <c r="D480" t="s">
        <v>8</v>
      </c>
      <c r="E480" t="s">
        <v>1005</v>
      </c>
    </row>
    <row r="481" spans="1:5" x14ac:dyDescent="0.3">
      <c r="A481" t="s">
        <v>1175</v>
      </c>
      <c r="B481" t="s">
        <v>1176</v>
      </c>
      <c r="C481" t="s">
        <v>812</v>
      </c>
      <c r="D481" t="s">
        <v>8</v>
      </c>
      <c r="E481" t="s">
        <v>1005</v>
      </c>
    </row>
    <row r="482" spans="1:5" x14ac:dyDescent="0.3">
      <c r="A482" t="s">
        <v>1177</v>
      </c>
      <c r="B482" t="s">
        <v>1178</v>
      </c>
      <c r="C482" t="s">
        <v>83</v>
      </c>
      <c r="D482" t="s">
        <v>8</v>
      </c>
      <c r="E482" t="s">
        <v>1005</v>
      </c>
    </row>
    <row r="483" spans="1:5" x14ac:dyDescent="0.3">
      <c r="A483" t="s">
        <v>1179</v>
      </c>
      <c r="B483" t="s">
        <v>1180</v>
      </c>
      <c r="C483" t="s">
        <v>1181</v>
      </c>
      <c r="D483" t="s">
        <v>8</v>
      </c>
      <c r="E483" t="s">
        <v>1005</v>
      </c>
    </row>
    <row r="484" spans="1:5" x14ac:dyDescent="0.3">
      <c r="A484" t="s">
        <v>1182</v>
      </c>
      <c r="B484" t="s">
        <v>1183</v>
      </c>
      <c r="C484" t="s">
        <v>74</v>
      </c>
      <c r="D484" t="s">
        <v>8</v>
      </c>
      <c r="E484" t="s">
        <v>1005</v>
      </c>
    </row>
    <row r="485" spans="1:5" x14ac:dyDescent="0.3">
      <c r="A485" t="s">
        <v>1184</v>
      </c>
      <c r="B485" t="s">
        <v>1185</v>
      </c>
      <c r="C485" t="s">
        <v>253</v>
      </c>
      <c r="D485" t="s">
        <v>8</v>
      </c>
      <c r="E485" t="s">
        <v>1005</v>
      </c>
    </row>
    <row r="486" spans="1:5" x14ac:dyDescent="0.3">
      <c r="A486" t="s">
        <v>1186</v>
      </c>
      <c r="B486" t="s">
        <v>1187</v>
      </c>
      <c r="C486" t="s">
        <v>894</v>
      </c>
      <c r="D486" t="s">
        <v>8</v>
      </c>
      <c r="E486" t="s">
        <v>1005</v>
      </c>
    </row>
    <row r="487" spans="1:5" x14ac:dyDescent="0.3">
      <c r="A487" t="s">
        <v>1188</v>
      </c>
      <c r="B487" t="s">
        <v>1189</v>
      </c>
      <c r="C487" t="s">
        <v>707</v>
      </c>
      <c r="D487" t="s">
        <v>8</v>
      </c>
      <c r="E487" t="s">
        <v>1005</v>
      </c>
    </row>
    <row r="488" spans="1:5" x14ac:dyDescent="0.3">
      <c r="A488" t="s">
        <v>1190</v>
      </c>
      <c r="B488" t="s">
        <v>1191</v>
      </c>
      <c r="C488" t="s">
        <v>109</v>
      </c>
      <c r="D488" t="s">
        <v>8</v>
      </c>
      <c r="E488" t="s">
        <v>1005</v>
      </c>
    </row>
    <row r="489" spans="1:5" x14ac:dyDescent="0.3">
      <c r="A489" t="s">
        <v>1192</v>
      </c>
      <c r="B489" t="s">
        <v>1193</v>
      </c>
      <c r="C489" t="s">
        <v>582</v>
      </c>
      <c r="D489" t="s">
        <v>8</v>
      </c>
      <c r="E489" t="s">
        <v>1005</v>
      </c>
    </row>
    <row r="490" spans="1:5" x14ac:dyDescent="0.3">
      <c r="A490" t="s">
        <v>1194</v>
      </c>
      <c r="B490" t="s">
        <v>1195</v>
      </c>
      <c r="C490" t="s">
        <v>275</v>
      </c>
      <c r="D490" t="s">
        <v>8</v>
      </c>
      <c r="E490" t="s">
        <v>1005</v>
      </c>
    </row>
    <row r="491" spans="1:5" x14ac:dyDescent="0.3">
      <c r="A491" t="s">
        <v>1196</v>
      </c>
      <c r="B491" t="s">
        <v>1197</v>
      </c>
      <c r="C491" t="s">
        <v>731</v>
      </c>
      <c r="D491" t="s">
        <v>8</v>
      </c>
      <c r="E491" t="s">
        <v>1005</v>
      </c>
    </row>
    <row r="492" spans="1:5" x14ac:dyDescent="0.3">
      <c r="A492" t="s">
        <v>1198</v>
      </c>
      <c r="B492" t="s">
        <v>1199</v>
      </c>
      <c r="C492" t="s">
        <v>515</v>
      </c>
      <c r="D492" t="s">
        <v>8</v>
      </c>
      <c r="E492" t="s">
        <v>1005</v>
      </c>
    </row>
    <row r="493" spans="1:5" x14ac:dyDescent="0.3">
      <c r="A493" t="s">
        <v>1200</v>
      </c>
      <c r="B493" t="s">
        <v>1201</v>
      </c>
      <c r="C493" t="s">
        <v>59</v>
      </c>
      <c r="D493" t="s">
        <v>8</v>
      </c>
      <c r="E493" t="s">
        <v>1005</v>
      </c>
    </row>
    <row r="494" spans="1:5" x14ac:dyDescent="0.3">
      <c r="A494" t="s">
        <v>1202</v>
      </c>
      <c r="B494" t="s">
        <v>1203</v>
      </c>
      <c r="C494" t="s">
        <v>164</v>
      </c>
      <c r="D494" t="s">
        <v>8</v>
      </c>
      <c r="E494" t="s">
        <v>1005</v>
      </c>
    </row>
    <row r="495" spans="1:5" x14ac:dyDescent="0.3">
      <c r="A495" t="s">
        <v>1204</v>
      </c>
      <c r="B495" t="s">
        <v>1205</v>
      </c>
      <c r="C495" t="s">
        <v>478</v>
      </c>
      <c r="D495" t="s">
        <v>8</v>
      </c>
      <c r="E495" t="s">
        <v>1005</v>
      </c>
    </row>
    <row r="496" spans="1:5" x14ac:dyDescent="0.3">
      <c r="A496" t="s">
        <v>1206</v>
      </c>
      <c r="B496" t="s">
        <v>1207</v>
      </c>
      <c r="C496" t="s">
        <v>464</v>
      </c>
      <c r="D496" t="s">
        <v>8</v>
      </c>
      <c r="E496" t="s">
        <v>1005</v>
      </c>
    </row>
    <row r="497" spans="1:5" x14ac:dyDescent="0.3">
      <c r="A497" t="s">
        <v>1208</v>
      </c>
      <c r="B497" t="s">
        <v>1209</v>
      </c>
      <c r="C497" t="s">
        <v>237</v>
      </c>
      <c r="D497" t="s">
        <v>8</v>
      </c>
      <c r="E497" t="s">
        <v>1005</v>
      </c>
    </row>
    <row r="498" spans="1:5" x14ac:dyDescent="0.3">
      <c r="A498" t="s">
        <v>1210</v>
      </c>
      <c r="B498" t="s">
        <v>1211</v>
      </c>
      <c r="C498" t="s">
        <v>135</v>
      </c>
      <c r="D498" t="s">
        <v>8</v>
      </c>
      <c r="E498" t="s">
        <v>1005</v>
      </c>
    </row>
    <row r="499" spans="1:5" x14ac:dyDescent="0.3">
      <c r="A499" t="s">
        <v>1212</v>
      </c>
      <c r="B499" t="s">
        <v>1213</v>
      </c>
      <c r="C499" t="s">
        <v>680</v>
      </c>
      <c r="D499" t="s">
        <v>8</v>
      </c>
      <c r="E499" t="s">
        <v>1005</v>
      </c>
    </row>
    <row r="500" spans="1:5" x14ac:dyDescent="0.3">
      <c r="A500" t="s">
        <v>1214</v>
      </c>
      <c r="B500" t="s">
        <v>1215</v>
      </c>
      <c r="C500" t="s">
        <v>53</v>
      </c>
      <c r="D500" t="s">
        <v>8</v>
      </c>
      <c r="E500" t="s">
        <v>1005</v>
      </c>
    </row>
    <row r="501" spans="1:5" x14ac:dyDescent="0.3">
      <c r="A501" t="s">
        <v>1216</v>
      </c>
      <c r="B501" t="s">
        <v>1217</v>
      </c>
      <c r="C501" t="s">
        <v>861</v>
      </c>
      <c r="D501" t="s">
        <v>8</v>
      </c>
      <c r="E501" t="s">
        <v>1005</v>
      </c>
    </row>
    <row r="502" spans="1:5" x14ac:dyDescent="0.3">
      <c r="A502" t="s">
        <v>1218</v>
      </c>
      <c r="B502" t="s">
        <v>1219</v>
      </c>
      <c r="C502" t="s">
        <v>1220</v>
      </c>
      <c r="D502" t="s">
        <v>8</v>
      </c>
      <c r="E502" t="s">
        <v>1005</v>
      </c>
    </row>
    <row r="503" spans="1:5" x14ac:dyDescent="0.3">
      <c r="A503" t="s">
        <v>1221</v>
      </c>
      <c r="B503" t="s">
        <v>1222</v>
      </c>
      <c r="C503" t="s">
        <v>1223</v>
      </c>
      <c r="D503" t="s">
        <v>8</v>
      </c>
      <c r="E503" t="s">
        <v>1005</v>
      </c>
    </row>
    <row r="504" spans="1:5" x14ac:dyDescent="0.3">
      <c r="A504" t="s">
        <v>1224</v>
      </c>
      <c r="B504" t="s">
        <v>1225</v>
      </c>
      <c r="C504" t="s">
        <v>92</v>
      </c>
      <c r="D504" t="s">
        <v>8</v>
      </c>
      <c r="E504" t="s">
        <v>1005</v>
      </c>
    </row>
    <row r="505" spans="1:5" x14ac:dyDescent="0.3">
      <c r="A505" t="s">
        <v>1226</v>
      </c>
      <c r="B505" t="s">
        <v>1227</v>
      </c>
      <c r="C505" t="s">
        <v>135</v>
      </c>
      <c r="D505" t="s">
        <v>8</v>
      </c>
      <c r="E505" t="s">
        <v>1005</v>
      </c>
    </row>
    <row r="506" spans="1:5" x14ac:dyDescent="0.3">
      <c r="A506" t="s">
        <v>1228</v>
      </c>
      <c r="B506" t="s">
        <v>1229</v>
      </c>
      <c r="C506" t="s">
        <v>29</v>
      </c>
      <c r="D506" t="s">
        <v>8</v>
      </c>
      <c r="E506" t="s">
        <v>1005</v>
      </c>
    </row>
    <row r="507" spans="1:5" x14ac:dyDescent="0.3">
      <c r="A507" t="s">
        <v>1230</v>
      </c>
      <c r="B507" t="s">
        <v>1231</v>
      </c>
      <c r="C507" t="s">
        <v>1232</v>
      </c>
      <c r="D507" t="s">
        <v>8</v>
      </c>
      <c r="E507" t="s">
        <v>1005</v>
      </c>
    </row>
    <row r="508" spans="1:5" x14ac:dyDescent="0.3">
      <c r="A508" t="s">
        <v>1233</v>
      </c>
      <c r="B508" t="s">
        <v>1234</v>
      </c>
      <c r="C508" t="s">
        <v>1235</v>
      </c>
      <c r="D508" t="s">
        <v>8</v>
      </c>
      <c r="E508" t="s">
        <v>1005</v>
      </c>
    </row>
    <row r="509" spans="1:5" x14ac:dyDescent="0.3">
      <c r="A509" t="s">
        <v>1236</v>
      </c>
      <c r="B509" t="s">
        <v>1237</v>
      </c>
      <c r="C509" t="s">
        <v>1238</v>
      </c>
      <c r="D509" t="s">
        <v>8</v>
      </c>
      <c r="E509" t="s">
        <v>1005</v>
      </c>
    </row>
    <row r="510" spans="1:5" x14ac:dyDescent="0.3">
      <c r="A510" t="s">
        <v>1239</v>
      </c>
      <c r="B510" t="s">
        <v>1240</v>
      </c>
      <c r="C510" t="s">
        <v>855</v>
      </c>
      <c r="D510" t="s">
        <v>8</v>
      </c>
      <c r="E510" t="s">
        <v>1005</v>
      </c>
    </row>
    <row r="511" spans="1:5" x14ac:dyDescent="0.3">
      <c r="A511" t="s">
        <v>1241</v>
      </c>
      <c r="B511" t="s">
        <v>1242</v>
      </c>
      <c r="C511" t="s">
        <v>1243</v>
      </c>
      <c r="D511" t="s">
        <v>8</v>
      </c>
      <c r="E511" t="s">
        <v>1005</v>
      </c>
    </row>
    <row r="512" spans="1:5" x14ac:dyDescent="0.3">
      <c r="A512" t="s">
        <v>1244</v>
      </c>
      <c r="B512" t="s">
        <v>1245</v>
      </c>
      <c r="C512" t="s">
        <v>582</v>
      </c>
      <c r="D512" t="s">
        <v>8</v>
      </c>
      <c r="E512" t="s">
        <v>1005</v>
      </c>
    </row>
    <row r="513" spans="1:5" x14ac:dyDescent="0.3">
      <c r="A513" t="s">
        <v>1246</v>
      </c>
      <c r="B513" t="s">
        <v>1247</v>
      </c>
      <c r="C513" t="s">
        <v>1248</v>
      </c>
      <c r="D513" t="s">
        <v>8</v>
      </c>
      <c r="E513" t="s">
        <v>1005</v>
      </c>
    </row>
    <row r="514" spans="1:5" x14ac:dyDescent="0.3">
      <c r="A514" t="s">
        <v>1249</v>
      </c>
      <c r="B514" t="s">
        <v>1250</v>
      </c>
      <c r="C514" t="s">
        <v>181</v>
      </c>
      <c r="D514" t="s">
        <v>8</v>
      </c>
      <c r="E514" t="s">
        <v>1005</v>
      </c>
    </row>
    <row r="515" spans="1:5" x14ac:dyDescent="0.3">
      <c r="A515" t="s">
        <v>1251</v>
      </c>
      <c r="B515" t="s">
        <v>1252</v>
      </c>
      <c r="C515" t="s">
        <v>784</v>
      </c>
      <c r="D515" t="s">
        <v>8</v>
      </c>
      <c r="E515" t="s">
        <v>1005</v>
      </c>
    </row>
    <row r="516" spans="1:5" x14ac:dyDescent="0.3">
      <c r="A516" t="s">
        <v>1253</v>
      </c>
      <c r="B516" t="s">
        <v>1254</v>
      </c>
      <c r="C516" t="s">
        <v>820</v>
      </c>
      <c r="D516" t="s">
        <v>8</v>
      </c>
      <c r="E516" t="s">
        <v>1005</v>
      </c>
    </row>
    <row r="517" spans="1:5" x14ac:dyDescent="0.3">
      <c r="A517" t="s">
        <v>1255</v>
      </c>
      <c r="B517" t="s">
        <v>1256</v>
      </c>
      <c r="C517" t="s">
        <v>796</v>
      </c>
      <c r="D517" t="s">
        <v>8</v>
      </c>
      <c r="E517" t="s">
        <v>1005</v>
      </c>
    </row>
    <row r="518" spans="1:5" x14ac:dyDescent="0.3">
      <c r="A518" t="s">
        <v>1257</v>
      </c>
      <c r="B518" t="s">
        <v>1258</v>
      </c>
      <c r="C518" t="s">
        <v>707</v>
      </c>
      <c r="D518" t="s">
        <v>8</v>
      </c>
      <c r="E518" t="s">
        <v>1005</v>
      </c>
    </row>
    <row r="519" spans="1:5" x14ac:dyDescent="0.3">
      <c r="A519" t="s">
        <v>1259</v>
      </c>
      <c r="B519" t="s">
        <v>1260</v>
      </c>
      <c r="C519" t="s">
        <v>1261</v>
      </c>
      <c r="D519" t="s">
        <v>8</v>
      </c>
      <c r="E519" t="s">
        <v>1005</v>
      </c>
    </row>
    <row r="520" spans="1:5" x14ac:dyDescent="0.3">
      <c r="A520" t="s">
        <v>1262</v>
      </c>
      <c r="B520" t="s">
        <v>1263</v>
      </c>
      <c r="C520" t="s">
        <v>164</v>
      </c>
      <c r="D520" t="s">
        <v>8</v>
      </c>
      <c r="E520" t="s">
        <v>1005</v>
      </c>
    </row>
    <row r="521" spans="1:5" x14ac:dyDescent="0.3">
      <c r="A521" t="s">
        <v>1264</v>
      </c>
      <c r="B521" t="s">
        <v>1265</v>
      </c>
      <c r="C521" t="s">
        <v>202</v>
      </c>
      <c r="D521" t="s">
        <v>8</v>
      </c>
      <c r="E521" t="s">
        <v>1005</v>
      </c>
    </row>
    <row r="522" spans="1:5" x14ac:dyDescent="0.3">
      <c r="A522" t="s">
        <v>1266</v>
      </c>
      <c r="B522" t="s">
        <v>1267</v>
      </c>
      <c r="C522" t="s">
        <v>937</v>
      </c>
      <c r="D522" t="s">
        <v>8</v>
      </c>
      <c r="E522" t="s">
        <v>1005</v>
      </c>
    </row>
    <row r="523" spans="1:5" x14ac:dyDescent="0.3">
      <c r="A523" t="s">
        <v>1268</v>
      </c>
      <c r="B523" t="s">
        <v>1269</v>
      </c>
      <c r="C523" t="s">
        <v>625</v>
      </c>
      <c r="D523" t="s">
        <v>8</v>
      </c>
      <c r="E523" t="s">
        <v>1005</v>
      </c>
    </row>
    <row r="524" spans="1:5" x14ac:dyDescent="0.3">
      <c r="A524" t="s">
        <v>1270</v>
      </c>
      <c r="B524" t="s">
        <v>1271</v>
      </c>
      <c r="C524" t="s">
        <v>115</v>
      </c>
      <c r="D524" t="s">
        <v>8</v>
      </c>
      <c r="E524" t="s">
        <v>1005</v>
      </c>
    </row>
    <row r="525" spans="1:5" x14ac:dyDescent="0.3">
      <c r="A525" t="s">
        <v>1272</v>
      </c>
      <c r="B525" t="s">
        <v>1273</v>
      </c>
      <c r="C525" t="s">
        <v>1274</v>
      </c>
      <c r="D525" t="s">
        <v>8</v>
      </c>
      <c r="E525" t="s">
        <v>1005</v>
      </c>
    </row>
    <row r="526" spans="1:5" x14ac:dyDescent="0.3">
      <c r="A526" t="s">
        <v>1275</v>
      </c>
      <c r="B526" t="s">
        <v>1276</v>
      </c>
      <c r="C526" t="s">
        <v>585</v>
      </c>
      <c r="D526" t="s">
        <v>8</v>
      </c>
      <c r="E526" t="s">
        <v>1005</v>
      </c>
    </row>
    <row r="527" spans="1:5" x14ac:dyDescent="0.3">
      <c r="A527" t="s">
        <v>1277</v>
      </c>
      <c r="B527" t="s">
        <v>1278</v>
      </c>
      <c r="C527" t="s">
        <v>296</v>
      </c>
      <c r="D527" t="s">
        <v>8</v>
      </c>
      <c r="E527" t="s">
        <v>1005</v>
      </c>
    </row>
    <row r="528" spans="1:5" x14ac:dyDescent="0.3">
      <c r="A528" t="s">
        <v>1279</v>
      </c>
      <c r="B528" t="s">
        <v>1280</v>
      </c>
      <c r="C528" t="s">
        <v>210</v>
      </c>
      <c r="D528" t="s">
        <v>8</v>
      </c>
      <c r="E528" t="s">
        <v>1005</v>
      </c>
    </row>
    <row r="529" spans="1:5" x14ac:dyDescent="0.3">
      <c r="A529" t="s">
        <v>1281</v>
      </c>
      <c r="B529" t="s">
        <v>1282</v>
      </c>
      <c r="C529" t="s">
        <v>146</v>
      </c>
      <c r="D529" t="s">
        <v>8</v>
      </c>
      <c r="E529" t="s">
        <v>1005</v>
      </c>
    </row>
    <row r="530" spans="1:5" x14ac:dyDescent="0.3">
      <c r="A530" t="s">
        <v>1283</v>
      </c>
      <c r="B530" t="s">
        <v>1284</v>
      </c>
      <c r="C530" t="s">
        <v>275</v>
      </c>
      <c r="D530" t="s">
        <v>8</v>
      </c>
      <c r="E530" t="s">
        <v>1005</v>
      </c>
    </row>
    <row r="531" spans="1:5" x14ac:dyDescent="0.3">
      <c r="A531" t="s">
        <v>1285</v>
      </c>
      <c r="B531" t="s">
        <v>1286</v>
      </c>
      <c r="C531" t="s">
        <v>1287</v>
      </c>
      <c r="D531" t="s">
        <v>8</v>
      </c>
      <c r="E531" t="s">
        <v>1005</v>
      </c>
    </row>
    <row r="532" spans="1:5" x14ac:dyDescent="0.3">
      <c r="A532" t="s">
        <v>1288</v>
      </c>
      <c r="B532" t="s">
        <v>1289</v>
      </c>
      <c r="C532" t="s">
        <v>12</v>
      </c>
      <c r="D532" t="s">
        <v>8</v>
      </c>
      <c r="E532" t="s">
        <v>1005</v>
      </c>
    </row>
    <row r="533" spans="1:5" x14ac:dyDescent="0.3">
      <c r="A533" t="s">
        <v>1290</v>
      </c>
      <c r="B533" t="s">
        <v>1291</v>
      </c>
      <c r="C533" t="s">
        <v>348</v>
      </c>
      <c r="D533" t="s">
        <v>8</v>
      </c>
      <c r="E533" t="s">
        <v>1005</v>
      </c>
    </row>
    <row r="534" spans="1:5" x14ac:dyDescent="0.3">
      <c r="A534" t="s">
        <v>1292</v>
      </c>
      <c r="B534" t="s">
        <v>1293</v>
      </c>
      <c r="C534" t="s">
        <v>219</v>
      </c>
      <c r="D534" t="s">
        <v>8</v>
      </c>
      <c r="E534" t="s">
        <v>1005</v>
      </c>
    </row>
    <row r="535" spans="1:5" x14ac:dyDescent="0.3">
      <c r="A535" t="s">
        <v>1294</v>
      </c>
      <c r="B535" t="s">
        <v>1295</v>
      </c>
      <c r="C535" t="s">
        <v>65</v>
      </c>
      <c r="D535" t="s">
        <v>8</v>
      </c>
      <c r="E535" t="s">
        <v>1005</v>
      </c>
    </row>
    <row r="536" spans="1:5" x14ac:dyDescent="0.3">
      <c r="A536" t="s">
        <v>1296</v>
      </c>
      <c r="B536" t="s">
        <v>1297</v>
      </c>
      <c r="C536" t="s">
        <v>296</v>
      </c>
      <c r="D536" t="s">
        <v>8</v>
      </c>
      <c r="E536" t="s">
        <v>1005</v>
      </c>
    </row>
    <row r="537" spans="1:5" x14ac:dyDescent="0.3">
      <c r="A537" t="s">
        <v>1298</v>
      </c>
      <c r="B537" t="s">
        <v>1299</v>
      </c>
      <c r="C537" t="s">
        <v>429</v>
      </c>
      <c r="D537" t="s">
        <v>8</v>
      </c>
      <c r="E537" t="s">
        <v>1005</v>
      </c>
    </row>
    <row r="538" spans="1:5" x14ac:dyDescent="0.3">
      <c r="A538" t="s">
        <v>1300</v>
      </c>
      <c r="B538" t="s">
        <v>1301</v>
      </c>
      <c r="C538" t="s">
        <v>205</v>
      </c>
      <c r="D538" t="s">
        <v>8</v>
      </c>
      <c r="E538" t="s">
        <v>1005</v>
      </c>
    </row>
    <row r="539" spans="1:5" x14ac:dyDescent="0.3">
      <c r="A539" t="s">
        <v>1302</v>
      </c>
      <c r="B539" t="s">
        <v>1303</v>
      </c>
      <c r="C539" t="s">
        <v>281</v>
      </c>
      <c r="D539" t="s">
        <v>8</v>
      </c>
      <c r="E539" t="s">
        <v>1005</v>
      </c>
    </row>
    <row r="540" spans="1:5" x14ac:dyDescent="0.3">
      <c r="A540" t="s">
        <v>1304</v>
      </c>
      <c r="B540" t="s">
        <v>1305</v>
      </c>
      <c r="C540" t="s">
        <v>275</v>
      </c>
      <c r="D540" t="s">
        <v>8</v>
      </c>
      <c r="E540" t="s">
        <v>1005</v>
      </c>
    </row>
    <row r="541" spans="1:5" x14ac:dyDescent="0.3">
      <c r="A541" t="s">
        <v>1306</v>
      </c>
      <c r="B541" t="s">
        <v>1307</v>
      </c>
      <c r="C541" t="s">
        <v>161</v>
      </c>
      <c r="D541" t="s">
        <v>8</v>
      </c>
      <c r="E541" t="s">
        <v>1005</v>
      </c>
    </row>
    <row r="542" spans="1:5" x14ac:dyDescent="0.3">
      <c r="A542" t="s">
        <v>1308</v>
      </c>
      <c r="B542" t="s">
        <v>1309</v>
      </c>
      <c r="C542" t="s">
        <v>478</v>
      </c>
      <c r="D542" t="s">
        <v>8</v>
      </c>
      <c r="E542" t="s">
        <v>1005</v>
      </c>
    </row>
    <row r="543" spans="1:5" x14ac:dyDescent="0.3">
      <c r="A543" t="s">
        <v>1310</v>
      </c>
      <c r="B543" t="s">
        <v>1311</v>
      </c>
      <c r="C543" t="s">
        <v>115</v>
      </c>
      <c r="D543" t="s">
        <v>8</v>
      </c>
      <c r="E543" t="s">
        <v>1005</v>
      </c>
    </row>
    <row r="544" spans="1:5" x14ac:dyDescent="0.3">
      <c r="A544" t="s">
        <v>1312</v>
      </c>
      <c r="B544" t="s">
        <v>1313</v>
      </c>
      <c r="C544" t="s">
        <v>245</v>
      </c>
      <c r="D544" t="s">
        <v>8</v>
      </c>
      <c r="E544" t="s">
        <v>1005</v>
      </c>
    </row>
    <row r="545" spans="1:5" x14ac:dyDescent="0.3">
      <c r="A545" t="s">
        <v>1314</v>
      </c>
      <c r="B545" t="s">
        <v>1315</v>
      </c>
      <c r="C545" t="s">
        <v>354</v>
      </c>
      <c r="D545" t="s">
        <v>8</v>
      </c>
      <c r="E545" t="s">
        <v>1005</v>
      </c>
    </row>
    <row r="546" spans="1:5" x14ac:dyDescent="0.3">
      <c r="A546" t="s">
        <v>1316</v>
      </c>
      <c r="B546" t="s">
        <v>1317</v>
      </c>
      <c r="C546" t="s">
        <v>258</v>
      </c>
      <c r="D546" t="s">
        <v>8</v>
      </c>
      <c r="E546" t="s">
        <v>1005</v>
      </c>
    </row>
    <row r="547" spans="1:5" x14ac:dyDescent="0.3">
      <c r="A547" t="s">
        <v>1318</v>
      </c>
      <c r="B547" t="s">
        <v>1319</v>
      </c>
      <c r="C547" t="s">
        <v>378</v>
      </c>
      <c r="D547" t="s">
        <v>8</v>
      </c>
      <c r="E547" t="s">
        <v>1005</v>
      </c>
    </row>
    <row r="548" spans="1:5" x14ac:dyDescent="0.3">
      <c r="A548" t="s">
        <v>1320</v>
      </c>
      <c r="B548" t="s">
        <v>1321</v>
      </c>
      <c r="C548" t="s">
        <v>1322</v>
      </c>
      <c r="D548" t="s">
        <v>8</v>
      </c>
      <c r="E548" t="s">
        <v>1005</v>
      </c>
    </row>
    <row r="549" spans="1:5" x14ac:dyDescent="0.3">
      <c r="A549" t="s">
        <v>1323</v>
      </c>
      <c r="B549" t="s">
        <v>1324</v>
      </c>
      <c r="C549" t="s">
        <v>158</v>
      </c>
      <c r="D549" t="s">
        <v>8</v>
      </c>
      <c r="E549" t="s">
        <v>1005</v>
      </c>
    </row>
    <row r="550" spans="1:5" x14ac:dyDescent="0.3">
      <c r="A550" t="s">
        <v>1325</v>
      </c>
      <c r="B550" t="s">
        <v>1326</v>
      </c>
      <c r="C550" t="s">
        <v>35</v>
      </c>
      <c r="D550" t="s">
        <v>8</v>
      </c>
      <c r="E550" t="s">
        <v>1005</v>
      </c>
    </row>
    <row r="551" spans="1:5" x14ac:dyDescent="0.3">
      <c r="A551" t="s">
        <v>1327</v>
      </c>
      <c r="B551" t="s">
        <v>1328</v>
      </c>
      <c r="C551" t="s">
        <v>12</v>
      </c>
      <c r="D551" t="s">
        <v>8</v>
      </c>
      <c r="E551" t="s">
        <v>1005</v>
      </c>
    </row>
    <row r="552" spans="1:5" x14ac:dyDescent="0.3">
      <c r="A552" t="s">
        <v>1329</v>
      </c>
      <c r="B552" t="s">
        <v>1330</v>
      </c>
      <c r="C552" t="s">
        <v>449</v>
      </c>
      <c r="D552" t="s">
        <v>8</v>
      </c>
      <c r="E552" t="s">
        <v>1005</v>
      </c>
    </row>
    <row r="553" spans="1:5" x14ac:dyDescent="0.3">
      <c r="A553" t="s">
        <v>1331</v>
      </c>
      <c r="B553" t="s">
        <v>1332</v>
      </c>
      <c r="C553" t="s">
        <v>127</v>
      </c>
      <c r="D553" t="s">
        <v>8</v>
      </c>
      <c r="E553" t="s">
        <v>1005</v>
      </c>
    </row>
    <row r="554" spans="1:5" x14ac:dyDescent="0.3">
      <c r="A554" t="s">
        <v>1333</v>
      </c>
      <c r="B554" t="s">
        <v>1334</v>
      </c>
      <c r="C554" t="s">
        <v>213</v>
      </c>
      <c r="D554" t="s">
        <v>8</v>
      </c>
      <c r="E554" t="s">
        <v>1005</v>
      </c>
    </row>
    <row r="555" spans="1:5" x14ac:dyDescent="0.3">
      <c r="A555" t="s">
        <v>1335</v>
      </c>
      <c r="B555" t="s">
        <v>1336</v>
      </c>
      <c r="C555" t="s">
        <v>574</v>
      </c>
      <c r="D555" t="s">
        <v>8</v>
      </c>
      <c r="E555" t="s">
        <v>1005</v>
      </c>
    </row>
    <row r="556" spans="1:5" x14ac:dyDescent="0.3">
      <c r="A556" t="s">
        <v>1337</v>
      </c>
      <c r="B556" t="s">
        <v>1338</v>
      </c>
      <c r="C556" t="s">
        <v>689</v>
      </c>
      <c r="D556" t="s">
        <v>8</v>
      </c>
      <c r="E556" t="s">
        <v>1005</v>
      </c>
    </row>
    <row r="557" spans="1:5" x14ac:dyDescent="0.3">
      <c r="A557" t="s">
        <v>1339</v>
      </c>
      <c r="B557" t="s">
        <v>1340</v>
      </c>
      <c r="C557" t="s">
        <v>889</v>
      </c>
      <c r="D557" t="s">
        <v>8</v>
      </c>
      <c r="E557" t="s">
        <v>1005</v>
      </c>
    </row>
    <row r="558" spans="1:5" x14ac:dyDescent="0.3">
      <c r="A558" t="s">
        <v>1341</v>
      </c>
      <c r="B558" t="s">
        <v>1342</v>
      </c>
      <c r="C558" t="s">
        <v>607</v>
      </c>
      <c r="D558" t="s">
        <v>8</v>
      </c>
      <c r="E558" t="s">
        <v>1005</v>
      </c>
    </row>
    <row r="559" spans="1:5" x14ac:dyDescent="0.3">
      <c r="A559" t="s">
        <v>1343</v>
      </c>
      <c r="B559" t="s">
        <v>1344</v>
      </c>
      <c r="C559" t="s">
        <v>1345</v>
      </c>
      <c r="D559" t="s">
        <v>8</v>
      </c>
      <c r="E559" t="s">
        <v>1005</v>
      </c>
    </row>
    <row r="560" spans="1:5" x14ac:dyDescent="0.3">
      <c r="A560" t="s">
        <v>1346</v>
      </c>
      <c r="B560" t="s">
        <v>1347</v>
      </c>
      <c r="C560" t="s">
        <v>74</v>
      </c>
      <c r="D560" t="s">
        <v>8</v>
      </c>
      <c r="E560" t="s">
        <v>1005</v>
      </c>
    </row>
    <row r="561" spans="1:5" x14ac:dyDescent="0.3">
      <c r="A561" t="s">
        <v>1348</v>
      </c>
      <c r="B561" t="s">
        <v>1349</v>
      </c>
      <c r="C561" t="s">
        <v>140</v>
      </c>
      <c r="D561" t="s">
        <v>8</v>
      </c>
      <c r="E561" t="s">
        <v>1005</v>
      </c>
    </row>
    <row r="562" spans="1:5" x14ac:dyDescent="0.3">
      <c r="A562" t="s">
        <v>1350</v>
      </c>
      <c r="B562" t="s">
        <v>1351</v>
      </c>
      <c r="C562" t="s">
        <v>1024</v>
      </c>
      <c r="D562" t="s">
        <v>8</v>
      </c>
      <c r="E562" t="s">
        <v>1005</v>
      </c>
    </row>
    <row r="563" spans="1:5" x14ac:dyDescent="0.3">
      <c r="A563" t="s">
        <v>1352</v>
      </c>
      <c r="B563" t="s">
        <v>1353</v>
      </c>
      <c r="C563" t="s">
        <v>585</v>
      </c>
      <c r="D563" t="s">
        <v>8</v>
      </c>
      <c r="E563" t="s">
        <v>1005</v>
      </c>
    </row>
    <row r="564" spans="1:5" x14ac:dyDescent="0.3">
      <c r="A564" t="s">
        <v>1354</v>
      </c>
      <c r="B564" t="s">
        <v>1355</v>
      </c>
      <c r="C564" t="s">
        <v>50</v>
      </c>
      <c r="D564" t="s">
        <v>8</v>
      </c>
      <c r="E564" t="s">
        <v>1005</v>
      </c>
    </row>
    <row r="565" spans="1:5" x14ac:dyDescent="0.3">
      <c r="A565" t="s">
        <v>1356</v>
      </c>
      <c r="B565" t="s">
        <v>1357</v>
      </c>
      <c r="C565" t="s">
        <v>1358</v>
      </c>
      <c r="D565" t="s">
        <v>8</v>
      </c>
      <c r="E565" t="s">
        <v>1005</v>
      </c>
    </row>
    <row r="566" spans="1:5" x14ac:dyDescent="0.3">
      <c r="A566" t="s">
        <v>1359</v>
      </c>
      <c r="B566" t="s">
        <v>1360</v>
      </c>
      <c r="C566" t="s">
        <v>53</v>
      </c>
      <c r="D566" t="s">
        <v>8</v>
      </c>
      <c r="E566" t="s">
        <v>1005</v>
      </c>
    </row>
    <row r="567" spans="1:5" x14ac:dyDescent="0.3">
      <c r="A567" t="s">
        <v>1361</v>
      </c>
      <c r="B567" t="s">
        <v>1362</v>
      </c>
      <c r="C567" t="s">
        <v>1363</v>
      </c>
      <c r="D567" t="s">
        <v>8</v>
      </c>
      <c r="E567" t="s">
        <v>1005</v>
      </c>
    </row>
    <row r="568" spans="1:5" x14ac:dyDescent="0.3">
      <c r="A568" t="s">
        <v>1364</v>
      </c>
      <c r="B568" t="s">
        <v>1365</v>
      </c>
      <c r="C568" t="s">
        <v>446</v>
      </c>
      <c r="D568" t="s">
        <v>8</v>
      </c>
      <c r="E568" t="s">
        <v>1005</v>
      </c>
    </row>
    <row r="569" spans="1:5" x14ac:dyDescent="0.3">
      <c r="A569" t="s">
        <v>1366</v>
      </c>
      <c r="B569" t="s">
        <v>1367</v>
      </c>
      <c r="C569" t="s">
        <v>970</v>
      </c>
      <c r="D569" t="s">
        <v>8</v>
      </c>
      <c r="E569" t="s">
        <v>1005</v>
      </c>
    </row>
    <row r="570" spans="1:5" x14ac:dyDescent="0.3">
      <c r="A570" t="s">
        <v>1368</v>
      </c>
      <c r="B570" t="s">
        <v>1369</v>
      </c>
      <c r="C570" t="s">
        <v>1370</v>
      </c>
      <c r="D570" t="s">
        <v>8</v>
      </c>
      <c r="E570" t="s">
        <v>1005</v>
      </c>
    </row>
    <row r="571" spans="1:5" x14ac:dyDescent="0.3">
      <c r="A571" t="s">
        <v>1371</v>
      </c>
      <c r="B571" t="s">
        <v>1372</v>
      </c>
      <c r="C571" t="s">
        <v>386</v>
      </c>
      <c r="D571" t="s">
        <v>8</v>
      </c>
      <c r="E571" t="s">
        <v>1005</v>
      </c>
    </row>
    <row r="572" spans="1:5" x14ac:dyDescent="0.3">
      <c r="A572" t="s">
        <v>1373</v>
      </c>
      <c r="B572" t="s">
        <v>1374</v>
      </c>
      <c r="C572" t="s">
        <v>158</v>
      </c>
      <c r="D572" t="s">
        <v>8</v>
      </c>
      <c r="E572" t="s">
        <v>1005</v>
      </c>
    </row>
    <row r="573" spans="1:5" x14ac:dyDescent="0.3">
      <c r="A573" t="s">
        <v>1375</v>
      </c>
      <c r="B573" t="s">
        <v>1376</v>
      </c>
      <c r="C573" t="s">
        <v>478</v>
      </c>
      <c r="D573" t="s">
        <v>8</v>
      </c>
      <c r="E573" t="s">
        <v>1005</v>
      </c>
    </row>
    <row r="574" spans="1:5" x14ac:dyDescent="0.3">
      <c r="A574" t="s">
        <v>1377</v>
      </c>
      <c r="B574" t="s">
        <v>1378</v>
      </c>
      <c r="C574" t="s">
        <v>275</v>
      </c>
      <c r="D574" t="s">
        <v>8</v>
      </c>
      <c r="E574" t="s">
        <v>1005</v>
      </c>
    </row>
    <row r="575" spans="1:5" x14ac:dyDescent="0.3">
      <c r="A575" t="s">
        <v>1379</v>
      </c>
      <c r="B575" t="s">
        <v>1380</v>
      </c>
      <c r="C575" t="s">
        <v>351</v>
      </c>
      <c r="D575" t="s">
        <v>8</v>
      </c>
      <c r="E575" t="s">
        <v>1005</v>
      </c>
    </row>
    <row r="576" spans="1:5" x14ac:dyDescent="0.3">
      <c r="A576" t="s">
        <v>1381</v>
      </c>
      <c r="B576" t="s">
        <v>1382</v>
      </c>
      <c r="C576" t="s">
        <v>62</v>
      </c>
      <c r="D576" t="s">
        <v>8</v>
      </c>
      <c r="E576" t="s">
        <v>1005</v>
      </c>
    </row>
    <row r="577" spans="1:5" x14ac:dyDescent="0.3">
      <c r="A577" t="s">
        <v>1383</v>
      </c>
      <c r="B577" t="s">
        <v>1384</v>
      </c>
      <c r="C577" t="s">
        <v>53</v>
      </c>
      <c r="D577" t="s">
        <v>8</v>
      </c>
      <c r="E577" t="s">
        <v>1005</v>
      </c>
    </row>
    <row r="578" spans="1:5" x14ac:dyDescent="0.3">
      <c r="A578" t="s">
        <v>1385</v>
      </c>
      <c r="B578" t="s">
        <v>1386</v>
      </c>
      <c r="C578" t="s">
        <v>296</v>
      </c>
      <c r="D578" t="s">
        <v>8</v>
      </c>
      <c r="E578" t="s">
        <v>1005</v>
      </c>
    </row>
    <row r="579" spans="1:5" x14ac:dyDescent="0.3">
      <c r="A579" t="s">
        <v>1387</v>
      </c>
      <c r="B579" t="s">
        <v>1388</v>
      </c>
      <c r="C579" t="s">
        <v>1389</v>
      </c>
      <c r="D579" t="s">
        <v>8</v>
      </c>
      <c r="E579" t="s">
        <v>1005</v>
      </c>
    </row>
    <row r="580" spans="1:5" x14ac:dyDescent="0.3">
      <c r="A580" t="s">
        <v>1390</v>
      </c>
      <c r="B580" t="s">
        <v>1391</v>
      </c>
      <c r="C580" t="s">
        <v>275</v>
      </c>
      <c r="D580" t="s">
        <v>8</v>
      </c>
      <c r="E580" t="s">
        <v>1005</v>
      </c>
    </row>
    <row r="581" spans="1:5" x14ac:dyDescent="0.3">
      <c r="A581" t="s">
        <v>1392</v>
      </c>
      <c r="B581" t="s">
        <v>1393</v>
      </c>
      <c r="C581" t="s">
        <v>173</v>
      </c>
      <c r="D581" t="s">
        <v>8</v>
      </c>
      <c r="E581" t="s">
        <v>1005</v>
      </c>
    </row>
    <row r="582" spans="1:5" x14ac:dyDescent="0.3">
      <c r="A582" t="s">
        <v>1394</v>
      </c>
      <c r="B582" t="s">
        <v>1395</v>
      </c>
      <c r="C582" t="s">
        <v>330</v>
      </c>
      <c r="D582" t="s">
        <v>8</v>
      </c>
      <c r="E582" t="s">
        <v>1005</v>
      </c>
    </row>
    <row r="583" spans="1:5" x14ac:dyDescent="0.3">
      <c r="A583" t="s">
        <v>1396</v>
      </c>
      <c r="B583" t="s">
        <v>1397</v>
      </c>
      <c r="C583" t="s">
        <v>164</v>
      </c>
      <c r="D583" t="s">
        <v>8</v>
      </c>
      <c r="E583" t="s">
        <v>1005</v>
      </c>
    </row>
    <row r="584" spans="1:5" x14ac:dyDescent="0.3">
      <c r="A584" t="s">
        <v>1398</v>
      </c>
      <c r="B584" t="s">
        <v>1399</v>
      </c>
      <c r="C584" t="s">
        <v>582</v>
      </c>
      <c r="D584" t="s">
        <v>8</v>
      </c>
      <c r="E584" t="s">
        <v>1005</v>
      </c>
    </row>
    <row r="585" spans="1:5" x14ac:dyDescent="0.3">
      <c r="A585" t="s">
        <v>1400</v>
      </c>
      <c r="B585" t="s">
        <v>1401</v>
      </c>
      <c r="C585" t="s">
        <v>585</v>
      </c>
      <c r="D585" t="s">
        <v>8</v>
      </c>
      <c r="E585" t="s">
        <v>1005</v>
      </c>
    </row>
    <row r="586" spans="1:5" x14ac:dyDescent="0.3">
      <c r="A586" t="s">
        <v>1402</v>
      </c>
      <c r="B586" t="s">
        <v>1403</v>
      </c>
      <c r="C586" t="s">
        <v>1404</v>
      </c>
      <c r="D586" t="s">
        <v>8</v>
      </c>
      <c r="E586" t="s">
        <v>1005</v>
      </c>
    </row>
    <row r="587" spans="1:5" x14ac:dyDescent="0.3">
      <c r="A587" t="s">
        <v>1405</v>
      </c>
      <c r="B587" t="s">
        <v>1406</v>
      </c>
      <c r="C587" t="s">
        <v>1407</v>
      </c>
      <c r="D587" t="s">
        <v>8</v>
      </c>
      <c r="E587" t="s">
        <v>1005</v>
      </c>
    </row>
    <row r="588" spans="1:5" x14ac:dyDescent="0.3">
      <c r="A588" t="s">
        <v>1408</v>
      </c>
      <c r="B588" t="s">
        <v>1409</v>
      </c>
      <c r="C588" t="s">
        <v>17</v>
      </c>
      <c r="D588" t="s">
        <v>8</v>
      </c>
      <c r="E588" t="s">
        <v>1005</v>
      </c>
    </row>
    <row r="589" spans="1:5" x14ac:dyDescent="0.3">
      <c r="A589" t="s">
        <v>1410</v>
      </c>
      <c r="B589" t="s">
        <v>1411</v>
      </c>
      <c r="C589" t="s">
        <v>689</v>
      </c>
      <c r="D589" t="s">
        <v>8</v>
      </c>
      <c r="E589" t="s">
        <v>1005</v>
      </c>
    </row>
    <row r="590" spans="1:5" x14ac:dyDescent="0.3">
      <c r="A590" t="s">
        <v>1412</v>
      </c>
      <c r="B590" t="s">
        <v>1413</v>
      </c>
      <c r="C590" t="s">
        <v>383</v>
      </c>
      <c r="D590" t="s">
        <v>8</v>
      </c>
      <c r="E590" t="s">
        <v>1005</v>
      </c>
    </row>
    <row r="591" spans="1:5" x14ac:dyDescent="0.3">
      <c r="A591" t="s">
        <v>1414</v>
      </c>
      <c r="B591" t="s">
        <v>1415</v>
      </c>
      <c r="C591" t="s">
        <v>140</v>
      </c>
      <c r="D591" t="s">
        <v>8</v>
      </c>
      <c r="E591" t="s">
        <v>1005</v>
      </c>
    </row>
    <row r="592" spans="1:5" x14ac:dyDescent="0.3">
      <c r="A592" t="s">
        <v>1416</v>
      </c>
      <c r="B592" t="s">
        <v>1417</v>
      </c>
      <c r="C592" t="s">
        <v>1418</v>
      </c>
      <c r="D592" t="s">
        <v>8</v>
      </c>
      <c r="E592" t="s">
        <v>1005</v>
      </c>
    </row>
    <row r="593" spans="1:5" x14ac:dyDescent="0.3">
      <c r="A593" t="s">
        <v>1419</v>
      </c>
      <c r="B593" t="s">
        <v>1420</v>
      </c>
      <c r="C593" t="s">
        <v>1421</v>
      </c>
      <c r="D593" t="s">
        <v>8</v>
      </c>
      <c r="E593" t="s">
        <v>1005</v>
      </c>
    </row>
    <row r="594" spans="1:5" x14ac:dyDescent="0.3">
      <c r="A594" t="s">
        <v>1422</v>
      </c>
      <c r="B594" t="s">
        <v>1423</v>
      </c>
      <c r="C594" t="s">
        <v>202</v>
      </c>
      <c r="D594" t="s">
        <v>8</v>
      </c>
      <c r="E594" t="s">
        <v>1005</v>
      </c>
    </row>
    <row r="595" spans="1:5" x14ac:dyDescent="0.3">
      <c r="A595" t="s">
        <v>1424</v>
      </c>
      <c r="B595" t="s">
        <v>1425</v>
      </c>
      <c r="C595" t="s">
        <v>258</v>
      </c>
      <c r="D595" t="s">
        <v>8</v>
      </c>
      <c r="E595" t="s">
        <v>1005</v>
      </c>
    </row>
    <row r="596" spans="1:5" x14ac:dyDescent="0.3">
      <c r="A596" t="s">
        <v>1426</v>
      </c>
      <c r="B596" t="s">
        <v>1427</v>
      </c>
      <c r="C596" t="s">
        <v>464</v>
      </c>
      <c r="D596" t="s">
        <v>8</v>
      </c>
      <c r="E596" t="s">
        <v>1005</v>
      </c>
    </row>
    <row r="597" spans="1:5" x14ac:dyDescent="0.3">
      <c r="A597" t="s">
        <v>1428</v>
      </c>
      <c r="B597" t="s">
        <v>1429</v>
      </c>
      <c r="C597" t="s">
        <v>342</v>
      </c>
      <c r="D597" t="s">
        <v>8</v>
      </c>
      <c r="E597" t="s">
        <v>1005</v>
      </c>
    </row>
    <row r="598" spans="1:5" x14ac:dyDescent="0.3">
      <c r="A598" t="s">
        <v>1430</v>
      </c>
      <c r="B598" t="s">
        <v>1431</v>
      </c>
      <c r="C598" t="s">
        <v>464</v>
      </c>
      <c r="D598" t="s">
        <v>8</v>
      </c>
      <c r="E598" t="s">
        <v>1005</v>
      </c>
    </row>
    <row r="599" spans="1:5" x14ac:dyDescent="0.3">
      <c r="A599" t="s">
        <v>1432</v>
      </c>
      <c r="B599" t="s">
        <v>1433</v>
      </c>
      <c r="C599" t="s">
        <v>146</v>
      </c>
      <c r="D599" t="s">
        <v>8</v>
      </c>
      <c r="E599" t="s">
        <v>1005</v>
      </c>
    </row>
    <row r="600" spans="1:5" x14ac:dyDescent="0.3">
      <c r="A600" t="s">
        <v>1434</v>
      </c>
      <c r="B600" t="s">
        <v>1435</v>
      </c>
      <c r="C600" t="s">
        <v>590</v>
      </c>
      <c r="D600" t="s">
        <v>8</v>
      </c>
      <c r="E600" t="s">
        <v>1005</v>
      </c>
    </row>
    <row r="601" spans="1:5" x14ac:dyDescent="0.3">
      <c r="A601" t="s">
        <v>1436</v>
      </c>
      <c r="B601" t="s">
        <v>1437</v>
      </c>
      <c r="C601" t="s">
        <v>337</v>
      </c>
      <c r="D601" t="s">
        <v>8</v>
      </c>
      <c r="E601" t="s">
        <v>1005</v>
      </c>
    </row>
    <row r="602" spans="1:5" x14ac:dyDescent="0.3">
      <c r="A602" t="s">
        <v>1438</v>
      </c>
      <c r="B602" t="s">
        <v>1439</v>
      </c>
      <c r="C602" t="s">
        <v>1164</v>
      </c>
      <c r="D602" t="s">
        <v>8</v>
      </c>
      <c r="E602" t="s">
        <v>1005</v>
      </c>
    </row>
    <row r="603" spans="1:5" x14ac:dyDescent="0.3">
      <c r="A603" t="s">
        <v>1440</v>
      </c>
      <c r="B603" t="s">
        <v>1441</v>
      </c>
      <c r="C603" t="s">
        <v>1442</v>
      </c>
      <c r="D603" t="s">
        <v>8</v>
      </c>
      <c r="E603" t="s">
        <v>1005</v>
      </c>
    </row>
    <row r="604" spans="1:5" x14ac:dyDescent="0.3">
      <c r="A604" t="s">
        <v>1443</v>
      </c>
      <c r="B604" t="s">
        <v>1444</v>
      </c>
      <c r="C604" t="s">
        <v>1445</v>
      </c>
      <c r="D604" t="s">
        <v>8</v>
      </c>
      <c r="E604" t="s">
        <v>1005</v>
      </c>
    </row>
    <row r="605" spans="1:5" x14ac:dyDescent="0.3">
      <c r="A605" t="s">
        <v>1446</v>
      </c>
      <c r="B605" t="s">
        <v>1447</v>
      </c>
      <c r="C605" t="s">
        <v>378</v>
      </c>
      <c r="D605" t="s">
        <v>8</v>
      </c>
      <c r="E605" t="s">
        <v>1005</v>
      </c>
    </row>
    <row r="606" spans="1:5" x14ac:dyDescent="0.3">
      <c r="A606" t="s">
        <v>1448</v>
      </c>
      <c r="B606" t="s">
        <v>1449</v>
      </c>
      <c r="C606" t="s">
        <v>1450</v>
      </c>
      <c r="D606" t="s">
        <v>8</v>
      </c>
      <c r="E606" t="s">
        <v>1005</v>
      </c>
    </row>
    <row r="607" spans="1:5" x14ac:dyDescent="0.3">
      <c r="A607" t="s">
        <v>1451</v>
      </c>
      <c r="B607" t="s">
        <v>1452</v>
      </c>
      <c r="C607" t="s">
        <v>871</v>
      </c>
      <c r="D607" t="s">
        <v>8</v>
      </c>
      <c r="E607" t="s">
        <v>1005</v>
      </c>
    </row>
    <row r="608" spans="1:5" x14ac:dyDescent="0.3">
      <c r="A608" t="s">
        <v>1453</v>
      </c>
      <c r="B608" t="s">
        <v>1454</v>
      </c>
      <c r="C608" t="s">
        <v>1455</v>
      </c>
      <c r="D608" t="s">
        <v>8</v>
      </c>
      <c r="E608" t="s">
        <v>1005</v>
      </c>
    </row>
    <row r="609" spans="1:5" x14ac:dyDescent="0.3">
      <c r="A609" t="s">
        <v>1456</v>
      </c>
      <c r="B609" t="s">
        <v>1457</v>
      </c>
      <c r="C609" t="s">
        <v>672</v>
      </c>
      <c r="D609" t="s">
        <v>8</v>
      </c>
      <c r="E609" t="s">
        <v>1005</v>
      </c>
    </row>
    <row r="610" spans="1:5" x14ac:dyDescent="0.3">
      <c r="A610" t="s">
        <v>1458</v>
      </c>
      <c r="B610" t="s">
        <v>1459</v>
      </c>
      <c r="C610" t="s">
        <v>348</v>
      </c>
      <c r="D610" t="s">
        <v>8</v>
      </c>
      <c r="E610" t="s">
        <v>1005</v>
      </c>
    </row>
    <row r="611" spans="1:5" x14ac:dyDescent="0.3">
      <c r="A611" t="s">
        <v>1460</v>
      </c>
      <c r="B611" t="s">
        <v>1461</v>
      </c>
      <c r="C611" t="s">
        <v>197</v>
      </c>
      <c r="D611" t="s">
        <v>8</v>
      </c>
      <c r="E611" t="s">
        <v>1005</v>
      </c>
    </row>
    <row r="612" spans="1:5" x14ac:dyDescent="0.3">
      <c r="A612" t="s">
        <v>1462</v>
      </c>
      <c r="B612" t="s">
        <v>1463</v>
      </c>
      <c r="C612" t="s">
        <v>253</v>
      </c>
      <c r="D612" t="s">
        <v>8</v>
      </c>
      <c r="E612" t="s">
        <v>1005</v>
      </c>
    </row>
    <row r="613" spans="1:5" x14ac:dyDescent="0.3">
      <c r="A613" t="s">
        <v>1464</v>
      </c>
      <c r="B613" t="s">
        <v>1465</v>
      </c>
      <c r="C613" t="s">
        <v>894</v>
      </c>
      <c r="D613" t="s">
        <v>8</v>
      </c>
      <c r="E613" t="s">
        <v>1005</v>
      </c>
    </row>
    <row r="614" spans="1:5" x14ac:dyDescent="0.3">
      <c r="A614" t="s">
        <v>1466</v>
      </c>
      <c r="B614" t="s">
        <v>1467</v>
      </c>
      <c r="C614" t="s">
        <v>391</v>
      </c>
      <c r="D614" t="s">
        <v>8</v>
      </c>
      <c r="E614" t="s">
        <v>1005</v>
      </c>
    </row>
    <row r="615" spans="1:5" x14ac:dyDescent="0.3">
      <c r="A615" t="s">
        <v>1468</v>
      </c>
      <c r="B615" t="s">
        <v>1469</v>
      </c>
      <c r="C615" t="s">
        <v>820</v>
      </c>
      <c r="D615" t="s">
        <v>8</v>
      </c>
      <c r="E615" t="s">
        <v>1005</v>
      </c>
    </row>
    <row r="616" spans="1:5" x14ac:dyDescent="0.3">
      <c r="A616" t="s">
        <v>1470</v>
      </c>
      <c r="B616" t="s">
        <v>1471</v>
      </c>
      <c r="C616" t="s">
        <v>464</v>
      </c>
      <c r="D616" t="s">
        <v>8</v>
      </c>
      <c r="E616" t="s">
        <v>1005</v>
      </c>
    </row>
    <row r="617" spans="1:5" x14ac:dyDescent="0.3">
      <c r="A617" t="s">
        <v>1472</v>
      </c>
      <c r="B617" t="s">
        <v>1473</v>
      </c>
      <c r="C617" t="s">
        <v>976</v>
      </c>
      <c r="D617" t="s">
        <v>8</v>
      </c>
      <c r="E617" t="s">
        <v>1005</v>
      </c>
    </row>
    <row r="618" spans="1:5" x14ac:dyDescent="0.3">
      <c r="A618" t="s">
        <v>1474</v>
      </c>
      <c r="B618" t="s">
        <v>1475</v>
      </c>
      <c r="C618" t="s">
        <v>77</v>
      </c>
      <c r="D618" t="s">
        <v>8</v>
      </c>
      <c r="E618" t="s">
        <v>1005</v>
      </c>
    </row>
    <row r="619" spans="1:5" x14ac:dyDescent="0.3">
      <c r="A619" t="s">
        <v>1476</v>
      </c>
      <c r="B619" t="s">
        <v>1477</v>
      </c>
      <c r="C619" t="s">
        <v>784</v>
      </c>
      <c r="D619" t="s">
        <v>8</v>
      </c>
      <c r="E619" t="s">
        <v>1005</v>
      </c>
    </row>
    <row r="620" spans="1:5" x14ac:dyDescent="0.3">
      <c r="A620" t="s">
        <v>1478</v>
      </c>
      <c r="B620" t="s">
        <v>1479</v>
      </c>
      <c r="C620" t="s">
        <v>261</v>
      </c>
      <c r="D620" t="s">
        <v>8</v>
      </c>
      <c r="E620" t="s">
        <v>1005</v>
      </c>
    </row>
    <row r="621" spans="1:5" x14ac:dyDescent="0.3">
      <c r="A621" t="s">
        <v>1480</v>
      </c>
      <c r="B621" t="s">
        <v>1481</v>
      </c>
      <c r="C621" t="s">
        <v>89</v>
      </c>
      <c r="D621" t="s">
        <v>8</v>
      </c>
      <c r="E621" t="s">
        <v>1005</v>
      </c>
    </row>
    <row r="622" spans="1:5" x14ac:dyDescent="0.3">
      <c r="A622" t="s">
        <v>1482</v>
      </c>
      <c r="B622" t="s">
        <v>1483</v>
      </c>
      <c r="C622" t="s">
        <v>307</v>
      </c>
      <c r="D622" t="s">
        <v>8</v>
      </c>
      <c r="E622" t="s">
        <v>1005</v>
      </c>
    </row>
    <row r="623" spans="1:5" x14ac:dyDescent="0.3">
      <c r="A623" t="s">
        <v>1484</v>
      </c>
      <c r="B623" t="s">
        <v>1485</v>
      </c>
      <c r="C623" t="s">
        <v>1421</v>
      </c>
      <c r="D623" t="s">
        <v>8</v>
      </c>
      <c r="E623" t="s">
        <v>1005</v>
      </c>
    </row>
    <row r="624" spans="1:5" x14ac:dyDescent="0.3">
      <c r="A624" t="s">
        <v>1486</v>
      </c>
      <c r="B624" t="s">
        <v>1487</v>
      </c>
      <c r="C624" t="s">
        <v>1103</v>
      </c>
      <c r="D624" t="s">
        <v>8</v>
      </c>
      <c r="E624" t="s">
        <v>1005</v>
      </c>
    </row>
    <row r="625" spans="1:5" x14ac:dyDescent="0.3">
      <c r="A625" t="s">
        <v>1488</v>
      </c>
      <c r="B625" t="s">
        <v>1489</v>
      </c>
      <c r="C625" t="s">
        <v>146</v>
      </c>
      <c r="D625" t="s">
        <v>8</v>
      </c>
      <c r="E625" t="s">
        <v>1005</v>
      </c>
    </row>
    <row r="626" spans="1:5" x14ac:dyDescent="0.3">
      <c r="A626" t="s">
        <v>1490</v>
      </c>
      <c r="B626" t="s">
        <v>1491</v>
      </c>
      <c r="C626" t="s">
        <v>1112</v>
      </c>
      <c r="D626" t="s">
        <v>8</v>
      </c>
      <c r="E626" t="s">
        <v>1005</v>
      </c>
    </row>
    <row r="627" spans="1:5" x14ac:dyDescent="0.3">
      <c r="A627" t="s">
        <v>1492</v>
      </c>
      <c r="B627" t="s">
        <v>1493</v>
      </c>
      <c r="C627" t="s">
        <v>1494</v>
      </c>
      <c r="D627" t="s">
        <v>8</v>
      </c>
      <c r="E627" t="s">
        <v>1005</v>
      </c>
    </row>
    <row r="628" spans="1:5" x14ac:dyDescent="0.3">
      <c r="A628" t="s">
        <v>1495</v>
      </c>
      <c r="B628" t="s">
        <v>1496</v>
      </c>
      <c r="C628" t="s">
        <v>261</v>
      </c>
      <c r="D628" t="s">
        <v>8</v>
      </c>
      <c r="E628" t="s">
        <v>1005</v>
      </c>
    </row>
    <row r="629" spans="1:5" x14ac:dyDescent="0.3">
      <c r="A629" t="s">
        <v>1497</v>
      </c>
      <c r="B629" t="s">
        <v>1498</v>
      </c>
      <c r="C629" t="s">
        <v>296</v>
      </c>
      <c r="D629" t="s">
        <v>8</v>
      </c>
      <c r="E629" t="s">
        <v>1005</v>
      </c>
    </row>
    <row r="630" spans="1:5" x14ac:dyDescent="0.3">
      <c r="A630" t="s">
        <v>1499</v>
      </c>
      <c r="B630" t="s">
        <v>1500</v>
      </c>
      <c r="C630" t="s">
        <v>391</v>
      </c>
      <c r="D630" t="s">
        <v>8</v>
      </c>
      <c r="E630" t="s">
        <v>1005</v>
      </c>
    </row>
    <row r="631" spans="1:5" x14ac:dyDescent="0.3">
      <c r="A631" t="s">
        <v>1501</v>
      </c>
      <c r="B631" t="s">
        <v>1502</v>
      </c>
      <c r="C631" t="s">
        <v>23</v>
      </c>
      <c r="D631" t="s">
        <v>8</v>
      </c>
      <c r="E631" t="s">
        <v>1005</v>
      </c>
    </row>
    <row r="632" spans="1:5" x14ac:dyDescent="0.3">
      <c r="A632" t="s">
        <v>1503</v>
      </c>
      <c r="B632" t="s">
        <v>1504</v>
      </c>
      <c r="C632" t="s">
        <v>83</v>
      </c>
      <c r="D632" t="s">
        <v>8</v>
      </c>
      <c r="E632" t="s">
        <v>1005</v>
      </c>
    </row>
    <row r="633" spans="1:5" x14ac:dyDescent="0.3">
      <c r="A633" t="s">
        <v>1505</v>
      </c>
      <c r="B633" t="s">
        <v>1506</v>
      </c>
      <c r="C633" t="s">
        <v>647</v>
      </c>
      <c r="D633" t="s">
        <v>8</v>
      </c>
      <c r="E633" t="s">
        <v>1005</v>
      </c>
    </row>
    <row r="634" spans="1:5" x14ac:dyDescent="0.3">
      <c r="A634" t="s">
        <v>1507</v>
      </c>
      <c r="B634" t="s">
        <v>1508</v>
      </c>
      <c r="C634" t="s">
        <v>391</v>
      </c>
      <c r="D634" t="s">
        <v>8</v>
      </c>
      <c r="E634" t="s">
        <v>1005</v>
      </c>
    </row>
    <row r="635" spans="1:5" x14ac:dyDescent="0.3">
      <c r="A635" t="s">
        <v>1509</v>
      </c>
      <c r="B635" t="s">
        <v>1510</v>
      </c>
      <c r="C635" t="s">
        <v>464</v>
      </c>
      <c r="D635" t="s">
        <v>8</v>
      </c>
      <c r="E635" t="s">
        <v>1005</v>
      </c>
    </row>
    <row r="636" spans="1:5" x14ac:dyDescent="0.3">
      <c r="A636" t="s">
        <v>1511</v>
      </c>
      <c r="B636" t="s">
        <v>1512</v>
      </c>
      <c r="C636" t="s">
        <v>173</v>
      </c>
      <c r="D636" t="s">
        <v>8</v>
      </c>
      <c r="E636" t="s">
        <v>1005</v>
      </c>
    </row>
    <row r="637" spans="1:5" x14ac:dyDescent="0.3">
      <c r="A637" t="s">
        <v>1513</v>
      </c>
      <c r="B637" t="s">
        <v>1514</v>
      </c>
      <c r="C637" t="s">
        <v>253</v>
      </c>
      <c r="D637" t="s">
        <v>8</v>
      </c>
      <c r="E637" t="s">
        <v>1005</v>
      </c>
    </row>
    <row r="638" spans="1:5" x14ac:dyDescent="0.3">
      <c r="A638" t="s">
        <v>1515</v>
      </c>
      <c r="B638" t="s">
        <v>1516</v>
      </c>
      <c r="C638" t="s">
        <v>1517</v>
      </c>
      <c r="D638" t="s">
        <v>8</v>
      </c>
      <c r="E638" t="s">
        <v>1005</v>
      </c>
    </row>
    <row r="639" spans="1:5" x14ac:dyDescent="0.3">
      <c r="A639" t="s">
        <v>1518</v>
      </c>
      <c r="B639" t="s">
        <v>1519</v>
      </c>
      <c r="C639" t="s">
        <v>32</v>
      </c>
      <c r="D639" t="s">
        <v>8</v>
      </c>
      <c r="E639" t="s">
        <v>1005</v>
      </c>
    </row>
    <row r="640" spans="1:5" x14ac:dyDescent="0.3">
      <c r="A640" t="s">
        <v>1520</v>
      </c>
      <c r="B640" t="s">
        <v>1521</v>
      </c>
      <c r="C640" t="s">
        <v>264</v>
      </c>
      <c r="D640" t="s">
        <v>8</v>
      </c>
      <c r="E640" t="s">
        <v>1005</v>
      </c>
    </row>
    <row r="641" spans="1:5" x14ac:dyDescent="0.3">
      <c r="A641" t="s">
        <v>1522</v>
      </c>
      <c r="B641" t="s">
        <v>1523</v>
      </c>
      <c r="C641" t="s">
        <v>53</v>
      </c>
      <c r="D641" t="s">
        <v>8</v>
      </c>
      <c r="E641" t="s">
        <v>1005</v>
      </c>
    </row>
    <row r="642" spans="1:5" x14ac:dyDescent="0.3">
      <c r="A642" t="s">
        <v>1524</v>
      </c>
      <c r="B642" t="s">
        <v>1525</v>
      </c>
      <c r="C642" t="s">
        <v>680</v>
      </c>
      <c r="D642" t="s">
        <v>8</v>
      </c>
      <c r="E642" t="s">
        <v>1005</v>
      </c>
    </row>
    <row r="643" spans="1:5" x14ac:dyDescent="0.3">
      <c r="A643" t="s">
        <v>1526</v>
      </c>
      <c r="B643" t="s">
        <v>1527</v>
      </c>
      <c r="C643" t="s">
        <v>647</v>
      </c>
      <c r="D643" t="s">
        <v>8</v>
      </c>
      <c r="E643" t="s">
        <v>1005</v>
      </c>
    </row>
    <row r="644" spans="1:5" x14ac:dyDescent="0.3">
      <c r="A644" t="s">
        <v>1528</v>
      </c>
      <c r="B644" t="s">
        <v>1529</v>
      </c>
      <c r="C644" t="s">
        <v>429</v>
      </c>
      <c r="D644" t="s">
        <v>8</v>
      </c>
      <c r="E644" t="s">
        <v>1005</v>
      </c>
    </row>
    <row r="645" spans="1:5" x14ac:dyDescent="0.3">
      <c r="A645" t="s">
        <v>1530</v>
      </c>
      <c r="B645" t="s">
        <v>1531</v>
      </c>
      <c r="C645" t="s">
        <v>736</v>
      </c>
      <c r="D645" t="s">
        <v>8</v>
      </c>
      <c r="E645" t="s">
        <v>1005</v>
      </c>
    </row>
    <row r="646" spans="1:5" x14ac:dyDescent="0.3">
      <c r="A646" t="s">
        <v>1532</v>
      </c>
      <c r="B646" t="s">
        <v>1533</v>
      </c>
      <c r="C646" t="s">
        <v>345</v>
      </c>
      <c r="D646" t="s">
        <v>8</v>
      </c>
      <c r="E646" t="s">
        <v>1005</v>
      </c>
    </row>
    <row r="647" spans="1:5" x14ac:dyDescent="0.3">
      <c r="A647" t="s">
        <v>1534</v>
      </c>
      <c r="B647" t="s">
        <v>1535</v>
      </c>
      <c r="C647" t="s">
        <v>130</v>
      </c>
      <c r="D647" t="s">
        <v>8</v>
      </c>
      <c r="E647" t="s">
        <v>1005</v>
      </c>
    </row>
    <row r="648" spans="1:5" x14ac:dyDescent="0.3">
      <c r="A648" t="s">
        <v>1536</v>
      </c>
      <c r="B648" t="s">
        <v>1537</v>
      </c>
      <c r="C648" t="s">
        <v>1538</v>
      </c>
      <c r="D648" t="s">
        <v>8</v>
      </c>
      <c r="E648" t="s">
        <v>1005</v>
      </c>
    </row>
    <row r="649" spans="1:5" x14ac:dyDescent="0.3">
      <c r="A649" t="s">
        <v>1539</v>
      </c>
      <c r="B649" t="s">
        <v>1540</v>
      </c>
      <c r="C649" t="s">
        <v>759</v>
      </c>
      <c r="D649" t="s">
        <v>8</v>
      </c>
      <c r="E649" t="s">
        <v>1005</v>
      </c>
    </row>
    <row r="650" spans="1:5" x14ac:dyDescent="0.3">
      <c r="A650" t="s">
        <v>1541</v>
      </c>
      <c r="B650" t="s">
        <v>1542</v>
      </c>
      <c r="C650" t="s">
        <v>32</v>
      </c>
      <c r="D650" t="s">
        <v>8</v>
      </c>
      <c r="E650" t="s">
        <v>1005</v>
      </c>
    </row>
    <row r="651" spans="1:5" x14ac:dyDescent="0.3">
      <c r="A651" t="s">
        <v>1543</v>
      </c>
      <c r="B651" t="s">
        <v>1544</v>
      </c>
      <c r="C651" t="s">
        <v>1389</v>
      </c>
      <c r="D651" t="s">
        <v>8</v>
      </c>
      <c r="E651" t="s">
        <v>1005</v>
      </c>
    </row>
    <row r="652" spans="1:5" x14ac:dyDescent="0.3">
      <c r="A652" t="s">
        <v>1545</v>
      </c>
      <c r="B652" t="s">
        <v>1546</v>
      </c>
      <c r="C652" t="s">
        <v>600</v>
      </c>
      <c r="D652" t="s">
        <v>8</v>
      </c>
      <c r="E652" t="s">
        <v>1005</v>
      </c>
    </row>
    <row r="653" spans="1:5" x14ac:dyDescent="0.3">
      <c r="A653" t="s">
        <v>1547</v>
      </c>
      <c r="B653" t="s">
        <v>1548</v>
      </c>
      <c r="C653" t="s">
        <v>1549</v>
      </c>
      <c r="D653" t="s">
        <v>8</v>
      </c>
      <c r="E653" t="s">
        <v>1005</v>
      </c>
    </row>
    <row r="654" spans="1:5" x14ac:dyDescent="0.3">
      <c r="A654" t="s">
        <v>1550</v>
      </c>
      <c r="B654" t="s">
        <v>1551</v>
      </c>
      <c r="C654" t="s">
        <v>32</v>
      </c>
      <c r="D654" t="s">
        <v>8</v>
      </c>
      <c r="E654" t="s">
        <v>1005</v>
      </c>
    </row>
    <row r="655" spans="1:5" x14ac:dyDescent="0.3">
      <c r="A655" t="s">
        <v>1552</v>
      </c>
      <c r="B655" t="s">
        <v>1553</v>
      </c>
      <c r="C655" t="s">
        <v>127</v>
      </c>
      <c r="D655" t="s">
        <v>8</v>
      </c>
      <c r="E655" t="s">
        <v>1005</v>
      </c>
    </row>
    <row r="656" spans="1:5" x14ac:dyDescent="0.3">
      <c r="A656" t="s">
        <v>1554</v>
      </c>
      <c r="B656" t="s">
        <v>1555</v>
      </c>
      <c r="C656" t="s">
        <v>1556</v>
      </c>
      <c r="D656" t="s">
        <v>8</v>
      </c>
      <c r="E656" t="s">
        <v>1005</v>
      </c>
    </row>
    <row r="657" spans="1:5" x14ac:dyDescent="0.3">
      <c r="A657" t="s">
        <v>1557</v>
      </c>
      <c r="B657" t="s">
        <v>1558</v>
      </c>
      <c r="C657" t="s">
        <v>878</v>
      </c>
      <c r="D657" t="s">
        <v>8</v>
      </c>
      <c r="E657" t="s">
        <v>1005</v>
      </c>
    </row>
    <row r="658" spans="1:5" x14ac:dyDescent="0.3">
      <c r="A658" t="s">
        <v>1559</v>
      </c>
      <c r="B658" t="s">
        <v>1560</v>
      </c>
      <c r="C658" t="s">
        <v>1561</v>
      </c>
      <c r="D658" t="s">
        <v>8</v>
      </c>
      <c r="E658" t="s">
        <v>1005</v>
      </c>
    </row>
    <row r="659" spans="1:5" x14ac:dyDescent="0.3">
      <c r="A659" t="s">
        <v>1562</v>
      </c>
      <c r="B659" t="s">
        <v>1563</v>
      </c>
      <c r="C659" t="s">
        <v>375</v>
      </c>
      <c r="D659" t="s">
        <v>8</v>
      </c>
      <c r="E659" t="s">
        <v>1005</v>
      </c>
    </row>
    <row r="660" spans="1:5" x14ac:dyDescent="0.3">
      <c r="A660" t="s">
        <v>1564</v>
      </c>
      <c r="B660" t="s">
        <v>1565</v>
      </c>
      <c r="C660" t="s">
        <v>261</v>
      </c>
      <c r="D660" t="s">
        <v>8</v>
      </c>
      <c r="E660" t="s">
        <v>1005</v>
      </c>
    </row>
    <row r="661" spans="1:5" x14ac:dyDescent="0.3">
      <c r="A661" t="s">
        <v>1566</v>
      </c>
      <c r="B661" t="s">
        <v>1567</v>
      </c>
      <c r="C661" t="s">
        <v>176</v>
      </c>
      <c r="D661" t="s">
        <v>8</v>
      </c>
      <c r="E661" t="s">
        <v>1005</v>
      </c>
    </row>
    <row r="662" spans="1:5" x14ac:dyDescent="0.3">
      <c r="A662" t="s">
        <v>1568</v>
      </c>
      <c r="B662" t="s">
        <v>1569</v>
      </c>
      <c r="C662" t="s">
        <v>1287</v>
      </c>
      <c r="D662" t="s">
        <v>8</v>
      </c>
      <c r="E662" t="s">
        <v>1005</v>
      </c>
    </row>
    <row r="663" spans="1:5" x14ac:dyDescent="0.3">
      <c r="A663" t="s">
        <v>1570</v>
      </c>
      <c r="B663" t="s">
        <v>1571</v>
      </c>
      <c r="C663" t="s">
        <v>135</v>
      </c>
      <c r="D663" t="s">
        <v>8</v>
      </c>
      <c r="E663" t="s">
        <v>1005</v>
      </c>
    </row>
    <row r="664" spans="1:5" x14ac:dyDescent="0.3">
      <c r="A664" t="s">
        <v>1572</v>
      </c>
      <c r="B664" t="s">
        <v>1573</v>
      </c>
      <c r="C664" t="s">
        <v>348</v>
      </c>
      <c r="D664" t="s">
        <v>8</v>
      </c>
      <c r="E664" t="s">
        <v>1005</v>
      </c>
    </row>
    <row r="665" spans="1:5" x14ac:dyDescent="0.3">
      <c r="A665" t="s">
        <v>1574</v>
      </c>
      <c r="B665" t="s">
        <v>1575</v>
      </c>
      <c r="C665" t="s">
        <v>411</v>
      </c>
      <c r="D665" t="s">
        <v>8</v>
      </c>
      <c r="E665" t="s">
        <v>1005</v>
      </c>
    </row>
    <row r="666" spans="1:5" x14ac:dyDescent="0.3">
      <c r="A666" t="s">
        <v>1576</v>
      </c>
      <c r="B666" t="s">
        <v>1577</v>
      </c>
      <c r="C666" t="s">
        <v>1021</v>
      </c>
      <c r="D666" t="s">
        <v>8</v>
      </c>
      <c r="E666" t="s">
        <v>1005</v>
      </c>
    </row>
    <row r="667" spans="1:5" x14ac:dyDescent="0.3">
      <c r="A667" t="s">
        <v>1578</v>
      </c>
      <c r="B667" t="s">
        <v>1579</v>
      </c>
      <c r="C667" t="s">
        <v>253</v>
      </c>
      <c r="D667" t="s">
        <v>8</v>
      </c>
      <c r="E667" t="s">
        <v>1005</v>
      </c>
    </row>
    <row r="668" spans="1:5" x14ac:dyDescent="0.3">
      <c r="A668" t="s">
        <v>1580</v>
      </c>
      <c r="B668" t="s">
        <v>1581</v>
      </c>
      <c r="C668" t="s">
        <v>135</v>
      </c>
      <c r="D668" t="s">
        <v>8</v>
      </c>
      <c r="E668" t="s">
        <v>1005</v>
      </c>
    </row>
    <row r="669" spans="1:5" x14ac:dyDescent="0.3">
      <c r="A669" t="s">
        <v>1582</v>
      </c>
      <c r="B669" t="s">
        <v>1583</v>
      </c>
      <c r="C669" t="s">
        <v>92</v>
      </c>
      <c r="D669" t="s">
        <v>8</v>
      </c>
      <c r="E669" t="s">
        <v>1005</v>
      </c>
    </row>
    <row r="670" spans="1:5" x14ac:dyDescent="0.3">
      <c r="A670" t="s">
        <v>1584</v>
      </c>
      <c r="B670" t="s">
        <v>1585</v>
      </c>
      <c r="C670" t="s">
        <v>12</v>
      </c>
      <c r="D670" t="s">
        <v>8</v>
      </c>
      <c r="E670" t="s">
        <v>1005</v>
      </c>
    </row>
    <row r="671" spans="1:5" x14ac:dyDescent="0.3">
      <c r="A671" t="s">
        <v>1586</v>
      </c>
      <c r="B671" t="s">
        <v>1587</v>
      </c>
      <c r="C671" t="s">
        <v>672</v>
      </c>
      <c r="D671" t="s">
        <v>8</v>
      </c>
      <c r="E671" t="s">
        <v>1005</v>
      </c>
    </row>
    <row r="672" spans="1:5" x14ac:dyDescent="0.3">
      <c r="A672" t="s">
        <v>1588</v>
      </c>
      <c r="B672" t="s">
        <v>1589</v>
      </c>
      <c r="C672" t="s">
        <v>932</v>
      </c>
      <c r="D672" t="s">
        <v>8</v>
      </c>
      <c r="E672" t="s">
        <v>1005</v>
      </c>
    </row>
    <row r="673" spans="1:5" x14ac:dyDescent="0.3">
      <c r="A673" t="s">
        <v>1590</v>
      </c>
      <c r="B673" t="s">
        <v>1591</v>
      </c>
      <c r="C673" t="s">
        <v>253</v>
      </c>
      <c r="D673" t="s">
        <v>8</v>
      </c>
      <c r="E673" t="s">
        <v>1005</v>
      </c>
    </row>
    <row r="674" spans="1:5" x14ac:dyDescent="0.3">
      <c r="A674" t="s">
        <v>1592</v>
      </c>
      <c r="B674" t="s">
        <v>1593</v>
      </c>
      <c r="C674" t="s">
        <v>124</v>
      </c>
      <c r="D674" t="s">
        <v>8</v>
      </c>
      <c r="E674" t="s">
        <v>1005</v>
      </c>
    </row>
    <row r="675" spans="1:5" x14ac:dyDescent="0.3">
      <c r="A675" t="s">
        <v>1594</v>
      </c>
      <c r="B675" t="s">
        <v>1595</v>
      </c>
      <c r="C675" t="s">
        <v>1596</v>
      </c>
      <c r="D675" t="s">
        <v>8</v>
      </c>
      <c r="E675" t="s">
        <v>1005</v>
      </c>
    </row>
    <row r="676" spans="1:5" x14ac:dyDescent="0.3">
      <c r="A676" t="s">
        <v>1597</v>
      </c>
      <c r="B676" t="s">
        <v>1598</v>
      </c>
      <c r="C676" t="s">
        <v>143</v>
      </c>
      <c r="D676" t="s">
        <v>8</v>
      </c>
      <c r="E676" t="s">
        <v>1005</v>
      </c>
    </row>
    <row r="677" spans="1:5" x14ac:dyDescent="0.3">
      <c r="A677" t="s">
        <v>1599</v>
      </c>
      <c r="B677" t="s">
        <v>1600</v>
      </c>
      <c r="C677" t="s">
        <v>29</v>
      </c>
      <c r="D677" t="s">
        <v>8</v>
      </c>
      <c r="E677" t="s">
        <v>1005</v>
      </c>
    </row>
    <row r="678" spans="1:5" x14ac:dyDescent="0.3">
      <c r="A678" t="s">
        <v>1601</v>
      </c>
      <c r="B678" t="s">
        <v>1602</v>
      </c>
      <c r="C678" t="s">
        <v>1164</v>
      </c>
      <c r="D678" t="s">
        <v>8</v>
      </c>
      <c r="E678" t="s">
        <v>1005</v>
      </c>
    </row>
    <row r="679" spans="1:5" x14ac:dyDescent="0.3">
      <c r="A679" t="s">
        <v>1603</v>
      </c>
      <c r="B679" t="s">
        <v>1604</v>
      </c>
      <c r="C679" t="s">
        <v>118</v>
      </c>
      <c r="D679" t="s">
        <v>8</v>
      </c>
      <c r="E679" t="s">
        <v>1005</v>
      </c>
    </row>
    <row r="680" spans="1:5" x14ac:dyDescent="0.3">
      <c r="A680" t="s">
        <v>1605</v>
      </c>
      <c r="B680" t="s">
        <v>1606</v>
      </c>
      <c r="C680" t="s">
        <v>118</v>
      </c>
      <c r="D680" t="s">
        <v>8</v>
      </c>
      <c r="E680" t="s">
        <v>1005</v>
      </c>
    </row>
    <row r="681" spans="1:5" x14ac:dyDescent="0.3">
      <c r="A681" t="s">
        <v>1607</v>
      </c>
      <c r="B681" t="s">
        <v>1608</v>
      </c>
      <c r="C681" t="s">
        <v>889</v>
      </c>
      <c r="D681" t="s">
        <v>8</v>
      </c>
      <c r="E681" t="s">
        <v>1005</v>
      </c>
    </row>
    <row r="682" spans="1:5" x14ac:dyDescent="0.3">
      <c r="A682" t="s">
        <v>1609</v>
      </c>
      <c r="B682" t="s">
        <v>1610</v>
      </c>
      <c r="C682" t="s">
        <v>1611</v>
      </c>
      <c r="D682" t="s">
        <v>8</v>
      </c>
      <c r="E682" t="s">
        <v>1005</v>
      </c>
    </row>
    <row r="683" spans="1:5" x14ac:dyDescent="0.3">
      <c r="A683" t="s">
        <v>1612</v>
      </c>
      <c r="B683" t="s">
        <v>1613</v>
      </c>
      <c r="C683" t="s">
        <v>1614</v>
      </c>
      <c r="D683" t="s">
        <v>8</v>
      </c>
      <c r="E683" t="s">
        <v>1005</v>
      </c>
    </row>
    <row r="684" spans="1:5" x14ac:dyDescent="0.3">
      <c r="A684" t="s">
        <v>1615</v>
      </c>
      <c r="B684" t="s">
        <v>1616</v>
      </c>
      <c r="C684" t="s">
        <v>1617</v>
      </c>
      <c r="D684" t="s">
        <v>8</v>
      </c>
      <c r="E684" t="s">
        <v>1005</v>
      </c>
    </row>
    <row r="685" spans="1:5" x14ac:dyDescent="0.3">
      <c r="A685" t="s">
        <v>1618</v>
      </c>
      <c r="B685" t="s">
        <v>1619</v>
      </c>
      <c r="C685" t="s">
        <v>173</v>
      </c>
      <c r="D685" t="s">
        <v>8</v>
      </c>
      <c r="E685" t="s">
        <v>1005</v>
      </c>
    </row>
    <row r="686" spans="1:5" x14ac:dyDescent="0.3">
      <c r="A686" t="s">
        <v>1620</v>
      </c>
      <c r="B686" t="s">
        <v>1621</v>
      </c>
      <c r="C686" t="s">
        <v>219</v>
      </c>
      <c r="D686" t="s">
        <v>8</v>
      </c>
      <c r="E686" t="s">
        <v>1005</v>
      </c>
    </row>
    <row r="687" spans="1:5" x14ac:dyDescent="0.3">
      <c r="A687" t="s">
        <v>1622</v>
      </c>
      <c r="B687" t="s">
        <v>1623</v>
      </c>
      <c r="C687" t="s">
        <v>205</v>
      </c>
      <c r="D687" t="s">
        <v>8</v>
      </c>
      <c r="E687" t="s">
        <v>1005</v>
      </c>
    </row>
    <row r="688" spans="1:5" x14ac:dyDescent="0.3">
      <c r="A688" t="s">
        <v>1624</v>
      </c>
      <c r="B688" t="s">
        <v>1625</v>
      </c>
      <c r="C688" t="s">
        <v>77</v>
      </c>
      <c r="D688" t="s">
        <v>8</v>
      </c>
      <c r="E688" t="s">
        <v>1005</v>
      </c>
    </row>
    <row r="689" spans="1:5" x14ac:dyDescent="0.3">
      <c r="A689" t="s">
        <v>1626</v>
      </c>
      <c r="B689" t="s">
        <v>1627</v>
      </c>
      <c r="C689" t="s">
        <v>970</v>
      </c>
      <c r="D689" t="s">
        <v>8</v>
      </c>
      <c r="E689" t="s">
        <v>1005</v>
      </c>
    </row>
    <row r="690" spans="1:5" x14ac:dyDescent="0.3">
      <c r="A690" t="s">
        <v>1628</v>
      </c>
      <c r="B690" t="s">
        <v>1629</v>
      </c>
      <c r="C690" t="s">
        <v>35</v>
      </c>
      <c r="D690" t="s">
        <v>8</v>
      </c>
      <c r="E690" t="s">
        <v>1005</v>
      </c>
    </row>
    <row r="691" spans="1:5" x14ac:dyDescent="0.3">
      <c r="A691" t="s">
        <v>1630</v>
      </c>
      <c r="B691" t="s">
        <v>1631</v>
      </c>
      <c r="C691" t="s">
        <v>932</v>
      </c>
      <c r="D691" t="s">
        <v>8</v>
      </c>
      <c r="E691" t="s">
        <v>1005</v>
      </c>
    </row>
    <row r="692" spans="1:5" x14ac:dyDescent="0.3">
      <c r="A692" t="s">
        <v>1632</v>
      </c>
      <c r="B692" t="s">
        <v>1633</v>
      </c>
      <c r="C692" t="s">
        <v>731</v>
      </c>
      <c r="D692" t="s">
        <v>8</v>
      </c>
      <c r="E692" t="s">
        <v>1005</v>
      </c>
    </row>
    <row r="693" spans="1:5" x14ac:dyDescent="0.3">
      <c r="A693" t="s">
        <v>1634</v>
      </c>
      <c r="B693" t="s">
        <v>1635</v>
      </c>
      <c r="C693" t="s">
        <v>158</v>
      </c>
      <c r="D693" t="s">
        <v>8</v>
      </c>
      <c r="E693" t="s">
        <v>1005</v>
      </c>
    </row>
    <row r="694" spans="1:5" x14ac:dyDescent="0.3">
      <c r="A694" t="s">
        <v>1636</v>
      </c>
      <c r="B694" t="s">
        <v>1637</v>
      </c>
      <c r="C694" t="s">
        <v>95</v>
      </c>
      <c r="D694" t="s">
        <v>8</v>
      </c>
      <c r="E694" t="s">
        <v>1005</v>
      </c>
    </row>
    <row r="695" spans="1:5" x14ac:dyDescent="0.3">
      <c r="A695" t="s">
        <v>1638</v>
      </c>
      <c r="B695" t="s">
        <v>1639</v>
      </c>
      <c r="C695" t="s">
        <v>1131</v>
      </c>
      <c r="D695" t="s">
        <v>8</v>
      </c>
      <c r="E695" t="s">
        <v>1005</v>
      </c>
    </row>
    <row r="696" spans="1:5" x14ac:dyDescent="0.3">
      <c r="A696" t="s">
        <v>1640</v>
      </c>
      <c r="B696" t="s">
        <v>1641</v>
      </c>
      <c r="C696" t="s">
        <v>17</v>
      </c>
      <c r="D696" t="s">
        <v>8</v>
      </c>
      <c r="E696" t="s">
        <v>1005</v>
      </c>
    </row>
    <row r="697" spans="1:5" x14ac:dyDescent="0.3">
      <c r="A697" t="s">
        <v>1642</v>
      </c>
      <c r="B697" t="s">
        <v>1643</v>
      </c>
      <c r="C697" t="s">
        <v>74</v>
      </c>
      <c r="D697" t="s">
        <v>8</v>
      </c>
      <c r="E697" t="s">
        <v>1005</v>
      </c>
    </row>
    <row r="698" spans="1:5" x14ac:dyDescent="0.3">
      <c r="A698" t="s">
        <v>1644</v>
      </c>
      <c r="B698" t="s">
        <v>1645</v>
      </c>
      <c r="C698" t="s">
        <v>809</v>
      </c>
      <c r="D698" t="s">
        <v>8</v>
      </c>
      <c r="E698" t="s">
        <v>1005</v>
      </c>
    </row>
    <row r="699" spans="1:5" x14ac:dyDescent="0.3">
      <c r="A699" t="s">
        <v>1646</v>
      </c>
      <c r="B699" t="s">
        <v>1647</v>
      </c>
      <c r="C699" t="s">
        <v>44</v>
      </c>
      <c r="D699" t="s">
        <v>8</v>
      </c>
      <c r="E699" t="s">
        <v>1005</v>
      </c>
    </row>
    <row r="700" spans="1:5" x14ac:dyDescent="0.3">
      <c r="A700" t="s">
        <v>1648</v>
      </c>
      <c r="B700" t="s">
        <v>1649</v>
      </c>
      <c r="C700" t="s">
        <v>146</v>
      </c>
      <c r="D700" t="s">
        <v>8</v>
      </c>
      <c r="E700" t="s">
        <v>1005</v>
      </c>
    </row>
    <row r="701" spans="1:5" x14ac:dyDescent="0.3">
      <c r="A701" t="s">
        <v>1650</v>
      </c>
      <c r="B701" t="s">
        <v>1651</v>
      </c>
      <c r="C701" t="s">
        <v>197</v>
      </c>
      <c r="D701" t="s">
        <v>8</v>
      </c>
      <c r="E701" t="s">
        <v>1005</v>
      </c>
    </row>
    <row r="702" spans="1:5" x14ac:dyDescent="0.3">
      <c r="A702" t="s">
        <v>1652</v>
      </c>
      <c r="B702" t="s">
        <v>1653</v>
      </c>
      <c r="C702" t="s">
        <v>74</v>
      </c>
      <c r="D702" t="s">
        <v>8</v>
      </c>
      <c r="E702" t="s">
        <v>1005</v>
      </c>
    </row>
    <row r="703" spans="1:5" x14ac:dyDescent="0.3">
      <c r="A703" t="s">
        <v>1654</v>
      </c>
      <c r="B703" t="s">
        <v>1655</v>
      </c>
      <c r="C703" t="s">
        <v>784</v>
      </c>
      <c r="D703" t="s">
        <v>8</v>
      </c>
      <c r="E703" t="s">
        <v>1005</v>
      </c>
    </row>
    <row r="704" spans="1:5" x14ac:dyDescent="0.3">
      <c r="A704" t="s">
        <v>1656</v>
      </c>
      <c r="B704" t="s">
        <v>1657</v>
      </c>
      <c r="C704" t="s">
        <v>1658</v>
      </c>
      <c r="D704" t="s">
        <v>8</v>
      </c>
      <c r="E704" t="s">
        <v>1005</v>
      </c>
    </row>
    <row r="705" spans="1:5" x14ac:dyDescent="0.3">
      <c r="A705" t="s">
        <v>1659</v>
      </c>
      <c r="B705" t="s">
        <v>1660</v>
      </c>
      <c r="C705" t="s">
        <v>164</v>
      </c>
      <c r="D705" t="s">
        <v>8</v>
      </c>
      <c r="E705" t="s">
        <v>1005</v>
      </c>
    </row>
    <row r="706" spans="1:5" x14ac:dyDescent="0.3">
      <c r="A706" t="s">
        <v>1661</v>
      </c>
      <c r="B706" t="s">
        <v>1662</v>
      </c>
      <c r="C706" t="s">
        <v>970</v>
      </c>
      <c r="D706" t="s">
        <v>8</v>
      </c>
      <c r="E706" t="s">
        <v>1005</v>
      </c>
    </row>
    <row r="707" spans="1:5" x14ac:dyDescent="0.3">
      <c r="A707" t="s">
        <v>1663</v>
      </c>
      <c r="B707" t="s">
        <v>1664</v>
      </c>
      <c r="C707" t="s">
        <v>89</v>
      </c>
      <c r="D707" t="s">
        <v>8</v>
      </c>
      <c r="E707" t="s">
        <v>1005</v>
      </c>
    </row>
    <row r="708" spans="1:5" x14ac:dyDescent="0.3">
      <c r="A708" t="s">
        <v>1665</v>
      </c>
      <c r="B708" t="s">
        <v>1666</v>
      </c>
      <c r="C708" t="s">
        <v>1667</v>
      </c>
      <c r="D708" t="s">
        <v>8</v>
      </c>
      <c r="E708" t="s">
        <v>1005</v>
      </c>
    </row>
    <row r="709" spans="1:5" x14ac:dyDescent="0.3">
      <c r="A709" t="s">
        <v>1668</v>
      </c>
      <c r="B709" t="s">
        <v>1669</v>
      </c>
      <c r="C709" t="s">
        <v>197</v>
      </c>
      <c r="D709" t="s">
        <v>8</v>
      </c>
      <c r="E709" t="s">
        <v>1005</v>
      </c>
    </row>
    <row r="710" spans="1:5" x14ac:dyDescent="0.3">
      <c r="A710" t="s">
        <v>1670</v>
      </c>
      <c r="B710" t="s">
        <v>1671</v>
      </c>
      <c r="C710" t="s">
        <v>118</v>
      </c>
      <c r="D710" t="s">
        <v>8</v>
      </c>
      <c r="E710" t="s">
        <v>1005</v>
      </c>
    </row>
    <row r="711" spans="1:5" x14ac:dyDescent="0.3">
      <c r="A711" t="s">
        <v>1672</v>
      </c>
      <c r="B711" t="s">
        <v>1673</v>
      </c>
      <c r="C711" t="s">
        <v>304</v>
      </c>
      <c r="D711" t="s">
        <v>8</v>
      </c>
      <c r="E711" t="s">
        <v>1005</v>
      </c>
    </row>
    <row r="712" spans="1:5" x14ac:dyDescent="0.3">
      <c r="A712" t="s">
        <v>1674</v>
      </c>
      <c r="B712" t="s">
        <v>1675</v>
      </c>
      <c r="C712" t="s">
        <v>579</v>
      </c>
      <c r="D712" t="s">
        <v>8</v>
      </c>
      <c r="E712" t="s">
        <v>1005</v>
      </c>
    </row>
    <row r="713" spans="1:5" x14ac:dyDescent="0.3">
      <c r="A713" t="s">
        <v>1676</v>
      </c>
      <c r="B713" t="s">
        <v>1677</v>
      </c>
      <c r="C713" t="s">
        <v>77</v>
      </c>
      <c r="D713" t="s">
        <v>8</v>
      </c>
      <c r="E713" t="s">
        <v>1005</v>
      </c>
    </row>
    <row r="714" spans="1:5" x14ac:dyDescent="0.3">
      <c r="A714" t="s">
        <v>1678</v>
      </c>
      <c r="B714" t="s">
        <v>1679</v>
      </c>
      <c r="C714" t="s">
        <v>1680</v>
      </c>
      <c r="D714" t="s">
        <v>8</v>
      </c>
      <c r="E714" t="s">
        <v>1005</v>
      </c>
    </row>
    <row r="715" spans="1:5" x14ac:dyDescent="0.3">
      <c r="A715" t="s">
        <v>1681</v>
      </c>
      <c r="B715" t="s">
        <v>1682</v>
      </c>
      <c r="C715" t="s">
        <v>202</v>
      </c>
      <c r="D715" t="s">
        <v>8</v>
      </c>
      <c r="E715" t="s">
        <v>1005</v>
      </c>
    </row>
    <row r="716" spans="1:5" x14ac:dyDescent="0.3">
      <c r="A716" t="s">
        <v>1683</v>
      </c>
      <c r="B716" t="s">
        <v>1684</v>
      </c>
      <c r="C716" t="s">
        <v>348</v>
      </c>
      <c r="D716" t="s">
        <v>8</v>
      </c>
      <c r="E716" t="s">
        <v>1005</v>
      </c>
    </row>
    <row r="717" spans="1:5" x14ac:dyDescent="0.3">
      <c r="A717" t="s">
        <v>1685</v>
      </c>
      <c r="B717" t="s">
        <v>1686</v>
      </c>
      <c r="C717" t="s">
        <v>689</v>
      </c>
      <c r="D717" t="s">
        <v>8</v>
      </c>
      <c r="E717" t="s">
        <v>1005</v>
      </c>
    </row>
    <row r="718" spans="1:5" x14ac:dyDescent="0.3">
      <c r="A718" t="s">
        <v>1687</v>
      </c>
      <c r="B718" t="s">
        <v>1688</v>
      </c>
      <c r="C718" t="s">
        <v>906</v>
      </c>
      <c r="D718" t="s">
        <v>8</v>
      </c>
      <c r="E718" t="s">
        <v>1005</v>
      </c>
    </row>
    <row r="719" spans="1:5" x14ac:dyDescent="0.3">
      <c r="A719" t="s">
        <v>1689</v>
      </c>
      <c r="B719" t="s">
        <v>1690</v>
      </c>
      <c r="C719" t="s">
        <v>1691</v>
      </c>
      <c r="D719" t="s">
        <v>8</v>
      </c>
      <c r="E719" t="s">
        <v>1005</v>
      </c>
    </row>
    <row r="720" spans="1:5" x14ac:dyDescent="0.3">
      <c r="A720" t="s">
        <v>1692</v>
      </c>
      <c r="B720" t="s">
        <v>1693</v>
      </c>
      <c r="C720" t="s">
        <v>383</v>
      </c>
      <c r="D720" t="s">
        <v>8</v>
      </c>
      <c r="E720" t="s">
        <v>1005</v>
      </c>
    </row>
    <row r="721" spans="1:5" x14ac:dyDescent="0.3">
      <c r="A721" t="s">
        <v>1694</v>
      </c>
      <c r="B721" t="s">
        <v>1695</v>
      </c>
      <c r="C721" t="s">
        <v>1358</v>
      </c>
      <c r="D721" t="s">
        <v>8</v>
      </c>
      <c r="E721" t="s">
        <v>1005</v>
      </c>
    </row>
    <row r="722" spans="1:5" x14ac:dyDescent="0.3">
      <c r="A722" t="s">
        <v>1696</v>
      </c>
      <c r="B722" t="s">
        <v>1697</v>
      </c>
      <c r="C722" t="s">
        <v>784</v>
      </c>
      <c r="D722" t="s">
        <v>8</v>
      </c>
      <c r="E722" t="s">
        <v>1005</v>
      </c>
    </row>
    <row r="723" spans="1:5" x14ac:dyDescent="0.3">
      <c r="A723" t="s">
        <v>1698</v>
      </c>
      <c r="B723" t="s">
        <v>1699</v>
      </c>
      <c r="C723" t="s">
        <v>50</v>
      </c>
      <c r="D723" t="s">
        <v>8</v>
      </c>
      <c r="E723" t="s">
        <v>1005</v>
      </c>
    </row>
    <row r="724" spans="1:5" x14ac:dyDescent="0.3">
      <c r="A724" t="s">
        <v>1700</v>
      </c>
      <c r="B724" t="s">
        <v>1701</v>
      </c>
      <c r="C724" t="s">
        <v>585</v>
      </c>
      <c r="D724" t="s">
        <v>8</v>
      </c>
      <c r="E724" t="s">
        <v>1005</v>
      </c>
    </row>
    <row r="725" spans="1:5" x14ac:dyDescent="0.3">
      <c r="A725" t="s">
        <v>1702</v>
      </c>
      <c r="B725" t="s">
        <v>1703</v>
      </c>
      <c r="C725" t="s">
        <v>12</v>
      </c>
      <c r="D725" t="s">
        <v>8</v>
      </c>
      <c r="E725" t="s">
        <v>1005</v>
      </c>
    </row>
    <row r="726" spans="1:5" x14ac:dyDescent="0.3">
      <c r="A726" t="s">
        <v>1704</v>
      </c>
      <c r="B726" t="s">
        <v>1705</v>
      </c>
      <c r="C726" t="s">
        <v>411</v>
      </c>
      <c r="D726" t="s">
        <v>8</v>
      </c>
      <c r="E726" t="s">
        <v>1005</v>
      </c>
    </row>
    <row r="727" spans="1:5" x14ac:dyDescent="0.3">
      <c r="A727" t="s">
        <v>1706</v>
      </c>
      <c r="B727" t="s">
        <v>1707</v>
      </c>
      <c r="C727" t="s">
        <v>95</v>
      </c>
      <c r="D727" t="s">
        <v>8</v>
      </c>
      <c r="E727" t="s">
        <v>1005</v>
      </c>
    </row>
    <row r="728" spans="1:5" x14ac:dyDescent="0.3">
      <c r="A728" t="s">
        <v>1708</v>
      </c>
      <c r="B728" t="s">
        <v>1709</v>
      </c>
      <c r="C728" t="s">
        <v>237</v>
      </c>
      <c r="D728" t="s">
        <v>8</v>
      </c>
      <c r="E728" t="s">
        <v>1005</v>
      </c>
    </row>
    <row r="729" spans="1:5" x14ac:dyDescent="0.3">
      <c r="A729" t="s">
        <v>1710</v>
      </c>
      <c r="B729" t="s">
        <v>1711</v>
      </c>
      <c r="C729" t="s">
        <v>275</v>
      </c>
      <c r="D729" t="s">
        <v>8</v>
      </c>
      <c r="E729" t="s">
        <v>1005</v>
      </c>
    </row>
    <row r="730" spans="1:5" x14ac:dyDescent="0.3">
      <c r="A730" t="s">
        <v>1712</v>
      </c>
      <c r="B730" t="s">
        <v>1713</v>
      </c>
      <c r="C730" t="s">
        <v>50</v>
      </c>
      <c r="D730" t="s">
        <v>8</v>
      </c>
      <c r="E730" t="s">
        <v>1005</v>
      </c>
    </row>
    <row r="731" spans="1:5" x14ac:dyDescent="0.3">
      <c r="A731" t="s">
        <v>1714</v>
      </c>
      <c r="B731" t="s">
        <v>1715</v>
      </c>
      <c r="C731" t="s">
        <v>74</v>
      </c>
      <c r="D731" t="s">
        <v>8</v>
      </c>
      <c r="E731" t="s">
        <v>1005</v>
      </c>
    </row>
    <row r="732" spans="1:5" x14ac:dyDescent="0.3">
      <c r="A732" t="s">
        <v>1716</v>
      </c>
      <c r="B732" t="s">
        <v>1717</v>
      </c>
      <c r="C732" t="s">
        <v>378</v>
      </c>
      <c r="D732" t="s">
        <v>8</v>
      </c>
      <c r="E732" t="s">
        <v>1005</v>
      </c>
    </row>
    <row r="733" spans="1:5" x14ac:dyDescent="0.3">
      <c r="A733" t="s">
        <v>1718</v>
      </c>
      <c r="B733" t="s">
        <v>1719</v>
      </c>
      <c r="C733" t="s">
        <v>1611</v>
      </c>
      <c r="D733" t="s">
        <v>8</v>
      </c>
      <c r="E733" t="s">
        <v>1005</v>
      </c>
    </row>
    <row r="734" spans="1:5" x14ac:dyDescent="0.3">
      <c r="A734" t="s">
        <v>1720</v>
      </c>
      <c r="B734" t="s">
        <v>1721</v>
      </c>
      <c r="C734" t="s">
        <v>638</v>
      </c>
      <c r="D734" t="s">
        <v>8</v>
      </c>
      <c r="E734" t="s">
        <v>1005</v>
      </c>
    </row>
    <row r="735" spans="1:5" x14ac:dyDescent="0.3">
      <c r="A735" t="s">
        <v>1722</v>
      </c>
      <c r="B735" t="s">
        <v>1723</v>
      </c>
      <c r="C735" t="s">
        <v>115</v>
      </c>
      <c r="D735" t="s">
        <v>8</v>
      </c>
      <c r="E735" t="s">
        <v>1005</v>
      </c>
    </row>
    <row r="736" spans="1:5" x14ac:dyDescent="0.3">
      <c r="A736" t="s">
        <v>1724</v>
      </c>
      <c r="B736" t="s">
        <v>1725</v>
      </c>
      <c r="C736" t="s">
        <v>296</v>
      </c>
      <c r="D736" t="s">
        <v>8</v>
      </c>
      <c r="E736" t="s">
        <v>1005</v>
      </c>
    </row>
    <row r="737" spans="1:5" x14ac:dyDescent="0.3">
      <c r="A737" t="s">
        <v>1726</v>
      </c>
      <c r="B737" t="s">
        <v>1727</v>
      </c>
      <c r="C737" t="s">
        <v>44</v>
      </c>
      <c r="D737" t="s">
        <v>8</v>
      </c>
      <c r="E737" t="s">
        <v>1005</v>
      </c>
    </row>
    <row r="738" spans="1:5" x14ac:dyDescent="0.3">
      <c r="A738" t="s">
        <v>1728</v>
      </c>
      <c r="B738" t="s">
        <v>1729</v>
      </c>
      <c r="C738" t="s">
        <v>56</v>
      </c>
      <c r="D738" t="s">
        <v>8</v>
      </c>
      <c r="E738" t="s">
        <v>1005</v>
      </c>
    </row>
    <row r="739" spans="1:5" x14ac:dyDescent="0.3">
      <c r="A739" t="s">
        <v>1730</v>
      </c>
      <c r="B739" t="s">
        <v>1731</v>
      </c>
      <c r="C739" t="s">
        <v>970</v>
      </c>
      <c r="D739" t="s">
        <v>8</v>
      </c>
      <c r="E739" t="s">
        <v>1005</v>
      </c>
    </row>
    <row r="740" spans="1:5" x14ac:dyDescent="0.3">
      <c r="A740" t="s">
        <v>1732</v>
      </c>
      <c r="B740" t="s">
        <v>1733</v>
      </c>
      <c r="C740" t="s">
        <v>647</v>
      </c>
      <c r="D740" t="s">
        <v>8</v>
      </c>
      <c r="E740" t="s">
        <v>1005</v>
      </c>
    </row>
    <row r="741" spans="1:5" x14ac:dyDescent="0.3">
      <c r="A741" t="s">
        <v>1734</v>
      </c>
      <c r="B741" t="s">
        <v>1735</v>
      </c>
      <c r="C741" t="s">
        <v>378</v>
      </c>
      <c r="D741" t="s">
        <v>8</v>
      </c>
      <c r="E741" t="s">
        <v>1005</v>
      </c>
    </row>
    <row r="742" spans="1:5" x14ac:dyDescent="0.3">
      <c r="A742" t="s">
        <v>1736</v>
      </c>
      <c r="B742" t="s">
        <v>1737</v>
      </c>
      <c r="C742" t="s">
        <v>32</v>
      </c>
      <c r="D742" t="s">
        <v>8</v>
      </c>
      <c r="E742" t="s">
        <v>1005</v>
      </c>
    </row>
    <row r="743" spans="1:5" x14ac:dyDescent="0.3">
      <c r="A743" t="s">
        <v>1738</v>
      </c>
      <c r="B743" t="s">
        <v>1739</v>
      </c>
      <c r="C743" t="s">
        <v>146</v>
      </c>
      <c r="D743" t="s">
        <v>8</v>
      </c>
      <c r="E743" t="s">
        <v>1005</v>
      </c>
    </row>
    <row r="744" spans="1:5" x14ac:dyDescent="0.3">
      <c r="A744" t="s">
        <v>1740</v>
      </c>
      <c r="B744" t="s">
        <v>1741</v>
      </c>
      <c r="C744" t="s">
        <v>937</v>
      </c>
      <c r="D744" t="s">
        <v>8</v>
      </c>
      <c r="E744" t="s">
        <v>1005</v>
      </c>
    </row>
    <row r="745" spans="1:5" x14ac:dyDescent="0.3">
      <c r="A745" t="s">
        <v>1742</v>
      </c>
      <c r="B745" t="s">
        <v>1743</v>
      </c>
      <c r="C745" t="s">
        <v>74</v>
      </c>
      <c r="D745" t="s">
        <v>8</v>
      </c>
      <c r="E745" t="s">
        <v>1005</v>
      </c>
    </row>
    <row r="746" spans="1:5" x14ac:dyDescent="0.3">
      <c r="A746" t="s">
        <v>1744</v>
      </c>
      <c r="B746" t="s">
        <v>1745</v>
      </c>
      <c r="C746" t="s">
        <v>345</v>
      </c>
      <c r="D746" t="s">
        <v>8</v>
      </c>
      <c r="E746" t="s">
        <v>1005</v>
      </c>
    </row>
    <row r="747" spans="1:5" x14ac:dyDescent="0.3">
      <c r="A747" t="s">
        <v>1746</v>
      </c>
      <c r="B747" t="s">
        <v>1747</v>
      </c>
      <c r="C747" t="s">
        <v>1748</v>
      </c>
      <c r="D747" t="s">
        <v>8</v>
      </c>
      <c r="E747" t="s">
        <v>1005</v>
      </c>
    </row>
    <row r="748" spans="1:5" x14ac:dyDescent="0.3">
      <c r="A748" t="s">
        <v>1749</v>
      </c>
      <c r="B748" t="s">
        <v>1750</v>
      </c>
      <c r="C748" t="s">
        <v>820</v>
      </c>
      <c r="D748" t="s">
        <v>8</v>
      </c>
      <c r="E748" t="s">
        <v>1005</v>
      </c>
    </row>
    <row r="749" spans="1:5" x14ac:dyDescent="0.3">
      <c r="A749" t="s">
        <v>1751</v>
      </c>
      <c r="B749" t="s">
        <v>1752</v>
      </c>
      <c r="C749" t="s">
        <v>1596</v>
      </c>
      <c r="D749" t="s">
        <v>8</v>
      </c>
      <c r="E749" t="s">
        <v>1005</v>
      </c>
    </row>
    <row r="750" spans="1:5" x14ac:dyDescent="0.3">
      <c r="A750" t="s">
        <v>1753</v>
      </c>
      <c r="B750" t="s">
        <v>1754</v>
      </c>
      <c r="C750" t="s">
        <v>261</v>
      </c>
      <c r="D750" t="s">
        <v>8</v>
      </c>
      <c r="E750" t="s">
        <v>1005</v>
      </c>
    </row>
    <row r="751" spans="1:5" x14ac:dyDescent="0.3">
      <c r="A751" t="s">
        <v>1755</v>
      </c>
      <c r="B751" t="s">
        <v>1756</v>
      </c>
      <c r="C751" t="s">
        <v>74</v>
      </c>
      <c r="D751" t="s">
        <v>8</v>
      </c>
      <c r="E751" t="s">
        <v>1005</v>
      </c>
    </row>
    <row r="752" spans="1:5" x14ac:dyDescent="0.3">
      <c r="A752" t="s">
        <v>1757</v>
      </c>
      <c r="B752" t="s">
        <v>1758</v>
      </c>
      <c r="C752" t="s">
        <v>253</v>
      </c>
      <c r="D752" t="s">
        <v>8</v>
      </c>
      <c r="E752" t="s">
        <v>1005</v>
      </c>
    </row>
    <row r="753" spans="1:5" x14ac:dyDescent="0.3">
      <c r="A753" t="s">
        <v>1759</v>
      </c>
      <c r="B753" t="s">
        <v>1760</v>
      </c>
      <c r="C753" t="s">
        <v>74</v>
      </c>
      <c r="D753" t="s">
        <v>8</v>
      </c>
      <c r="E753" t="s">
        <v>1005</v>
      </c>
    </row>
    <row r="754" spans="1:5" x14ac:dyDescent="0.3">
      <c r="A754" t="s">
        <v>1761</v>
      </c>
      <c r="B754" t="s">
        <v>1762</v>
      </c>
      <c r="C754" t="s">
        <v>74</v>
      </c>
      <c r="D754" t="s">
        <v>8</v>
      </c>
      <c r="E754" t="s">
        <v>1005</v>
      </c>
    </row>
    <row r="755" spans="1:5" x14ac:dyDescent="0.3">
      <c r="A755" t="s">
        <v>1763</v>
      </c>
      <c r="B755" t="s">
        <v>1764</v>
      </c>
      <c r="C755" t="s">
        <v>878</v>
      </c>
      <c r="D755" t="s">
        <v>8</v>
      </c>
      <c r="E755" t="s">
        <v>1005</v>
      </c>
    </row>
    <row r="756" spans="1:5" x14ac:dyDescent="0.3">
      <c r="A756" t="s">
        <v>1765</v>
      </c>
      <c r="B756" t="s">
        <v>1766</v>
      </c>
      <c r="C756" t="s">
        <v>197</v>
      </c>
      <c r="D756" t="s">
        <v>8</v>
      </c>
      <c r="E756" t="s">
        <v>1005</v>
      </c>
    </row>
    <row r="757" spans="1:5" x14ac:dyDescent="0.3">
      <c r="A757" t="s">
        <v>1767</v>
      </c>
      <c r="B757" t="s">
        <v>1768</v>
      </c>
      <c r="C757" t="s">
        <v>205</v>
      </c>
      <c r="D757" t="s">
        <v>8</v>
      </c>
      <c r="E757" t="s">
        <v>1005</v>
      </c>
    </row>
    <row r="758" spans="1:5" x14ac:dyDescent="0.3">
      <c r="A758" t="s">
        <v>1769</v>
      </c>
      <c r="B758" t="s">
        <v>1770</v>
      </c>
      <c r="C758" t="s">
        <v>261</v>
      </c>
      <c r="D758" t="s">
        <v>8</v>
      </c>
      <c r="E758" t="s">
        <v>1005</v>
      </c>
    </row>
    <row r="759" spans="1:5" x14ac:dyDescent="0.3">
      <c r="A759" t="s">
        <v>1771</v>
      </c>
      <c r="B759" t="s">
        <v>1772</v>
      </c>
      <c r="C759" t="s">
        <v>32</v>
      </c>
      <c r="D759" t="s">
        <v>8</v>
      </c>
      <c r="E759" t="s">
        <v>1005</v>
      </c>
    </row>
    <row r="760" spans="1:5" x14ac:dyDescent="0.3">
      <c r="A760" t="s">
        <v>1773</v>
      </c>
      <c r="B760" t="s">
        <v>1774</v>
      </c>
      <c r="C760" t="s">
        <v>74</v>
      </c>
      <c r="D760" t="s">
        <v>8</v>
      </c>
      <c r="E760" t="s">
        <v>1005</v>
      </c>
    </row>
    <row r="761" spans="1:5" x14ac:dyDescent="0.3">
      <c r="A761" t="s">
        <v>1775</v>
      </c>
      <c r="B761" t="s">
        <v>1776</v>
      </c>
      <c r="C761" t="s">
        <v>1596</v>
      </c>
      <c r="D761" t="s">
        <v>8</v>
      </c>
      <c r="E761" t="s">
        <v>1005</v>
      </c>
    </row>
    <row r="762" spans="1:5" x14ac:dyDescent="0.3">
      <c r="A762" t="s">
        <v>1777</v>
      </c>
      <c r="B762" t="s">
        <v>1778</v>
      </c>
      <c r="C762" t="s">
        <v>146</v>
      </c>
      <c r="D762" t="s">
        <v>8</v>
      </c>
      <c r="E762" t="s">
        <v>1005</v>
      </c>
    </row>
    <row r="763" spans="1:5" x14ac:dyDescent="0.3">
      <c r="A763" t="s">
        <v>1779</v>
      </c>
      <c r="B763" t="s">
        <v>1780</v>
      </c>
      <c r="C763" t="s">
        <v>135</v>
      </c>
      <c r="D763" t="s">
        <v>8</v>
      </c>
      <c r="E763" t="s">
        <v>1005</v>
      </c>
    </row>
    <row r="764" spans="1:5" x14ac:dyDescent="0.3">
      <c r="A764" t="s">
        <v>1781</v>
      </c>
      <c r="B764" t="s">
        <v>1782</v>
      </c>
      <c r="C764" t="s">
        <v>725</v>
      </c>
      <c r="D764" t="s">
        <v>8</v>
      </c>
      <c r="E764" t="s">
        <v>1005</v>
      </c>
    </row>
    <row r="765" spans="1:5" x14ac:dyDescent="0.3">
      <c r="A765" t="s">
        <v>1783</v>
      </c>
      <c r="B765" t="s">
        <v>1784</v>
      </c>
      <c r="C765" t="s">
        <v>74</v>
      </c>
      <c r="D765" t="s">
        <v>8</v>
      </c>
      <c r="E765" t="s">
        <v>1005</v>
      </c>
    </row>
    <row r="766" spans="1:5" x14ac:dyDescent="0.3">
      <c r="A766" t="s">
        <v>1785</v>
      </c>
      <c r="B766" t="s">
        <v>1786</v>
      </c>
      <c r="C766" t="s">
        <v>1787</v>
      </c>
      <c r="D766" t="s">
        <v>8</v>
      </c>
      <c r="E766" t="s">
        <v>1005</v>
      </c>
    </row>
    <row r="767" spans="1:5" x14ac:dyDescent="0.3">
      <c r="A767" t="s">
        <v>1788</v>
      </c>
      <c r="B767" t="s">
        <v>1789</v>
      </c>
      <c r="C767" t="s">
        <v>53</v>
      </c>
      <c r="D767" t="s">
        <v>8</v>
      </c>
      <c r="E767" t="s">
        <v>1005</v>
      </c>
    </row>
    <row r="768" spans="1:5" x14ac:dyDescent="0.3">
      <c r="A768" t="s">
        <v>1790</v>
      </c>
      <c r="B768" t="s">
        <v>1791</v>
      </c>
      <c r="C768" t="s">
        <v>1345</v>
      </c>
      <c r="D768" t="s">
        <v>8</v>
      </c>
      <c r="E768" t="s">
        <v>1005</v>
      </c>
    </row>
    <row r="769" spans="1:5" x14ac:dyDescent="0.3">
      <c r="A769" t="s">
        <v>1792</v>
      </c>
      <c r="B769" t="s">
        <v>1793</v>
      </c>
      <c r="C769" t="s">
        <v>345</v>
      </c>
      <c r="D769" t="s">
        <v>8</v>
      </c>
      <c r="E769" t="s">
        <v>1005</v>
      </c>
    </row>
    <row r="770" spans="1:5" x14ac:dyDescent="0.3">
      <c r="A770" t="s">
        <v>1794</v>
      </c>
      <c r="B770" t="s">
        <v>1795</v>
      </c>
      <c r="C770" t="s">
        <v>820</v>
      </c>
      <c r="D770" t="s">
        <v>8</v>
      </c>
      <c r="E770" t="s">
        <v>1005</v>
      </c>
    </row>
    <row r="771" spans="1:5" x14ac:dyDescent="0.3">
      <c r="A771" t="s">
        <v>1796</v>
      </c>
      <c r="B771" t="s">
        <v>1797</v>
      </c>
      <c r="C771" t="s">
        <v>12</v>
      </c>
      <c r="D771" t="s">
        <v>8</v>
      </c>
      <c r="E771" t="s">
        <v>1005</v>
      </c>
    </row>
    <row r="772" spans="1:5" x14ac:dyDescent="0.3">
      <c r="A772" t="s">
        <v>1798</v>
      </c>
      <c r="B772" t="s">
        <v>1799</v>
      </c>
      <c r="C772" t="s">
        <v>210</v>
      </c>
      <c r="D772" t="s">
        <v>8</v>
      </c>
      <c r="E772" t="s">
        <v>1005</v>
      </c>
    </row>
    <row r="773" spans="1:5" x14ac:dyDescent="0.3">
      <c r="A773" t="s">
        <v>1800</v>
      </c>
      <c r="B773" t="s">
        <v>1801</v>
      </c>
      <c r="C773" t="s">
        <v>932</v>
      </c>
      <c r="D773" t="s">
        <v>8</v>
      </c>
      <c r="E773" t="s">
        <v>1005</v>
      </c>
    </row>
    <row r="774" spans="1:5" x14ac:dyDescent="0.3">
      <c r="A774" t="s">
        <v>1802</v>
      </c>
      <c r="B774" t="s">
        <v>1803</v>
      </c>
      <c r="C774" t="s">
        <v>310</v>
      </c>
      <c r="D774" t="s">
        <v>8</v>
      </c>
      <c r="E774" t="s">
        <v>1005</v>
      </c>
    </row>
    <row r="775" spans="1:5" x14ac:dyDescent="0.3">
      <c r="A775" t="s">
        <v>1804</v>
      </c>
      <c r="B775" t="s">
        <v>1805</v>
      </c>
      <c r="C775" t="s">
        <v>92</v>
      </c>
      <c r="D775" t="s">
        <v>8</v>
      </c>
      <c r="E775" t="s">
        <v>1005</v>
      </c>
    </row>
    <row r="776" spans="1:5" x14ac:dyDescent="0.3">
      <c r="A776" t="s">
        <v>1806</v>
      </c>
      <c r="B776" t="s">
        <v>1807</v>
      </c>
      <c r="C776" t="s">
        <v>74</v>
      </c>
      <c r="D776" t="s">
        <v>8</v>
      </c>
      <c r="E776" t="s">
        <v>1005</v>
      </c>
    </row>
    <row r="777" spans="1:5" x14ac:dyDescent="0.3">
      <c r="A777" t="s">
        <v>1808</v>
      </c>
      <c r="B777" t="s">
        <v>1809</v>
      </c>
      <c r="C777" t="s">
        <v>452</v>
      </c>
      <c r="D777" t="s">
        <v>8</v>
      </c>
      <c r="E777" t="s">
        <v>1005</v>
      </c>
    </row>
    <row r="778" spans="1:5" x14ac:dyDescent="0.3">
      <c r="A778" t="s">
        <v>1810</v>
      </c>
      <c r="B778" t="s">
        <v>1811</v>
      </c>
      <c r="C778" t="s">
        <v>1812</v>
      </c>
      <c r="D778" t="s">
        <v>8</v>
      </c>
      <c r="E778" t="s">
        <v>1005</v>
      </c>
    </row>
    <row r="779" spans="1:5" x14ac:dyDescent="0.3">
      <c r="A779" t="s">
        <v>1813</v>
      </c>
      <c r="B779" t="s">
        <v>1814</v>
      </c>
      <c r="C779" t="s">
        <v>315</v>
      </c>
      <c r="D779" t="s">
        <v>8</v>
      </c>
      <c r="E779" t="s">
        <v>1005</v>
      </c>
    </row>
    <row r="780" spans="1:5" x14ac:dyDescent="0.3">
      <c r="A780" t="s">
        <v>1815</v>
      </c>
      <c r="B780" t="s">
        <v>1816</v>
      </c>
      <c r="C780" t="s">
        <v>104</v>
      </c>
      <c r="D780" t="s">
        <v>8</v>
      </c>
      <c r="E780" t="s">
        <v>1005</v>
      </c>
    </row>
    <row r="781" spans="1:5" x14ac:dyDescent="0.3">
      <c r="A781" t="s">
        <v>1817</v>
      </c>
      <c r="B781" t="s">
        <v>1818</v>
      </c>
      <c r="C781" t="s">
        <v>135</v>
      </c>
      <c r="D781" t="s">
        <v>8</v>
      </c>
      <c r="E781" t="s">
        <v>1005</v>
      </c>
    </row>
    <row r="782" spans="1:5" x14ac:dyDescent="0.3">
      <c r="A782" t="s">
        <v>1819</v>
      </c>
      <c r="B782" t="s">
        <v>1820</v>
      </c>
      <c r="C782" t="s">
        <v>615</v>
      </c>
      <c r="D782" t="s">
        <v>8</v>
      </c>
      <c r="E782" t="s">
        <v>1005</v>
      </c>
    </row>
    <row r="783" spans="1:5" x14ac:dyDescent="0.3">
      <c r="A783" t="s">
        <v>1821</v>
      </c>
      <c r="B783" t="s">
        <v>1822</v>
      </c>
      <c r="C783" t="s">
        <v>622</v>
      </c>
      <c r="D783" t="s">
        <v>8</v>
      </c>
      <c r="E783" t="s">
        <v>1005</v>
      </c>
    </row>
    <row r="784" spans="1:5" x14ac:dyDescent="0.3">
      <c r="A784" t="s">
        <v>1823</v>
      </c>
      <c r="B784" t="s">
        <v>1824</v>
      </c>
      <c r="C784" t="s">
        <v>1825</v>
      </c>
      <c r="D784" t="s">
        <v>1826</v>
      </c>
      <c r="E784" t="s">
        <v>1005</v>
      </c>
    </row>
    <row r="785" spans="1:5" x14ac:dyDescent="0.3">
      <c r="A785" t="s">
        <v>1827</v>
      </c>
      <c r="B785" t="s">
        <v>1828</v>
      </c>
      <c r="C785" t="s">
        <v>1829</v>
      </c>
      <c r="D785" t="s">
        <v>1826</v>
      </c>
      <c r="E785" t="s">
        <v>1005</v>
      </c>
    </row>
    <row r="786" spans="1:5" x14ac:dyDescent="0.3">
      <c r="A786" t="s">
        <v>1830</v>
      </c>
      <c r="B786" t="s">
        <v>1831</v>
      </c>
      <c r="C786" t="s">
        <v>1832</v>
      </c>
      <c r="D786" t="s">
        <v>1826</v>
      </c>
      <c r="E786" t="s">
        <v>1005</v>
      </c>
    </row>
    <row r="787" spans="1:5" x14ac:dyDescent="0.3">
      <c r="A787" t="s">
        <v>1833</v>
      </c>
      <c r="B787" t="s">
        <v>1834</v>
      </c>
      <c r="C787" t="s">
        <v>1835</v>
      </c>
      <c r="D787" t="s">
        <v>1826</v>
      </c>
      <c r="E787" t="s">
        <v>1005</v>
      </c>
    </row>
    <row r="788" spans="1:5" x14ac:dyDescent="0.3">
      <c r="A788" t="s">
        <v>1836</v>
      </c>
      <c r="B788" t="s">
        <v>1837</v>
      </c>
      <c r="C788" t="s">
        <v>1838</v>
      </c>
      <c r="D788" t="s">
        <v>1826</v>
      </c>
      <c r="E788" t="s">
        <v>1005</v>
      </c>
    </row>
    <row r="789" spans="1:5" x14ac:dyDescent="0.3">
      <c r="A789" t="s">
        <v>1839</v>
      </c>
      <c r="B789" t="s">
        <v>1840</v>
      </c>
      <c r="C789" t="s">
        <v>1841</v>
      </c>
      <c r="D789" t="s">
        <v>1826</v>
      </c>
      <c r="E789" t="s">
        <v>1005</v>
      </c>
    </row>
    <row r="790" spans="1:5" x14ac:dyDescent="0.3">
      <c r="A790" t="s">
        <v>1842</v>
      </c>
      <c r="B790" t="s">
        <v>1843</v>
      </c>
      <c r="C790" t="s">
        <v>1844</v>
      </c>
      <c r="D790" t="s">
        <v>1826</v>
      </c>
      <c r="E790" t="s">
        <v>1005</v>
      </c>
    </row>
    <row r="791" spans="1:5" x14ac:dyDescent="0.3">
      <c r="A791" t="s">
        <v>1845</v>
      </c>
      <c r="B791" t="s">
        <v>1846</v>
      </c>
      <c r="C791" t="s">
        <v>1847</v>
      </c>
      <c r="D791" t="s">
        <v>1826</v>
      </c>
      <c r="E791" t="s">
        <v>1005</v>
      </c>
    </row>
    <row r="792" spans="1:5" x14ac:dyDescent="0.3">
      <c r="A792" t="s">
        <v>1848</v>
      </c>
      <c r="B792" t="s">
        <v>1849</v>
      </c>
      <c r="C792" t="s">
        <v>1850</v>
      </c>
      <c r="D792" t="s">
        <v>1826</v>
      </c>
      <c r="E792" t="s">
        <v>1005</v>
      </c>
    </row>
    <row r="793" spans="1:5" x14ac:dyDescent="0.3">
      <c r="A793" t="s">
        <v>1851</v>
      </c>
      <c r="B793" t="s">
        <v>1852</v>
      </c>
      <c r="C793" t="s">
        <v>1841</v>
      </c>
      <c r="D793" t="s">
        <v>1826</v>
      </c>
      <c r="E793" t="s">
        <v>1005</v>
      </c>
    </row>
    <row r="794" spans="1:5" x14ac:dyDescent="0.3">
      <c r="A794" t="s">
        <v>1853</v>
      </c>
      <c r="B794" t="s">
        <v>1854</v>
      </c>
      <c r="C794" t="s">
        <v>1855</v>
      </c>
      <c r="D794" t="s">
        <v>1826</v>
      </c>
      <c r="E794" t="s">
        <v>1005</v>
      </c>
    </row>
    <row r="795" spans="1:5" x14ac:dyDescent="0.3">
      <c r="A795" t="s">
        <v>1856</v>
      </c>
      <c r="B795" t="s">
        <v>1857</v>
      </c>
      <c r="C795" t="s">
        <v>1858</v>
      </c>
      <c r="D795" t="s">
        <v>1826</v>
      </c>
      <c r="E795" t="s">
        <v>1005</v>
      </c>
    </row>
    <row r="796" spans="1:5" x14ac:dyDescent="0.3">
      <c r="A796" t="s">
        <v>1859</v>
      </c>
      <c r="B796" t="s">
        <v>1860</v>
      </c>
      <c r="C796" t="s">
        <v>1861</v>
      </c>
      <c r="D796" t="s">
        <v>1826</v>
      </c>
      <c r="E796" t="s">
        <v>1005</v>
      </c>
    </row>
    <row r="797" spans="1:5" x14ac:dyDescent="0.3">
      <c r="A797" t="s">
        <v>1862</v>
      </c>
      <c r="B797" t="s">
        <v>1863</v>
      </c>
      <c r="C797" t="s">
        <v>1864</v>
      </c>
      <c r="D797" t="s">
        <v>1826</v>
      </c>
      <c r="E797" t="s">
        <v>1005</v>
      </c>
    </row>
    <row r="798" spans="1:5" x14ac:dyDescent="0.3">
      <c r="A798" t="s">
        <v>1865</v>
      </c>
      <c r="B798" t="s">
        <v>1866</v>
      </c>
      <c r="C798" t="s">
        <v>1867</v>
      </c>
      <c r="D798" t="s">
        <v>1826</v>
      </c>
      <c r="E798" t="s">
        <v>1005</v>
      </c>
    </row>
    <row r="799" spans="1:5" x14ac:dyDescent="0.3">
      <c r="A799" t="s">
        <v>1868</v>
      </c>
      <c r="B799" t="s">
        <v>1869</v>
      </c>
      <c r="C799" t="s">
        <v>1870</v>
      </c>
      <c r="D799" t="s">
        <v>1826</v>
      </c>
      <c r="E799" t="s">
        <v>1005</v>
      </c>
    </row>
    <row r="800" spans="1:5" x14ac:dyDescent="0.3">
      <c r="A800" t="s">
        <v>1871</v>
      </c>
      <c r="B800" t="s">
        <v>1872</v>
      </c>
      <c r="C800" t="s">
        <v>1873</v>
      </c>
      <c r="D800" t="s">
        <v>1826</v>
      </c>
      <c r="E800" t="s">
        <v>1005</v>
      </c>
    </row>
    <row r="801" spans="1:5" x14ac:dyDescent="0.3">
      <c r="A801" t="s">
        <v>1874</v>
      </c>
      <c r="B801" t="s">
        <v>1875</v>
      </c>
      <c r="C801" t="s">
        <v>1876</v>
      </c>
      <c r="D801" t="s">
        <v>1826</v>
      </c>
      <c r="E801" t="s">
        <v>1005</v>
      </c>
    </row>
    <row r="802" spans="1:5" x14ac:dyDescent="0.3">
      <c r="A802" t="s">
        <v>1877</v>
      </c>
      <c r="B802" t="s">
        <v>1878</v>
      </c>
      <c r="C802" t="s">
        <v>1879</v>
      </c>
      <c r="D802" t="s">
        <v>1826</v>
      </c>
      <c r="E802" t="s">
        <v>1005</v>
      </c>
    </row>
    <row r="803" spans="1:5" x14ac:dyDescent="0.3">
      <c r="A803" t="s">
        <v>1880</v>
      </c>
      <c r="B803" t="s">
        <v>1881</v>
      </c>
      <c r="C803" t="s">
        <v>1882</v>
      </c>
      <c r="D803" t="s">
        <v>1826</v>
      </c>
      <c r="E803" t="s">
        <v>1005</v>
      </c>
    </row>
    <row r="804" spans="1:5" x14ac:dyDescent="0.3">
      <c r="A804" t="s">
        <v>1883</v>
      </c>
      <c r="B804" t="s">
        <v>1884</v>
      </c>
      <c r="C804" t="s">
        <v>1885</v>
      </c>
      <c r="D804" t="s">
        <v>1826</v>
      </c>
      <c r="E804" t="s">
        <v>1005</v>
      </c>
    </row>
    <row r="805" spans="1:5" x14ac:dyDescent="0.3">
      <c r="A805" t="s">
        <v>1886</v>
      </c>
      <c r="B805" t="s">
        <v>1887</v>
      </c>
      <c r="C805" t="s">
        <v>1888</v>
      </c>
      <c r="D805" t="s">
        <v>1826</v>
      </c>
      <c r="E805" t="s">
        <v>1005</v>
      </c>
    </row>
    <row r="806" spans="1:5" x14ac:dyDescent="0.3">
      <c r="A806" t="s">
        <v>1889</v>
      </c>
      <c r="B806" t="s">
        <v>1890</v>
      </c>
      <c r="C806" t="s">
        <v>1891</v>
      </c>
      <c r="D806" t="s">
        <v>1826</v>
      </c>
      <c r="E806" t="s">
        <v>1005</v>
      </c>
    </row>
    <row r="807" spans="1:5" x14ac:dyDescent="0.3">
      <c r="A807" t="s">
        <v>1892</v>
      </c>
      <c r="B807" t="s">
        <v>1893</v>
      </c>
      <c r="C807" t="s">
        <v>1894</v>
      </c>
      <c r="D807" t="s">
        <v>1826</v>
      </c>
      <c r="E807" t="s">
        <v>1005</v>
      </c>
    </row>
    <row r="808" spans="1:5" x14ac:dyDescent="0.3">
      <c r="A808" t="s">
        <v>1895</v>
      </c>
      <c r="B808" t="s">
        <v>1896</v>
      </c>
      <c r="C808" t="s">
        <v>1897</v>
      </c>
      <c r="D808" t="s">
        <v>1826</v>
      </c>
      <c r="E808" t="s">
        <v>1005</v>
      </c>
    </row>
    <row r="809" spans="1:5" x14ac:dyDescent="0.3">
      <c r="A809" t="s">
        <v>1898</v>
      </c>
      <c r="B809" t="s">
        <v>1899</v>
      </c>
      <c r="C809" t="s">
        <v>1900</v>
      </c>
      <c r="D809" t="s">
        <v>1826</v>
      </c>
      <c r="E809" t="s">
        <v>1005</v>
      </c>
    </row>
    <row r="810" spans="1:5" x14ac:dyDescent="0.3">
      <c r="A810" t="s">
        <v>1901</v>
      </c>
      <c r="B810" t="s">
        <v>1902</v>
      </c>
      <c r="C810" t="s">
        <v>1903</v>
      </c>
      <c r="D810" t="s">
        <v>1826</v>
      </c>
      <c r="E810" t="s">
        <v>1005</v>
      </c>
    </row>
    <row r="811" spans="1:5" x14ac:dyDescent="0.3">
      <c r="A811" t="s">
        <v>1904</v>
      </c>
      <c r="B811" t="s">
        <v>1905</v>
      </c>
      <c r="C811" t="s">
        <v>1906</v>
      </c>
      <c r="D811" t="s">
        <v>1826</v>
      </c>
      <c r="E811" t="s">
        <v>1005</v>
      </c>
    </row>
    <row r="812" spans="1:5" x14ac:dyDescent="0.3">
      <c r="A812" t="s">
        <v>1907</v>
      </c>
      <c r="B812" t="s">
        <v>1908</v>
      </c>
      <c r="C812" t="s">
        <v>1909</v>
      </c>
      <c r="D812" t="s">
        <v>1826</v>
      </c>
      <c r="E812" t="s">
        <v>1005</v>
      </c>
    </row>
    <row r="813" spans="1:5" x14ac:dyDescent="0.3">
      <c r="A813" t="s">
        <v>1910</v>
      </c>
      <c r="B813" t="s">
        <v>1911</v>
      </c>
      <c r="C813" t="s">
        <v>1912</v>
      </c>
      <c r="D813" t="s">
        <v>1826</v>
      </c>
      <c r="E813" t="s">
        <v>1005</v>
      </c>
    </row>
    <row r="814" spans="1:5" x14ac:dyDescent="0.3">
      <c r="A814" t="s">
        <v>1913</v>
      </c>
      <c r="B814" t="s">
        <v>1914</v>
      </c>
      <c r="C814" t="s">
        <v>1915</v>
      </c>
      <c r="D814" t="s">
        <v>1826</v>
      </c>
      <c r="E814" t="s">
        <v>1005</v>
      </c>
    </row>
    <row r="815" spans="1:5" x14ac:dyDescent="0.3">
      <c r="A815" t="s">
        <v>1916</v>
      </c>
      <c r="B815" t="s">
        <v>1917</v>
      </c>
      <c r="C815" t="s">
        <v>1918</v>
      </c>
      <c r="D815" t="s">
        <v>1826</v>
      </c>
      <c r="E815" t="s">
        <v>1005</v>
      </c>
    </row>
    <row r="816" spans="1:5" x14ac:dyDescent="0.3">
      <c r="A816" t="s">
        <v>1919</v>
      </c>
      <c r="B816" t="s">
        <v>1920</v>
      </c>
      <c r="C816" t="s">
        <v>1921</v>
      </c>
      <c r="D816" t="s">
        <v>1826</v>
      </c>
      <c r="E816" t="s">
        <v>1005</v>
      </c>
    </row>
    <row r="817" spans="1:5" x14ac:dyDescent="0.3">
      <c r="A817" t="s">
        <v>1922</v>
      </c>
      <c r="B817" t="s">
        <v>1923</v>
      </c>
      <c r="C817" t="s">
        <v>1924</v>
      </c>
      <c r="D817" t="s">
        <v>1826</v>
      </c>
      <c r="E817" t="s">
        <v>1005</v>
      </c>
    </row>
    <row r="818" spans="1:5" x14ac:dyDescent="0.3">
      <c r="A818" t="s">
        <v>1925</v>
      </c>
      <c r="B818" t="s">
        <v>1926</v>
      </c>
      <c r="C818" t="s">
        <v>1927</v>
      </c>
      <c r="D818" t="s">
        <v>1826</v>
      </c>
      <c r="E818" t="s">
        <v>1005</v>
      </c>
    </row>
    <row r="819" spans="1:5" x14ac:dyDescent="0.3">
      <c r="A819" t="s">
        <v>1928</v>
      </c>
      <c r="B819" t="s">
        <v>1929</v>
      </c>
      <c r="C819" t="s">
        <v>1900</v>
      </c>
      <c r="D819" t="s">
        <v>1826</v>
      </c>
      <c r="E819" t="s">
        <v>1005</v>
      </c>
    </row>
    <row r="820" spans="1:5" x14ac:dyDescent="0.3">
      <c r="A820" t="s">
        <v>1930</v>
      </c>
      <c r="B820" t="s">
        <v>1931</v>
      </c>
      <c r="C820" t="s">
        <v>1932</v>
      </c>
      <c r="D820" t="s">
        <v>1826</v>
      </c>
      <c r="E820" t="s">
        <v>1005</v>
      </c>
    </row>
    <row r="821" spans="1:5" x14ac:dyDescent="0.3">
      <c r="A821" t="s">
        <v>1933</v>
      </c>
      <c r="B821" t="s">
        <v>1934</v>
      </c>
      <c r="C821" t="s">
        <v>1909</v>
      </c>
      <c r="D821" t="s">
        <v>1826</v>
      </c>
      <c r="E821" t="s">
        <v>1005</v>
      </c>
    </row>
    <row r="822" spans="1:5" x14ac:dyDescent="0.3">
      <c r="A822" t="s">
        <v>1935</v>
      </c>
      <c r="B822" t="s">
        <v>1936</v>
      </c>
      <c r="C822" t="s">
        <v>1937</v>
      </c>
      <c r="D822" t="s">
        <v>1826</v>
      </c>
      <c r="E822" t="s">
        <v>1005</v>
      </c>
    </row>
    <row r="823" spans="1:5" x14ac:dyDescent="0.3">
      <c r="A823" t="s">
        <v>1938</v>
      </c>
      <c r="B823" t="s">
        <v>1939</v>
      </c>
      <c r="C823" t="s">
        <v>1940</v>
      </c>
      <c r="D823" t="s">
        <v>1826</v>
      </c>
      <c r="E823" t="s">
        <v>1005</v>
      </c>
    </row>
    <row r="824" spans="1:5" x14ac:dyDescent="0.3">
      <c r="A824" t="s">
        <v>1941</v>
      </c>
      <c r="B824" t="s">
        <v>1942</v>
      </c>
      <c r="C824" t="s">
        <v>1943</v>
      </c>
      <c r="D824" t="s">
        <v>1826</v>
      </c>
      <c r="E824" t="s">
        <v>1005</v>
      </c>
    </row>
    <row r="825" spans="1:5" x14ac:dyDescent="0.3">
      <c r="A825" t="s">
        <v>1944</v>
      </c>
      <c r="B825" t="s">
        <v>1945</v>
      </c>
      <c r="C825" t="s">
        <v>1891</v>
      </c>
      <c r="D825" t="s">
        <v>1826</v>
      </c>
      <c r="E825" t="s">
        <v>1005</v>
      </c>
    </row>
    <row r="826" spans="1:5" x14ac:dyDescent="0.3">
      <c r="A826" t="s">
        <v>1946</v>
      </c>
      <c r="B826" t="s">
        <v>1947</v>
      </c>
      <c r="C826" t="s">
        <v>1948</v>
      </c>
      <c r="D826" t="s">
        <v>1826</v>
      </c>
      <c r="E826" t="s">
        <v>1005</v>
      </c>
    </row>
    <row r="827" spans="1:5" x14ac:dyDescent="0.3">
      <c r="A827" t="s">
        <v>1949</v>
      </c>
      <c r="B827" t="s">
        <v>1950</v>
      </c>
      <c r="C827" t="s">
        <v>1951</v>
      </c>
      <c r="D827" t="s">
        <v>1826</v>
      </c>
      <c r="E827" t="s">
        <v>1005</v>
      </c>
    </row>
    <row r="828" spans="1:5" x14ac:dyDescent="0.3">
      <c r="A828" t="s">
        <v>1952</v>
      </c>
      <c r="B828" t="s">
        <v>1953</v>
      </c>
      <c r="C828" t="s">
        <v>1954</v>
      </c>
      <c r="D828" t="s">
        <v>1826</v>
      </c>
      <c r="E828" t="s">
        <v>1005</v>
      </c>
    </row>
    <row r="829" spans="1:5" x14ac:dyDescent="0.3">
      <c r="A829" t="s">
        <v>1955</v>
      </c>
      <c r="B829" t="s">
        <v>1956</v>
      </c>
      <c r="C829" t="s">
        <v>1957</v>
      </c>
      <c r="D829" t="s">
        <v>1826</v>
      </c>
      <c r="E829" t="s">
        <v>1005</v>
      </c>
    </row>
    <row r="830" spans="1:5" x14ac:dyDescent="0.3">
      <c r="A830" t="s">
        <v>1958</v>
      </c>
      <c r="B830" t="s">
        <v>1959</v>
      </c>
      <c r="C830" t="s">
        <v>1960</v>
      </c>
      <c r="D830" t="s">
        <v>1826</v>
      </c>
      <c r="E830" t="s">
        <v>1005</v>
      </c>
    </row>
    <row r="831" spans="1:5" x14ac:dyDescent="0.3">
      <c r="A831" t="s">
        <v>1961</v>
      </c>
      <c r="B831" t="s">
        <v>1962</v>
      </c>
      <c r="C831" t="s">
        <v>1963</v>
      </c>
      <c r="D831" t="s">
        <v>1826</v>
      </c>
      <c r="E831" t="s">
        <v>1005</v>
      </c>
    </row>
    <row r="832" spans="1:5" x14ac:dyDescent="0.3">
      <c r="A832" t="s">
        <v>1964</v>
      </c>
      <c r="B832" t="s">
        <v>1965</v>
      </c>
      <c r="C832" t="s">
        <v>1850</v>
      </c>
      <c r="D832" t="s">
        <v>1826</v>
      </c>
      <c r="E832" t="s">
        <v>1005</v>
      </c>
    </row>
    <row r="833" spans="1:5" x14ac:dyDescent="0.3">
      <c r="A833" t="s">
        <v>1966</v>
      </c>
      <c r="B833" t="s">
        <v>1967</v>
      </c>
      <c r="C833" t="s">
        <v>1968</v>
      </c>
      <c r="D833" t="s">
        <v>1826</v>
      </c>
      <c r="E833" t="s">
        <v>1005</v>
      </c>
    </row>
    <row r="834" spans="1:5" x14ac:dyDescent="0.3">
      <c r="A834" t="s">
        <v>1969</v>
      </c>
      <c r="B834" t="s">
        <v>1970</v>
      </c>
      <c r="C834" t="s">
        <v>1971</v>
      </c>
      <c r="D834" t="s">
        <v>1826</v>
      </c>
      <c r="E834" t="s">
        <v>1005</v>
      </c>
    </row>
    <row r="835" spans="1:5" x14ac:dyDescent="0.3">
      <c r="A835" t="s">
        <v>1972</v>
      </c>
      <c r="B835" t="s">
        <v>1973</v>
      </c>
      <c r="C835" t="s">
        <v>1974</v>
      </c>
      <c r="D835" t="s">
        <v>1826</v>
      </c>
      <c r="E835" t="s">
        <v>1005</v>
      </c>
    </row>
    <row r="836" spans="1:5" x14ac:dyDescent="0.3">
      <c r="A836" t="s">
        <v>1975</v>
      </c>
      <c r="B836" t="s">
        <v>1976</v>
      </c>
      <c r="C836" t="s">
        <v>1977</v>
      </c>
      <c r="D836" t="s">
        <v>1826</v>
      </c>
      <c r="E836" t="s">
        <v>1005</v>
      </c>
    </row>
    <row r="837" spans="1:5" x14ac:dyDescent="0.3">
      <c r="A837" t="s">
        <v>1978</v>
      </c>
      <c r="B837" t="s">
        <v>1979</v>
      </c>
      <c r="C837" t="s">
        <v>1980</v>
      </c>
      <c r="D837" t="s">
        <v>1826</v>
      </c>
      <c r="E837" t="s">
        <v>1005</v>
      </c>
    </row>
    <row r="838" spans="1:5" x14ac:dyDescent="0.3">
      <c r="A838" t="s">
        <v>1981</v>
      </c>
      <c r="B838" t="s">
        <v>1982</v>
      </c>
      <c r="C838" t="s">
        <v>1940</v>
      </c>
      <c r="D838" t="s">
        <v>1826</v>
      </c>
      <c r="E838" t="s">
        <v>1005</v>
      </c>
    </row>
    <row r="839" spans="1:5" x14ac:dyDescent="0.3">
      <c r="A839" t="s">
        <v>1983</v>
      </c>
      <c r="B839" t="s">
        <v>1984</v>
      </c>
      <c r="C839" t="s">
        <v>1985</v>
      </c>
      <c r="D839" t="s">
        <v>1826</v>
      </c>
      <c r="E839" t="s">
        <v>1005</v>
      </c>
    </row>
    <row r="840" spans="1:5" x14ac:dyDescent="0.3">
      <c r="A840" t="s">
        <v>1986</v>
      </c>
      <c r="B840" t="s">
        <v>1987</v>
      </c>
      <c r="C840" t="s">
        <v>1971</v>
      </c>
      <c r="D840" t="s">
        <v>1826</v>
      </c>
      <c r="E840" t="s">
        <v>1005</v>
      </c>
    </row>
    <row r="841" spans="1:5" x14ac:dyDescent="0.3">
      <c r="A841" t="s">
        <v>1988</v>
      </c>
      <c r="B841" t="s">
        <v>1989</v>
      </c>
      <c r="C841" t="s">
        <v>1990</v>
      </c>
      <c r="D841" t="s">
        <v>1826</v>
      </c>
      <c r="E841" t="s">
        <v>1005</v>
      </c>
    </row>
    <row r="842" spans="1:5" x14ac:dyDescent="0.3">
      <c r="A842" t="s">
        <v>1991</v>
      </c>
      <c r="B842" t="s">
        <v>1992</v>
      </c>
      <c r="C842" t="s">
        <v>1993</v>
      </c>
      <c r="D842" t="s">
        <v>1826</v>
      </c>
      <c r="E842" t="s">
        <v>1005</v>
      </c>
    </row>
    <row r="843" spans="1:5" x14ac:dyDescent="0.3">
      <c r="A843" t="s">
        <v>1994</v>
      </c>
      <c r="B843" t="s">
        <v>1995</v>
      </c>
      <c r="C843" t="s">
        <v>1909</v>
      </c>
      <c r="D843" t="s">
        <v>1826</v>
      </c>
      <c r="E843" t="s">
        <v>1005</v>
      </c>
    </row>
    <row r="844" spans="1:5" x14ac:dyDescent="0.3">
      <c r="A844" t="s">
        <v>1996</v>
      </c>
      <c r="B844" t="s">
        <v>1997</v>
      </c>
      <c r="C844" t="s">
        <v>1873</v>
      </c>
      <c r="D844" t="s">
        <v>1826</v>
      </c>
      <c r="E844" t="s">
        <v>1005</v>
      </c>
    </row>
    <row r="845" spans="1:5" x14ac:dyDescent="0.3">
      <c r="A845" t="s">
        <v>1998</v>
      </c>
      <c r="B845" t="s">
        <v>1999</v>
      </c>
      <c r="C845" t="s">
        <v>2000</v>
      </c>
      <c r="D845" t="s">
        <v>1826</v>
      </c>
      <c r="E845" t="s">
        <v>1005</v>
      </c>
    </row>
    <row r="846" spans="1:5" x14ac:dyDescent="0.3">
      <c r="A846" t="s">
        <v>2001</v>
      </c>
      <c r="B846" t="s">
        <v>2002</v>
      </c>
      <c r="C846" t="s">
        <v>2003</v>
      </c>
      <c r="D846" t="s">
        <v>1826</v>
      </c>
      <c r="E846" t="s">
        <v>1005</v>
      </c>
    </row>
    <row r="847" spans="1:5" x14ac:dyDescent="0.3">
      <c r="A847" t="s">
        <v>2004</v>
      </c>
      <c r="B847" t="s">
        <v>2005</v>
      </c>
      <c r="C847" t="s">
        <v>1873</v>
      </c>
      <c r="D847" t="s">
        <v>1826</v>
      </c>
      <c r="E847" t="s">
        <v>1005</v>
      </c>
    </row>
    <row r="848" spans="1:5" x14ac:dyDescent="0.3">
      <c r="A848" t="s">
        <v>2006</v>
      </c>
      <c r="B848" t="s">
        <v>2007</v>
      </c>
      <c r="C848" t="s">
        <v>2008</v>
      </c>
      <c r="D848" t="s">
        <v>1826</v>
      </c>
      <c r="E848" t="s">
        <v>1005</v>
      </c>
    </row>
    <row r="849" spans="1:5" x14ac:dyDescent="0.3">
      <c r="A849" t="s">
        <v>2009</v>
      </c>
      <c r="B849" t="s">
        <v>2010</v>
      </c>
      <c r="C849" t="s">
        <v>2011</v>
      </c>
      <c r="D849" t="s">
        <v>1826</v>
      </c>
      <c r="E849" t="s">
        <v>1005</v>
      </c>
    </row>
    <row r="850" spans="1:5" x14ac:dyDescent="0.3">
      <c r="A850" t="s">
        <v>2012</v>
      </c>
      <c r="B850" t="s">
        <v>2013</v>
      </c>
      <c r="C850" t="s">
        <v>2014</v>
      </c>
      <c r="D850" t="s">
        <v>1826</v>
      </c>
      <c r="E850" t="s">
        <v>1005</v>
      </c>
    </row>
    <row r="851" spans="1:5" x14ac:dyDescent="0.3">
      <c r="A851" t="s">
        <v>2015</v>
      </c>
      <c r="B851" t="s">
        <v>2016</v>
      </c>
      <c r="C851" t="s">
        <v>2017</v>
      </c>
      <c r="D851" t="s">
        <v>1826</v>
      </c>
      <c r="E851" t="s">
        <v>1005</v>
      </c>
    </row>
    <row r="852" spans="1:5" x14ac:dyDescent="0.3">
      <c r="A852" t="s">
        <v>2018</v>
      </c>
      <c r="B852" t="s">
        <v>2019</v>
      </c>
      <c r="C852" t="s">
        <v>2020</v>
      </c>
      <c r="D852" t="s">
        <v>1826</v>
      </c>
      <c r="E852" t="s">
        <v>1005</v>
      </c>
    </row>
    <row r="853" spans="1:5" x14ac:dyDescent="0.3">
      <c r="A853" t="s">
        <v>2021</v>
      </c>
      <c r="B853" t="s">
        <v>2022</v>
      </c>
      <c r="C853" t="s">
        <v>2023</v>
      </c>
      <c r="D853" t="s">
        <v>1826</v>
      </c>
      <c r="E853" t="s">
        <v>1005</v>
      </c>
    </row>
    <row r="854" spans="1:5" x14ac:dyDescent="0.3">
      <c r="A854" t="s">
        <v>2024</v>
      </c>
      <c r="B854" t="s">
        <v>2025</v>
      </c>
      <c r="C854" t="s">
        <v>2026</v>
      </c>
      <c r="D854" t="s">
        <v>1826</v>
      </c>
      <c r="E854" t="s">
        <v>1005</v>
      </c>
    </row>
    <row r="855" spans="1:5" x14ac:dyDescent="0.3">
      <c r="A855" t="s">
        <v>2027</v>
      </c>
      <c r="B855" t="s">
        <v>2028</v>
      </c>
      <c r="C855" t="s">
        <v>1858</v>
      </c>
      <c r="D855" t="s">
        <v>1826</v>
      </c>
      <c r="E855" t="s">
        <v>1005</v>
      </c>
    </row>
    <row r="856" spans="1:5" x14ac:dyDescent="0.3">
      <c r="A856" t="s">
        <v>2029</v>
      </c>
      <c r="B856" t="s">
        <v>2030</v>
      </c>
      <c r="C856" t="s">
        <v>2031</v>
      </c>
      <c r="D856" t="s">
        <v>1826</v>
      </c>
      <c r="E856" t="s">
        <v>1005</v>
      </c>
    </row>
    <row r="857" spans="1:5" x14ac:dyDescent="0.3">
      <c r="A857" t="s">
        <v>2032</v>
      </c>
      <c r="B857" t="s">
        <v>2033</v>
      </c>
      <c r="C857" t="s">
        <v>2034</v>
      </c>
      <c r="D857" t="s">
        <v>1826</v>
      </c>
      <c r="E857" t="s">
        <v>1005</v>
      </c>
    </row>
    <row r="858" spans="1:5" x14ac:dyDescent="0.3">
      <c r="A858" t="s">
        <v>2035</v>
      </c>
      <c r="B858" t="s">
        <v>2036</v>
      </c>
      <c r="C858" t="s">
        <v>2034</v>
      </c>
      <c r="D858" t="s">
        <v>1826</v>
      </c>
      <c r="E858" t="s">
        <v>1005</v>
      </c>
    </row>
    <row r="859" spans="1:5" x14ac:dyDescent="0.3">
      <c r="A859" t="s">
        <v>2037</v>
      </c>
      <c r="B859" t="s">
        <v>2038</v>
      </c>
      <c r="C859" t="s">
        <v>2039</v>
      </c>
      <c r="D859" t="s">
        <v>1826</v>
      </c>
      <c r="E859" t="s">
        <v>1005</v>
      </c>
    </row>
    <row r="860" spans="1:5" x14ac:dyDescent="0.3">
      <c r="A860" t="s">
        <v>2040</v>
      </c>
      <c r="B860" t="s">
        <v>2041</v>
      </c>
      <c r="C860" t="s">
        <v>2042</v>
      </c>
      <c r="D860" t="s">
        <v>1826</v>
      </c>
      <c r="E860" t="s">
        <v>1005</v>
      </c>
    </row>
    <row r="861" spans="1:5" x14ac:dyDescent="0.3">
      <c r="A861" t="s">
        <v>2043</v>
      </c>
      <c r="B861" t="s">
        <v>2044</v>
      </c>
      <c r="C861" t="s">
        <v>2003</v>
      </c>
      <c r="D861" t="s">
        <v>1826</v>
      </c>
      <c r="E861" t="s">
        <v>1005</v>
      </c>
    </row>
    <row r="862" spans="1:5" x14ac:dyDescent="0.3">
      <c r="A862" t="s">
        <v>2045</v>
      </c>
      <c r="B862" t="s">
        <v>2046</v>
      </c>
      <c r="C862" t="s">
        <v>2047</v>
      </c>
      <c r="D862" t="s">
        <v>1826</v>
      </c>
      <c r="E862" t="s">
        <v>1005</v>
      </c>
    </row>
    <row r="863" spans="1:5" x14ac:dyDescent="0.3">
      <c r="A863" t="s">
        <v>2048</v>
      </c>
      <c r="B863" t="s">
        <v>2049</v>
      </c>
      <c r="C863" t="s">
        <v>2050</v>
      </c>
      <c r="D863" t="s">
        <v>1826</v>
      </c>
      <c r="E863" t="s">
        <v>1005</v>
      </c>
    </row>
    <row r="864" spans="1:5" x14ac:dyDescent="0.3">
      <c r="A864" t="s">
        <v>2051</v>
      </c>
      <c r="B864" t="s">
        <v>2052</v>
      </c>
      <c r="C864" t="s">
        <v>1841</v>
      </c>
      <c r="D864" t="s">
        <v>1826</v>
      </c>
      <c r="E864" t="s">
        <v>9</v>
      </c>
    </row>
    <row r="865" spans="1:5" x14ac:dyDescent="0.3">
      <c r="A865" t="s">
        <v>2053</v>
      </c>
      <c r="B865" t="s">
        <v>2054</v>
      </c>
      <c r="C865" t="s">
        <v>2055</v>
      </c>
      <c r="D865" t="s">
        <v>1826</v>
      </c>
      <c r="E865" t="s">
        <v>9</v>
      </c>
    </row>
    <row r="866" spans="1:5" x14ac:dyDescent="0.3">
      <c r="A866" t="s">
        <v>2056</v>
      </c>
      <c r="B866" t="s">
        <v>2057</v>
      </c>
      <c r="C866" t="s">
        <v>2058</v>
      </c>
      <c r="D866" t="s">
        <v>1826</v>
      </c>
      <c r="E866" t="s">
        <v>9</v>
      </c>
    </row>
    <row r="867" spans="1:5" x14ac:dyDescent="0.3">
      <c r="A867" t="s">
        <v>2059</v>
      </c>
      <c r="B867" t="s">
        <v>2060</v>
      </c>
      <c r="C867" t="s">
        <v>2023</v>
      </c>
      <c r="D867" t="s">
        <v>1826</v>
      </c>
      <c r="E867" t="s">
        <v>9</v>
      </c>
    </row>
    <row r="868" spans="1:5" x14ac:dyDescent="0.3">
      <c r="A868" t="s">
        <v>2061</v>
      </c>
      <c r="B868" t="s">
        <v>2062</v>
      </c>
      <c r="C868" t="s">
        <v>2063</v>
      </c>
      <c r="D868" t="s">
        <v>1826</v>
      </c>
      <c r="E868" t="s">
        <v>9</v>
      </c>
    </row>
    <row r="869" spans="1:5" x14ac:dyDescent="0.3">
      <c r="A869" t="s">
        <v>2064</v>
      </c>
      <c r="B869" t="s">
        <v>2065</v>
      </c>
      <c r="C869" t="s">
        <v>2066</v>
      </c>
      <c r="D869" t="s">
        <v>1826</v>
      </c>
      <c r="E869" t="s">
        <v>9</v>
      </c>
    </row>
    <row r="870" spans="1:5" x14ac:dyDescent="0.3">
      <c r="A870" t="s">
        <v>2067</v>
      </c>
      <c r="B870" t="s">
        <v>2068</v>
      </c>
      <c r="C870" t="s">
        <v>1870</v>
      </c>
      <c r="D870" t="s">
        <v>1826</v>
      </c>
      <c r="E870" t="s">
        <v>9</v>
      </c>
    </row>
    <row r="871" spans="1:5" x14ac:dyDescent="0.3">
      <c r="A871" t="s">
        <v>2069</v>
      </c>
      <c r="B871" t="s">
        <v>2070</v>
      </c>
      <c r="C871" t="s">
        <v>121</v>
      </c>
      <c r="D871" t="s">
        <v>1826</v>
      </c>
      <c r="E871" t="s">
        <v>9</v>
      </c>
    </row>
    <row r="872" spans="1:5" x14ac:dyDescent="0.3">
      <c r="A872" t="s">
        <v>2071</v>
      </c>
      <c r="B872" t="s">
        <v>2072</v>
      </c>
      <c r="C872" t="s">
        <v>2073</v>
      </c>
      <c r="D872" t="s">
        <v>1826</v>
      </c>
      <c r="E872" t="s">
        <v>9</v>
      </c>
    </row>
    <row r="873" spans="1:5" x14ac:dyDescent="0.3">
      <c r="A873" t="s">
        <v>2074</v>
      </c>
      <c r="B873" t="s">
        <v>2075</v>
      </c>
      <c r="C873" t="s">
        <v>1838</v>
      </c>
      <c r="D873" t="s">
        <v>1826</v>
      </c>
      <c r="E873" t="s">
        <v>9</v>
      </c>
    </row>
    <row r="874" spans="1:5" x14ac:dyDescent="0.3">
      <c r="A874" t="s">
        <v>2076</v>
      </c>
      <c r="B874" t="s">
        <v>2077</v>
      </c>
      <c r="C874" t="s">
        <v>1974</v>
      </c>
      <c r="D874" t="s">
        <v>1826</v>
      </c>
      <c r="E874" t="s">
        <v>9</v>
      </c>
    </row>
    <row r="875" spans="1:5" x14ac:dyDescent="0.3">
      <c r="A875" t="s">
        <v>2078</v>
      </c>
      <c r="B875" t="s">
        <v>2079</v>
      </c>
      <c r="C875" t="s">
        <v>2080</v>
      </c>
      <c r="D875" t="s">
        <v>1826</v>
      </c>
      <c r="E875" t="s">
        <v>9</v>
      </c>
    </row>
    <row r="876" spans="1:5" x14ac:dyDescent="0.3">
      <c r="A876" t="s">
        <v>2081</v>
      </c>
      <c r="B876" t="s">
        <v>2082</v>
      </c>
      <c r="C876" t="s">
        <v>2080</v>
      </c>
      <c r="D876" t="s">
        <v>1826</v>
      </c>
      <c r="E876" t="s">
        <v>9</v>
      </c>
    </row>
    <row r="877" spans="1:5" x14ac:dyDescent="0.3">
      <c r="A877" t="s">
        <v>2083</v>
      </c>
      <c r="B877" t="s">
        <v>2084</v>
      </c>
      <c r="C877" t="s">
        <v>2085</v>
      </c>
      <c r="D877" t="s">
        <v>1826</v>
      </c>
      <c r="E877" t="s">
        <v>9</v>
      </c>
    </row>
    <row r="878" spans="1:5" x14ac:dyDescent="0.3">
      <c r="A878" t="s">
        <v>2086</v>
      </c>
      <c r="B878" t="s">
        <v>2087</v>
      </c>
      <c r="C878" t="s">
        <v>2088</v>
      </c>
      <c r="D878" t="s">
        <v>1826</v>
      </c>
      <c r="E878" t="s">
        <v>9</v>
      </c>
    </row>
    <row r="879" spans="1:5" x14ac:dyDescent="0.3">
      <c r="A879" t="s">
        <v>2089</v>
      </c>
      <c r="B879" t="s">
        <v>2090</v>
      </c>
      <c r="C879" t="s">
        <v>2091</v>
      </c>
      <c r="D879" t="s">
        <v>1826</v>
      </c>
      <c r="E879" t="s">
        <v>9</v>
      </c>
    </row>
    <row r="880" spans="1:5" x14ac:dyDescent="0.3">
      <c r="A880" t="s">
        <v>2092</v>
      </c>
      <c r="B880" t="s">
        <v>2093</v>
      </c>
      <c r="C880" t="s">
        <v>1957</v>
      </c>
      <c r="D880" t="s">
        <v>1826</v>
      </c>
      <c r="E880" t="s">
        <v>9</v>
      </c>
    </row>
    <row r="881" spans="1:5" x14ac:dyDescent="0.3">
      <c r="A881" t="s">
        <v>2094</v>
      </c>
      <c r="B881" t="s">
        <v>2095</v>
      </c>
      <c r="C881" t="s">
        <v>2063</v>
      </c>
      <c r="D881" t="s">
        <v>1826</v>
      </c>
      <c r="E881" t="s">
        <v>9</v>
      </c>
    </row>
    <row r="882" spans="1:5" x14ac:dyDescent="0.3">
      <c r="A882" t="s">
        <v>2096</v>
      </c>
      <c r="B882" t="s">
        <v>2097</v>
      </c>
      <c r="C882" t="s">
        <v>2098</v>
      </c>
      <c r="D882" t="s">
        <v>1826</v>
      </c>
      <c r="E882" t="s">
        <v>9</v>
      </c>
    </row>
    <row r="883" spans="1:5" x14ac:dyDescent="0.3">
      <c r="A883" t="s">
        <v>2099</v>
      </c>
      <c r="B883" t="s">
        <v>2100</v>
      </c>
      <c r="C883" t="s">
        <v>2101</v>
      </c>
      <c r="D883" t="s">
        <v>1826</v>
      </c>
      <c r="E883" t="s">
        <v>9</v>
      </c>
    </row>
    <row r="884" spans="1:5" x14ac:dyDescent="0.3">
      <c r="A884" t="s">
        <v>2102</v>
      </c>
      <c r="B884" t="s">
        <v>2103</v>
      </c>
      <c r="C884" t="s">
        <v>1867</v>
      </c>
      <c r="D884" t="s">
        <v>1826</v>
      </c>
      <c r="E884" t="s">
        <v>9</v>
      </c>
    </row>
    <row r="885" spans="1:5" x14ac:dyDescent="0.3">
      <c r="A885" t="s">
        <v>2104</v>
      </c>
      <c r="B885" t="s">
        <v>2105</v>
      </c>
      <c r="C885" t="s">
        <v>1844</v>
      </c>
      <c r="D885" t="s">
        <v>1826</v>
      </c>
      <c r="E885" t="s">
        <v>9</v>
      </c>
    </row>
    <row r="886" spans="1:5" x14ac:dyDescent="0.3">
      <c r="A886" t="s">
        <v>2106</v>
      </c>
      <c r="B886" t="s">
        <v>2107</v>
      </c>
      <c r="C886" t="s">
        <v>1873</v>
      </c>
      <c r="D886" t="s">
        <v>1826</v>
      </c>
      <c r="E886" t="s">
        <v>9</v>
      </c>
    </row>
    <row r="887" spans="1:5" x14ac:dyDescent="0.3">
      <c r="A887" t="s">
        <v>2108</v>
      </c>
      <c r="B887" t="s">
        <v>2109</v>
      </c>
      <c r="C887" t="s">
        <v>2110</v>
      </c>
      <c r="D887" t="s">
        <v>1826</v>
      </c>
      <c r="E887" t="s">
        <v>9</v>
      </c>
    </row>
    <row r="888" spans="1:5" x14ac:dyDescent="0.3">
      <c r="A888" t="s">
        <v>2111</v>
      </c>
      <c r="B888" t="s">
        <v>2112</v>
      </c>
      <c r="C888" t="s">
        <v>1957</v>
      </c>
      <c r="D888" t="s">
        <v>1826</v>
      </c>
      <c r="E888" t="s">
        <v>9</v>
      </c>
    </row>
    <row r="889" spans="1:5" x14ac:dyDescent="0.3">
      <c r="A889" t="s">
        <v>2113</v>
      </c>
      <c r="B889" t="s">
        <v>2114</v>
      </c>
      <c r="C889" t="s">
        <v>1963</v>
      </c>
      <c r="D889" t="s">
        <v>1826</v>
      </c>
      <c r="E889" t="s">
        <v>9</v>
      </c>
    </row>
    <row r="890" spans="1:5" x14ac:dyDescent="0.3">
      <c r="A890" t="s">
        <v>2115</v>
      </c>
      <c r="B890" t="s">
        <v>2116</v>
      </c>
      <c r="C890" t="s">
        <v>2117</v>
      </c>
      <c r="D890" t="s">
        <v>1826</v>
      </c>
      <c r="E890" t="s">
        <v>9</v>
      </c>
    </row>
    <row r="891" spans="1:5" x14ac:dyDescent="0.3">
      <c r="A891" t="s">
        <v>2118</v>
      </c>
      <c r="B891" t="s">
        <v>2119</v>
      </c>
      <c r="C891" t="s">
        <v>1829</v>
      </c>
      <c r="D891" t="s">
        <v>1826</v>
      </c>
      <c r="E891" t="s">
        <v>9</v>
      </c>
    </row>
    <row r="892" spans="1:5" x14ac:dyDescent="0.3">
      <c r="A892" t="s">
        <v>2120</v>
      </c>
      <c r="B892" t="s">
        <v>2121</v>
      </c>
      <c r="C892" t="s">
        <v>2031</v>
      </c>
      <c r="D892" t="s">
        <v>1826</v>
      </c>
      <c r="E892" t="s">
        <v>9</v>
      </c>
    </row>
    <row r="893" spans="1:5" x14ac:dyDescent="0.3">
      <c r="A893" t="s">
        <v>2122</v>
      </c>
      <c r="B893" t="s">
        <v>2123</v>
      </c>
      <c r="C893" t="s">
        <v>2124</v>
      </c>
      <c r="D893" t="s">
        <v>1826</v>
      </c>
      <c r="E893" t="s">
        <v>9</v>
      </c>
    </row>
    <row r="894" spans="1:5" x14ac:dyDescent="0.3">
      <c r="A894" t="s">
        <v>2125</v>
      </c>
      <c r="B894" t="s">
        <v>2126</v>
      </c>
      <c r="C894" t="s">
        <v>2127</v>
      </c>
      <c r="D894" t="s">
        <v>1826</v>
      </c>
      <c r="E894" t="s">
        <v>9</v>
      </c>
    </row>
    <row r="895" spans="1:5" x14ac:dyDescent="0.3">
      <c r="A895" t="s">
        <v>2128</v>
      </c>
      <c r="B895" t="s">
        <v>2129</v>
      </c>
      <c r="C895" t="s">
        <v>2130</v>
      </c>
      <c r="D895" t="s">
        <v>1826</v>
      </c>
      <c r="E895" t="s">
        <v>9</v>
      </c>
    </row>
    <row r="896" spans="1:5" x14ac:dyDescent="0.3">
      <c r="A896" t="s">
        <v>2131</v>
      </c>
      <c r="B896" t="s">
        <v>2132</v>
      </c>
      <c r="C896" t="s">
        <v>1951</v>
      </c>
      <c r="D896" t="s">
        <v>1826</v>
      </c>
      <c r="E896" t="s">
        <v>9</v>
      </c>
    </row>
    <row r="897" spans="1:5" x14ac:dyDescent="0.3">
      <c r="A897" t="s">
        <v>2133</v>
      </c>
      <c r="B897" t="s">
        <v>2134</v>
      </c>
      <c r="C897" t="s">
        <v>2135</v>
      </c>
      <c r="D897" t="s">
        <v>1826</v>
      </c>
      <c r="E897" t="s">
        <v>9</v>
      </c>
    </row>
    <row r="898" spans="1:5" x14ac:dyDescent="0.3">
      <c r="A898" t="s">
        <v>2136</v>
      </c>
      <c r="B898" t="s">
        <v>2137</v>
      </c>
      <c r="C898" t="s">
        <v>2138</v>
      </c>
      <c r="D898" t="s">
        <v>1826</v>
      </c>
      <c r="E898" t="s">
        <v>9</v>
      </c>
    </row>
    <row r="899" spans="1:5" x14ac:dyDescent="0.3">
      <c r="A899" t="s">
        <v>2139</v>
      </c>
      <c r="B899" t="s">
        <v>2140</v>
      </c>
      <c r="C899" t="s">
        <v>2141</v>
      </c>
      <c r="D899" t="s">
        <v>1826</v>
      </c>
      <c r="E899" t="s">
        <v>9</v>
      </c>
    </row>
    <row r="900" spans="1:5" x14ac:dyDescent="0.3">
      <c r="A900" t="s">
        <v>2142</v>
      </c>
      <c r="B900" t="s">
        <v>2143</v>
      </c>
      <c r="C900" t="s">
        <v>1873</v>
      </c>
      <c r="D900" t="s">
        <v>1826</v>
      </c>
      <c r="E900" t="s">
        <v>9</v>
      </c>
    </row>
    <row r="901" spans="1:5" x14ac:dyDescent="0.3">
      <c r="A901" t="s">
        <v>2144</v>
      </c>
      <c r="B901" t="s">
        <v>2145</v>
      </c>
      <c r="C901" t="s">
        <v>1990</v>
      </c>
      <c r="D901" t="s">
        <v>1826</v>
      </c>
      <c r="E901" t="s">
        <v>9</v>
      </c>
    </row>
    <row r="902" spans="1:5" x14ac:dyDescent="0.3">
      <c r="A902" t="s">
        <v>2146</v>
      </c>
      <c r="B902" t="s">
        <v>2147</v>
      </c>
      <c r="C902" t="s">
        <v>2148</v>
      </c>
      <c r="D902" t="s">
        <v>1826</v>
      </c>
      <c r="E902" t="s">
        <v>9</v>
      </c>
    </row>
    <row r="903" spans="1:5" x14ac:dyDescent="0.3">
      <c r="A903" t="s">
        <v>2149</v>
      </c>
      <c r="B903" t="s">
        <v>2150</v>
      </c>
      <c r="C903" t="s">
        <v>2058</v>
      </c>
      <c r="D903" t="s">
        <v>1826</v>
      </c>
      <c r="E903" t="s">
        <v>9</v>
      </c>
    </row>
    <row r="904" spans="1:5" x14ac:dyDescent="0.3">
      <c r="A904" t="s">
        <v>2151</v>
      </c>
      <c r="B904" t="s">
        <v>2152</v>
      </c>
      <c r="C904" t="s">
        <v>2153</v>
      </c>
      <c r="D904" t="s">
        <v>1826</v>
      </c>
      <c r="E904" t="s">
        <v>9</v>
      </c>
    </row>
    <row r="905" spans="1:5" x14ac:dyDescent="0.3">
      <c r="A905" t="s">
        <v>2154</v>
      </c>
      <c r="B905" t="s">
        <v>2155</v>
      </c>
      <c r="C905" t="s">
        <v>1971</v>
      </c>
      <c r="D905" t="s">
        <v>1826</v>
      </c>
      <c r="E905" t="s">
        <v>9</v>
      </c>
    </row>
    <row r="906" spans="1:5" x14ac:dyDescent="0.3">
      <c r="A906" t="s">
        <v>2156</v>
      </c>
      <c r="B906" t="s">
        <v>2157</v>
      </c>
      <c r="C906" t="s">
        <v>1924</v>
      </c>
      <c r="D906" t="s">
        <v>1826</v>
      </c>
      <c r="E906" t="s">
        <v>9</v>
      </c>
    </row>
    <row r="907" spans="1:5" x14ac:dyDescent="0.3">
      <c r="A907" t="s">
        <v>2158</v>
      </c>
      <c r="B907" t="s">
        <v>2159</v>
      </c>
      <c r="C907" t="s">
        <v>121</v>
      </c>
      <c r="D907" t="s">
        <v>1826</v>
      </c>
      <c r="E907" t="s">
        <v>9</v>
      </c>
    </row>
    <row r="908" spans="1:5" x14ac:dyDescent="0.3">
      <c r="A908" t="s">
        <v>2160</v>
      </c>
      <c r="B908" t="s">
        <v>2161</v>
      </c>
      <c r="C908" t="s">
        <v>2031</v>
      </c>
      <c r="D908" t="s">
        <v>1826</v>
      </c>
      <c r="E908" t="s">
        <v>9</v>
      </c>
    </row>
    <row r="909" spans="1:5" x14ac:dyDescent="0.3">
      <c r="A909" t="s">
        <v>2162</v>
      </c>
      <c r="B909" t="s">
        <v>2163</v>
      </c>
      <c r="C909" t="s">
        <v>2164</v>
      </c>
      <c r="D909" t="s">
        <v>1826</v>
      </c>
      <c r="E909" t="s">
        <v>9</v>
      </c>
    </row>
    <row r="910" spans="1:5" x14ac:dyDescent="0.3">
      <c r="A910" t="s">
        <v>2165</v>
      </c>
      <c r="B910" t="s">
        <v>2166</v>
      </c>
      <c r="C910" t="s">
        <v>2167</v>
      </c>
      <c r="D910" t="s">
        <v>1826</v>
      </c>
      <c r="E910" t="s">
        <v>9</v>
      </c>
    </row>
    <row r="911" spans="1:5" x14ac:dyDescent="0.3">
      <c r="A911" t="s">
        <v>2168</v>
      </c>
      <c r="B911" t="s">
        <v>2169</v>
      </c>
      <c r="C911" t="s">
        <v>1963</v>
      </c>
      <c r="D911" t="s">
        <v>1826</v>
      </c>
      <c r="E911" t="s">
        <v>9</v>
      </c>
    </row>
    <row r="912" spans="1:5" x14ac:dyDescent="0.3">
      <c r="A912" t="s">
        <v>2170</v>
      </c>
      <c r="B912" t="s">
        <v>2171</v>
      </c>
      <c r="C912" t="s">
        <v>2172</v>
      </c>
      <c r="D912" t="s">
        <v>1826</v>
      </c>
      <c r="E912" t="s">
        <v>9</v>
      </c>
    </row>
    <row r="913" spans="1:5" x14ac:dyDescent="0.3">
      <c r="A913" t="s">
        <v>2173</v>
      </c>
      <c r="B913" t="s">
        <v>2174</v>
      </c>
      <c r="C913" t="s">
        <v>2175</v>
      </c>
      <c r="D913" t="s">
        <v>1826</v>
      </c>
      <c r="E913" t="s">
        <v>9</v>
      </c>
    </row>
    <row r="914" spans="1:5" x14ac:dyDescent="0.3">
      <c r="A914" t="s">
        <v>2176</v>
      </c>
      <c r="B914" t="s">
        <v>2177</v>
      </c>
      <c r="C914" t="s">
        <v>121</v>
      </c>
      <c r="D914" t="s">
        <v>1826</v>
      </c>
      <c r="E914" t="s">
        <v>9</v>
      </c>
    </row>
    <row r="915" spans="1:5" x14ac:dyDescent="0.3">
      <c r="A915" t="s">
        <v>2178</v>
      </c>
      <c r="B915" t="s">
        <v>2179</v>
      </c>
      <c r="C915" t="s">
        <v>2180</v>
      </c>
      <c r="D915" t="s">
        <v>1826</v>
      </c>
      <c r="E915" t="s">
        <v>9</v>
      </c>
    </row>
    <row r="916" spans="1:5" x14ac:dyDescent="0.3">
      <c r="A916" t="s">
        <v>2181</v>
      </c>
      <c r="B916" t="s">
        <v>2182</v>
      </c>
      <c r="C916" t="s">
        <v>2085</v>
      </c>
      <c r="D916" t="s">
        <v>1826</v>
      </c>
      <c r="E916" t="s">
        <v>9</v>
      </c>
    </row>
    <row r="917" spans="1:5" x14ac:dyDescent="0.3">
      <c r="A917" t="s">
        <v>2183</v>
      </c>
      <c r="B917" t="s">
        <v>2184</v>
      </c>
      <c r="C917" t="s">
        <v>2180</v>
      </c>
      <c r="D917" t="s">
        <v>1826</v>
      </c>
      <c r="E917" t="s">
        <v>9</v>
      </c>
    </row>
    <row r="918" spans="1:5" x14ac:dyDescent="0.3">
      <c r="A918" t="s">
        <v>2185</v>
      </c>
      <c r="B918" t="s">
        <v>2186</v>
      </c>
      <c r="C918" t="s">
        <v>2187</v>
      </c>
      <c r="D918" t="s">
        <v>1826</v>
      </c>
      <c r="E918" t="s">
        <v>9</v>
      </c>
    </row>
    <row r="919" spans="1:5" x14ac:dyDescent="0.3">
      <c r="A919" t="s">
        <v>2188</v>
      </c>
      <c r="B919" t="s">
        <v>2189</v>
      </c>
      <c r="C919" t="s">
        <v>2190</v>
      </c>
      <c r="D919" t="s">
        <v>1826</v>
      </c>
      <c r="E919" t="s">
        <v>9</v>
      </c>
    </row>
    <row r="920" spans="1:5" x14ac:dyDescent="0.3">
      <c r="A920" t="s">
        <v>2191</v>
      </c>
      <c r="B920" t="s">
        <v>2192</v>
      </c>
      <c r="C920" t="s">
        <v>1847</v>
      </c>
      <c r="D920" t="s">
        <v>1826</v>
      </c>
      <c r="E920" t="s">
        <v>9</v>
      </c>
    </row>
    <row r="921" spans="1:5" x14ac:dyDescent="0.3">
      <c r="A921" t="s">
        <v>2193</v>
      </c>
      <c r="B921" t="s">
        <v>2194</v>
      </c>
      <c r="C921" t="s">
        <v>2195</v>
      </c>
      <c r="D921" t="s">
        <v>1826</v>
      </c>
      <c r="E921" t="s">
        <v>9</v>
      </c>
    </row>
    <row r="922" spans="1:5" x14ac:dyDescent="0.3">
      <c r="A922" t="s">
        <v>2196</v>
      </c>
      <c r="B922" t="s">
        <v>2197</v>
      </c>
      <c r="C922" t="s">
        <v>1971</v>
      </c>
      <c r="D922" t="s">
        <v>1826</v>
      </c>
      <c r="E922" t="s">
        <v>9</v>
      </c>
    </row>
    <row r="923" spans="1:5" x14ac:dyDescent="0.3">
      <c r="A923" t="s">
        <v>2198</v>
      </c>
      <c r="B923" t="s">
        <v>2199</v>
      </c>
      <c r="C923" t="s">
        <v>2117</v>
      </c>
      <c r="D923" t="s">
        <v>1826</v>
      </c>
      <c r="E923" t="s">
        <v>9</v>
      </c>
    </row>
    <row r="924" spans="1:5" x14ac:dyDescent="0.3">
      <c r="A924" t="s">
        <v>2200</v>
      </c>
      <c r="B924" t="s">
        <v>2201</v>
      </c>
      <c r="C924" t="s">
        <v>2080</v>
      </c>
      <c r="D924" t="s">
        <v>1826</v>
      </c>
      <c r="E924" t="s">
        <v>9</v>
      </c>
    </row>
    <row r="925" spans="1:5" x14ac:dyDescent="0.3">
      <c r="A925" t="s">
        <v>2202</v>
      </c>
      <c r="B925" t="s">
        <v>2203</v>
      </c>
      <c r="C925" t="s">
        <v>2187</v>
      </c>
      <c r="D925" t="s">
        <v>1826</v>
      </c>
      <c r="E925" t="s">
        <v>9</v>
      </c>
    </row>
    <row r="926" spans="1:5" x14ac:dyDescent="0.3">
      <c r="A926" t="s">
        <v>2204</v>
      </c>
      <c r="B926" t="s">
        <v>2205</v>
      </c>
      <c r="C926" t="s">
        <v>2206</v>
      </c>
      <c r="D926" t="s">
        <v>1826</v>
      </c>
      <c r="E926" t="s">
        <v>9</v>
      </c>
    </row>
    <row r="927" spans="1:5" x14ac:dyDescent="0.3">
      <c r="A927" t="s">
        <v>2207</v>
      </c>
      <c r="B927" t="s">
        <v>2208</v>
      </c>
      <c r="C927" t="s">
        <v>2066</v>
      </c>
      <c r="D927" t="s">
        <v>1826</v>
      </c>
      <c r="E927" t="s">
        <v>9</v>
      </c>
    </row>
    <row r="928" spans="1:5" x14ac:dyDescent="0.3">
      <c r="A928" t="s">
        <v>2209</v>
      </c>
      <c r="B928" t="s">
        <v>2210</v>
      </c>
      <c r="C928" t="s">
        <v>2211</v>
      </c>
      <c r="D928" t="s">
        <v>1826</v>
      </c>
      <c r="E928" t="s">
        <v>9</v>
      </c>
    </row>
    <row r="929" spans="1:5" x14ac:dyDescent="0.3">
      <c r="A929" t="s">
        <v>2212</v>
      </c>
      <c r="B929" t="s">
        <v>2213</v>
      </c>
      <c r="C929" t="s">
        <v>2214</v>
      </c>
      <c r="D929" t="s">
        <v>1826</v>
      </c>
      <c r="E929" t="s">
        <v>9</v>
      </c>
    </row>
    <row r="930" spans="1:5" x14ac:dyDescent="0.3">
      <c r="A930" t="s">
        <v>2215</v>
      </c>
      <c r="B930" t="s">
        <v>2216</v>
      </c>
      <c r="C930" t="s">
        <v>1876</v>
      </c>
      <c r="D930" t="s">
        <v>1826</v>
      </c>
      <c r="E930" t="s">
        <v>9</v>
      </c>
    </row>
    <row r="931" spans="1:5" x14ac:dyDescent="0.3">
      <c r="A931" t="s">
        <v>2217</v>
      </c>
      <c r="B931" t="s">
        <v>2218</v>
      </c>
      <c r="C931" t="s">
        <v>2219</v>
      </c>
      <c r="D931" t="s">
        <v>1826</v>
      </c>
      <c r="E931" t="s">
        <v>9</v>
      </c>
    </row>
    <row r="932" spans="1:5" x14ac:dyDescent="0.3">
      <c r="A932" t="s">
        <v>2220</v>
      </c>
      <c r="B932" t="s">
        <v>2221</v>
      </c>
      <c r="C932" t="s">
        <v>1940</v>
      </c>
      <c r="D932" t="s">
        <v>1826</v>
      </c>
      <c r="E932" t="s">
        <v>9</v>
      </c>
    </row>
    <row r="933" spans="1:5" x14ac:dyDescent="0.3">
      <c r="A933" t="s">
        <v>2222</v>
      </c>
      <c r="B933" t="s">
        <v>2223</v>
      </c>
      <c r="C933" t="s">
        <v>1932</v>
      </c>
      <c r="D933" t="s">
        <v>1826</v>
      </c>
      <c r="E933" t="s">
        <v>9</v>
      </c>
    </row>
    <row r="934" spans="1:5" x14ac:dyDescent="0.3">
      <c r="A934" t="s">
        <v>2224</v>
      </c>
      <c r="B934" t="s">
        <v>2225</v>
      </c>
      <c r="C934" t="s">
        <v>2226</v>
      </c>
      <c r="D934" t="s">
        <v>2227</v>
      </c>
      <c r="E934" t="s">
        <v>1005</v>
      </c>
    </row>
    <row r="935" spans="1:5" x14ac:dyDescent="0.3">
      <c r="A935" t="s">
        <v>2228</v>
      </c>
      <c r="B935" t="s">
        <v>2229</v>
      </c>
      <c r="C935" t="s">
        <v>2230</v>
      </c>
      <c r="D935" t="s">
        <v>2227</v>
      </c>
      <c r="E935" t="s">
        <v>9</v>
      </c>
    </row>
    <row r="936" spans="1:5" x14ac:dyDescent="0.3">
      <c r="A936" t="s">
        <v>2231</v>
      </c>
      <c r="B936" t="s">
        <v>2232</v>
      </c>
      <c r="C936" t="s">
        <v>2233</v>
      </c>
      <c r="D936" t="s">
        <v>2227</v>
      </c>
      <c r="E936" t="s">
        <v>1005</v>
      </c>
    </row>
    <row r="937" spans="1:5" x14ac:dyDescent="0.3">
      <c r="A937" t="s">
        <v>2234</v>
      </c>
      <c r="B937" t="s">
        <v>2235</v>
      </c>
      <c r="C937" t="s">
        <v>2236</v>
      </c>
      <c r="D937" t="s">
        <v>2227</v>
      </c>
      <c r="E937" t="s">
        <v>1005</v>
      </c>
    </row>
    <row r="938" spans="1:5" x14ac:dyDescent="0.3">
      <c r="A938" t="s">
        <v>2237</v>
      </c>
      <c r="B938" t="s">
        <v>2238</v>
      </c>
      <c r="C938" t="s">
        <v>2239</v>
      </c>
      <c r="D938" t="s">
        <v>2227</v>
      </c>
      <c r="E938" t="s">
        <v>1005</v>
      </c>
    </row>
    <row r="939" spans="1:5" x14ac:dyDescent="0.3">
      <c r="A939" t="s">
        <v>2240</v>
      </c>
      <c r="B939" t="s">
        <v>2241</v>
      </c>
      <c r="C939" t="s">
        <v>337</v>
      </c>
      <c r="D939" t="s">
        <v>2227</v>
      </c>
      <c r="E939" t="s">
        <v>9</v>
      </c>
    </row>
    <row r="940" spans="1:5" x14ac:dyDescent="0.3">
      <c r="A940" t="s">
        <v>2242</v>
      </c>
      <c r="B940" t="s">
        <v>2243</v>
      </c>
      <c r="C940" t="s">
        <v>2244</v>
      </c>
      <c r="D940" t="s">
        <v>2227</v>
      </c>
      <c r="E940" t="s">
        <v>9</v>
      </c>
    </row>
    <row r="941" spans="1:5" x14ac:dyDescent="0.3">
      <c r="A941" t="s">
        <v>2245</v>
      </c>
      <c r="B941" t="s">
        <v>2246</v>
      </c>
      <c r="C941" t="s">
        <v>2247</v>
      </c>
      <c r="D941" t="s">
        <v>2227</v>
      </c>
      <c r="E941" t="s">
        <v>9</v>
      </c>
    </row>
    <row r="942" spans="1:5" x14ac:dyDescent="0.3">
      <c r="A942" t="s">
        <v>2248</v>
      </c>
      <c r="B942" t="s">
        <v>2249</v>
      </c>
      <c r="C942" t="s">
        <v>2250</v>
      </c>
      <c r="D942" t="s">
        <v>2227</v>
      </c>
      <c r="E942" t="s">
        <v>9</v>
      </c>
    </row>
    <row r="943" spans="1:5" x14ac:dyDescent="0.3">
      <c r="A943" t="s">
        <v>2251</v>
      </c>
      <c r="B943" t="s">
        <v>2252</v>
      </c>
      <c r="C943" t="s">
        <v>2253</v>
      </c>
      <c r="D943" t="s">
        <v>2227</v>
      </c>
      <c r="E943" t="s">
        <v>1005</v>
      </c>
    </row>
    <row r="944" spans="1:5" x14ac:dyDescent="0.3">
      <c r="A944" t="s">
        <v>2254</v>
      </c>
      <c r="B944" t="s">
        <v>2255</v>
      </c>
      <c r="C944" t="s">
        <v>2230</v>
      </c>
      <c r="D944" t="s">
        <v>2227</v>
      </c>
      <c r="E944" t="s">
        <v>9</v>
      </c>
    </row>
    <row r="945" spans="1:5" x14ac:dyDescent="0.3">
      <c r="A945" t="s">
        <v>2256</v>
      </c>
      <c r="B945" t="s">
        <v>2257</v>
      </c>
      <c r="C945" t="s">
        <v>2258</v>
      </c>
      <c r="D945" t="s">
        <v>2227</v>
      </c>
      <c r="E945" t="s">
        <v>9</v>
      </c>
    </row>
    <row r="946" spans="1:5" x14ac:dyDescent="0.3">
      <c r="A946" t="s">
        <v>2259</v>
      </c>
      <c r="B946" t="s">
        <v>2260</v>
      </c>
      <c r="C946" t="s">
        <v>2261</v>
      </c>
      <c r="D946" t="s">
        <v>2227</v>
      </c>
      <c r="E946" t="s">
        <v>9</v>
      </c>
    </row>
    <row r="947" spans="1:5" x14ac:dyDescent="0.3">
      <c r="A947" t="s">
        <v>2262</v>
      </c>
      <c r="B947" t="s">
        <v>2263</v>
      </c>
      <c r="C947" t="s">
        <v>2264</v>
      </c>
      <c r="D947" t="s">
        <v>2227</v>
      </c>
      <c r="E947" t="s">
        <v>9</v>
      </c>
    </row>
    <row r="948" spans="1:5" x14ac:dyDescent="0.3">
      <c r="A948" t="s">
        <v>2265</v>
      </c>
      <c r="B948" t="s">
        <v>2266</v>
      </c>
      <c r="C948" t="s">
        <v>2267</v>
      </c>
      <c r="D948" t="s">
        <v>2227</v>
      </c>
      <c r="E948" t="s">
        <v>9</v>
      </c>
    </row>
    <row r="949" spans="1:5" x14ac:dyDescent="0.3">
      <c r="A949" t="s">
        <v>2268</v>
      </c>
      <c r="B949" t="s">
        <v>2269</v>
      </c>
      <c r="C949" t="s">
        <v>2270</v>
      </c>
      <c r="D949" t="s">
        <v>2227</v>
      </c>
      <c r="E949" t="s">
        <v>9</v>
      </c>
    </row>
    <row r="950" spans="1:5" x14ac:dyDescent="0.3">
      <c r="A950" t="s">
        <v>2271</v>
      </c>
      <c r="B950" t="s">
        <v>2272</v>
      </c>
      <c r="C950" t="s">
        <v>2264</v>
      </c>
      <c r="D950" t="s">
        <v>2227</v>
      </c>
      <c r="E950" t="s">
        <v>1005</v>
      </c>
    </row>
    <row r="951" spans="1:5" x14ac:dyDescent="0.3">
      <c r="A951" t="s">
        <v>2273</v>
      </c>
      <c r="B951" t="s">
        <v>2274</v>
      </c>
      <c r="C951" t="s">
        <v>2275</v>
      </c>
      <c r="D951" t="s">
        <v>2227</v>
      </c>
      <c r="E951" t="s">
        <v>9</v>
      </c>
    </row>
    <row r="952" spans="1:5" x14ac:dyDescent="0.3">
      <c r="A952" t="s">
        <v>2276</v>
      </c>
      <c r="B952" t="s">
        <v>2277</v>
      </c>
      <c r="C952" t="s">
        <v>2264</v>
      </c>
      <c r="D952" t="s">
        <v>2227</v>
      </c>
      <c r="E952" t="s">
        <v>9</v>
      </c>
    </row>
    <row r="953" spans="1:5" x14ac:dyDescent="0.3">
      <c r="A953" t="s">
        <v>2278</v>
      </c>
      <c r="B953" t="s">
        <v>2279</v>
      </c>
      <c r="C953" t="s">
        <v>2280</v>
      </c>
      <c r="D953" t="s">
        <v>2227</v>
      </c>
      <c r="E953" t="s">
        <v>1005</v>
      </c>
    </row>
    <row r="954" spans="1:5" x14ac:dyDescent="0.3">
      <c r="A954" t="s">
        <v>2281</v>
      </c>
      <c r="B954" t="s">
        <v>2282</v>
      </c>
      <c r="C954" t="s">
        <v>2283</v>
      </c>
      <c r="D954" t="s">
        <v>2227</v>
      </c>
      <c r="E954" t="s">
        <v>9</v>
      </c>
    </row>
    <row r="955" spans="1:5" x14ac:dyDescent="0.3">
      <c r="A955" t="s">
        <v>2284</v>
      </c>
      <c r="B955" t="s">
        <v>2285</v>
      </c>
      <c r="C955" t="s">
        <v>2286</v>
      </c>
      <c r="D955" t="s">
        <v>2227</v>
      </c>
      <c r="E955" t="s">
        <v>9</v>
      </c>
    </row>
    <row r="956" spans="1:5" x14ac:dyDescent="0.3">
      <c r="A956" t="s">
        <v>2287</v>
      </c>
      <c r="B956" t="s">
        <v>2288</v>
      </c>
      <c r="C956" t="s">
        <v>2289</v>
      </c>
      <c r="D956" t="s">
        <v>2227</v>
      </c>
      <c r="E956" t="s">
        <v>1005</v>
      </c>
    </row>
    <row r="957" spans="1:5" x14ac:dyDescent="0.3">
      <c r="A957" t="s">
        <v>2290</v>
      </c>
      <c r="B957" t="s">
        <v>2291</v>
      </c>
      <c r="C957" t="s">
        <v>2292</v>
      </c>
      <c r="D957" t="s">
        <v>2227</v>
      </c>
      <c r="E957" t="s">
        <v>9</v>
      </c>
    </row>
    <row r="958" spans="1:5" x14ac:dyDescent="0.3">
      <c r="A958" t="s">
        <v>2293</v>
      </c>
      <c r="B958" t="s">
        <v>2294</v>
      </c>
      <c r="C958" t="s">
        <v>337</v>
      </c>
      <c r="D958" t="s">
        <v>2227</v>
      </c>
      <c r="E958" t="s">
        <v>1005</v>
      </c>
    </row>
    <row r="959" spans="1:5" x14ac:dyDescent="0.3">
      <c r="A959" t="s">
        <v>2295</v>
      </c>
      <c r="B959" t="s">
        <v>2296</v>
      </c>
      <c r="C959" t="s">
        <v>2236</v>
      </c>
      <c r="D959" t="s">
        <v>2227</v>
      </c>
      <c r="E959" t="s">
        <v>9</v>
      </c>
    </row>
    <row r="960" spans="1:5" x14ac:dyDescent="0.3">
      <c r="A960" t="s">
        <v>2297</v>
      </c>
      <c r="B960" t="s">
        <v>2298</v>
      </c>
      <c r="C960" t="s">
        <v>2299</v>
      </c>
      <c r="D960" t="s">
        <v>2227</v>
      </c>
      <c r="E960" t="s">
        <v>1005</v>
      </c>
    </row>
    <row r="961" spans="1:5" x14ac:dyDescent="0.3">
      <c r="A961" t="s">
        <v>2300</v>
      </c>
      <c r="B961" t="s">
        <v>2301</v>
      </c>
      <c r="C961" t="s">
        <v>2247</v>
      </c>
      <c r="D961" t="s">
        <v>2227</v>
      </c>
      <c r="E961" t="s">
        <v>9</v>
      </c>
    </row>
    <row r="962" spans="1:5" x14ac:dyDescent="0.3">
      <c r="A962" t="s">
        <v>2302</v>
      </c>
      <c r="B962" t="s">
        <v>2303</v>
      </c>
      <c r="C962" t="s">
        <v>2304</v>
      </c>
      <c r="D962" t="s">
        <v>2227</v>
      </c>
      <c r="E962" t="s">
        <v>9</v>
      </c>
    </row>
    <row r="963" spans="1:5" x14ac:dyDescent="0.3">
      <c r="A963" t="s">
        <v>2305</v>
      </c>
      <c r="B963" t="s">
        <v>2306</v>
      </c>
      <c r="C963" t="s">
        <v>2275</v>
      </c>
      <c r="D963" t="s">
        <v>2227</v>
      </c>
      <c r="E963" t="s">
        <v>9</v>
      </c>
    </row>
    <row r="964" spans="1:5" x14ac:dyDescent="0.3">
      <c r="A964" t="s">
        <v>2307</v>
      </c>
      <c r="B964" t="s">
        <v>2308</v>
      </c>
      <c r="C964" t="s">
        <v>2270</v>
      </c>
      <c r="D964" t="s">
        <v>2227</v>
      </c>
      <c r="E964" t="s">
        <v>1005</v>
      </c>
    </row>
    <row r="965" spans="1:5" x14ac:dyDescent="0.3">
      <c r="A965" t="s">
        <v>2309</v>
      </c>
      <c r="B965" t="s">
        <v>2310</v>
      </c>
      <c r="C965" t="s">
        <v>2280</v>
      </c>
      <c r="D965" t="s">
        <v>2227</v>
      </c>
      <c r="E965" t="s">
        <v>9</v>
      </c>
    </row>
    <row r="966" spans="1:5" x14ac:dyDescent="0.3">
      <c r="A966" t="s">
        <v>2311</v>
      </c>
      <c r="B966" t="s">
        <v>2312</v>
      </c>
      <c r="C966" t="s">
        <v>2233</v>
      </c>
      <c r="D966" t="s">
        <v>2227</v>
      </c>
      <c r="E966" t="s">
        <v>9</v>
      </c>
    </row>
    <row r="967" spans="1:5" x14ac:dyDescent="0.3">
      <c r="A967" t="s">
        <v>2313</v>
      </c>
      <c r="B967" t="s">
        <v>2314</v>
      </c>
      <c r="C967" t="s">
        <v>2264</v>
      </c>
      <c r="D967" t="s">
        <v>2227</v>
      </c>
      <c r="E967" t="s">
        <v>9</v>
      </c>
    </row>
    <row r="968" spans="1:5" x14ac:dyDescent="0.3">
      <c r="A968" t="s">
        <v>2315</v>
      </c>
      <c r="B968" t="s">
        <v>2316</v>
      </c>
      <c r="C968" t="s">
        <v>2280</v>
      </c>
      <c r="D968" t="s">
        <v>2227</v>
      </c>
      <c r="E968" t="s">
        <v>1005</v>
      </c>
    </row>
    <row r="969" spans="1:5" x14ac:dyDescent="0.3">
      <c r="A969" t="s">
        <v>2317</v>
      </c>
      <c r="B969" t="s">
        <v>2318</v>
      </c>
      <c r="C969" t="s">
        <v>2267</v>
      </c>
      <c r="D969" t="s">
        <v>2227</v>
      </c>
      <c r="E969" t="s">
        <v>1005</v>
      </c>
    </row>
    <row r="970" spans="1:5" x14ac:dyDescent="0.3">
      <c r="A970" t="s">
        <v>2319</v>
      </c>
      <c r="B970" t="s">
        <v>2320</v>
      </c>
      <c r="C970" t="s">
        <v>2321</v>
      </c>
      <c r="D970" t="s">
        <v>2227</v>
      </c>
      <c r="E970" t="s">
        <v>9</v>
      </c>
    </row>
    <row r="971" spans="1:5" x14ac:dyDescent="0.3">
      <c r="A971" t="s">
        <v>2322</v>
      </c>
      <c r="B971" t="s">
        <v>2323</v>
      </c>
      <c r="C971" t="s">
        <v>2324</v>
      </c>
      <c r="D971" t="s">
        <v>2227</v>
      </c>
      <c r="E971" t="s">
        <v>9</v>
      </c>
    </row>
    <row r="972" spans="1:5" x14ac:dyDescent="0.3">
      <c r="A972" t="s">
        <v>2325</v>
      </c>
      <c r="B972" t="s">
        <v>2326</v>
      </c>
      <c r="C972" t="s">
        <v>2327</v>
      </c>
      <c r="D972" t="s">
        <v>2227</v>
      </c>
      <c r="E972" t="s">
        <v>9</v>
      </c>
    </row>
    <row r="973" spans="1:5" x14ac:dyDescent="0.3">
      <c r="A973" t="s">
        <v>2328</v>
      </c>
      <c r="B973" t="s">
        <v>2329</v>
      </c>
      <c r="C973" t="s">
        <v>337</v>
      </c>
      <c r="D973" t="s">
        <v>2227</v>
      </c>
      <c r="E973" t="s">
        <v>1005</v>
      </c>
    </row>
    <row r="974" spans="1:5" x14ac:dyDescent="0.3">
      <c r="A974" t="s">
        <v>2330</v>
      </c>
      <c r="B974" t="s">
        <v>2331</v>
      </c>
      <c r="C974" t="s">
        <v>2226</v>
      </c>
      <c r="D974" t="s">
        <v>2227</v>
      </c>
      <c r="E974" t="s">
        <v>1005</v>
      </c>
    </row>
    <row r="975" spans="1:5" x14ac:dyDescent="0.3">
      <c r="A975" t="s">
        <v>2332</v>
      </c>
      <c r="B975" t="s">
        <v>2333</v>
      </c>
      <c r="C975" t="s">
        <v>2334</v>
      </c>
      <c r="D975" t="s">
        <v>2227</v>
      </c>
      <c r="E975" t="s">
        <v>9</v>
      </c>
    </row>
    <row r="976" spans="1:5" x14ac:dyDescent="0.3">
      <c r="A976" t="s">
        <v>2335</v>
      </c>
      <c r="B976" t="s">
        <v>2336</v>
      </c>
      <c r="C976" t="s">
        <v>2337</v>
      </c>
      <c r="D976" t="s">
        <v>2227</v>
      </c>
      <c r="E976" t="s">
        <v>9</v>
      </c>
    </row>
    <row r="977" spans="1:5" x14ac:dyDescent="0.3">
      <c r="A977" t="s">
        <v>2338</v>
      </c>
      <c r="B977" t="s">
        <v>2339</v>
      </c>
      <c r="C977" t="s">
        <v>2340</v>
      </c>
      <c r="D977" t="s">
        <v>2227</v>
      </c>
      <c r="E977" t="s">
        <v>9</v>
      </c>
    </row>
    <row r="978" spans="1:5" x14ac:dyDescent="0.3">
      <c r="A978" t="s">
        <v>2341</v>
      </c>
      <c r="B978" t="s">
        <v>2342</v>
      </c>
      <c r="C978" t="s">
        <v>2267</v>
      </c>
      <c r="D978" t="s">
        <v>2227</v>
      </c>
      <c r="E978" t="s">
        <v>9</v>
      </c>
    </row>
    <row r="979" spans="1:5" x14ac:dyDescent="0.3">
      <c r="A979" t="s">
        <v>2343</v>
      </c>
      <c r="B979" t="s">
        <v>2344</v>
      </c>
      <c r="C979" t="s">
        <v>2345</v>
      </c>
      <c r="D979" t="s">
        <v>2227</v>
      </c>
      <c r="E979" t="s">
        <v>1005</v>
      </c>
    </row>
    <row r="980" spans="1:5" x14ac:dyDescent="0.3">
      <c r="A980" t="s">
        <v>2346</v>
      </c>
      <c r="B980" t="s">
        <v>2347</v>
      </c>
      <c r="C980" t="s">
        <v>2348</v>
      </c>
      <c r="D980" t="s">
        <v>2227</v>
      </c>
      <c r="E980" t="s">
        <v>1005</v>
      </c>
    </row>
    <row r="981" spans="1:5" x14ac:dyDescent="0.3">
      <c r="A981" t="s">
        <v>2349</v>
      </c>
      <c r="B981" t="s">
        <v>2350</v>
      </c>
      <c r="C981" t="s">
        <v>2351</v>
      </c>
      <c r="D981" t="s">
        <v>2227</v>
      </c>
      <c r="E981" t="s">
        <v>9</v>
      </c>
    </row>
    <row r="982" spans="1:5" x14ac:dyDescent="0.3">
      <c r="A982" t="s">
        <v>2352</v>
      </c>
      <c r="B982" t="s">
        <v>2353</v>
      </c>
      <c r="C982" t="s">
        <v>2348</v>
      </c>
      <c r="D982" t="s">
        <v>2227</v>
      </c>
      <c r="E982" t="s">
        <v>9</v>
      </c>
    </row>
    <row r="983" spans="1:5" x14ac:dyDescent="0.3">
      <c r="A983" t="s">
        <v>2354</v>
      </c>
      <c r="B983" t="s">
        <v>2355</v>
      </c>
      <c r="C983" t="s">
        <v>2230</v>
      </c>
      <c r="D983" t="s">
        <v>2227</v>
      </c>
      <c r="E983" t="s">
        <v>1005</v>
      </c>
    </row>
    <row r="984" spans="1:5" x14ac:dyDescent="0.3">
      <c r="A984" t="s">
        <v>2356</v>
      </c>
      <c r="B984" t="s">
        <v>2357</v>
      </c>
      <c r="C984" t="s">
        <v>2286</v>
      </c>
      <c r="D984" t="s">
        <v>2227</v>
      </c>
      <c r="E984" t="s">
        <v>9</v>
      </c>
    </row>
    <row r="985" spans="1:5" x14ac:dyDescent="0.3">
      <c r="A985" t="s">
        <v>2358</v>
      </c>
      <c r="B985" t="s">
        <v>2359</v>
      </c>
      <c r="C985" t="s">
        <v>2226</v>
      </c>
      <c r="D985" t="s">
        <v>2227</v>
      </c>
      <c r="E985" t="s">
        <v>9</v>
      </c>
    </row>
    <row r="986" spans="1:5" x14ac:dyDescent="0.3">
      <c r="A986" t="s">
        <v>2360</v>
      </c>
      <c r="B986" t="s">
        <v>2361</v>
      </c>
      <c r="C986" t="s">
        <v>2250</v>
      </c>
      <c r="D986" t="s">
        <v>2227</v>
      </c>
      <c r="E986" t="s">
        <v>9</v>
      </c>
    </row>
    <row r="987" spans="1:5" x14ac:dyDescent="0.3">
      <c r="A987" t="s">
        <v>2362</v>
      </c>
      <c r="B987" t="s">
        <v>2363</v>
      </c>
      <c r="C987" t="s">
        <v>2321</v>
      </c>
      <c r="D987" t="s">
        <v>2227</v>
      </c>
      <c r="E987" t="s">
        <v>9</v>
      </c>
    </row>
    <row r="988" spans="1:5" x14ac:dyDescent="0.3">
      <c r="A988" t="s">
        <v>2364</v>
      </c>
      <c r="B988" t="s">
        <v>2365</v>
      </c>
      <c r="C988" t="s">
        <v>337</v>
      </c>
      <c r="D988" t="s">
        <v>2227</v>
      </c>
      <c r="E988" t="s">
        <v>9</v>
      </c>
    </row>
    <row r="989" spans="1:5" x14ac:dyDescent="0.3">
      <c r="A989" t="s">
        <v>2366</v>
      </c>
      <c r="B989" t="s">
        <v>2367</v>
      </c>
      <c r="C989" t="s">
        <v>2368</v>
      </c>
      <c r="D989" t="s">
        <v>2227</v>
      </c>
      <c r="E989" t="s">
        <v>1005</v>
      </c>
    </row>
    <row r="990" spans="1:5" x14ac:dyDescent="0.3">
      <c r="A990" t="s">
        <v>2369</v>
      </c>
      <c r="B990" t="s">
        <v>2370</v>
      </c>
      <c r="C990" t="s">
        <v>2267</v>
      </c>
      <c r="D990" t="s">
        <v>2227</v>
      </c>
      <c r="E990" t="s">
        <v>9</v>
      </c>
    </row>
    <row r="991" spans="1:5" x14ac:dyDescent="0.3">
      <c r="A991" t="s">
        <v>2371</v>
      </c>
      <c r="B991" t="s">
        <v>2372</v>
      </c>
      <c r="C991" t="s">
        <v>2230</v>
      </c>
      <c r="D991" t="s">
        <v>2227</v>
      </c>
      <c r="E991" t="s">
        <v>1005</v>
      </c>
    </row>
    <row r="992" spans="1:5" x14ac:dyDescent="0.3">
      <c r="A992" t="s">
        <v>2373</v>
      </c>
      <c r="B992" t="s">
        <v>2374</v>
      </c>
      <c r="C992" t="s">
        <v>2375</v>
      </c>
      <c r="D992" t="s">
        <v>2227</v>
      </c>
      <c r="E992" t="s">
        <v>1005</v>
      </c>
    </row>
    <row r="993" spans="1:5" x14ac:dyDescent="0.3">
      <c r="A993" t="s">
        <v>2376</v>
      </c>
      <c r="B993" t="s">
        <v>2377</v>
      </c>
      <c r="C993" t="s">
        <v>2327</v>
      </c>
      <c r="D993" t="s">
        <v>2227</v>
      </c>
      <c r="E993" t="s">
        <v>1005</v>
      </c>
    </row>
    <row r="994" spans="1:5" x14ac:dyDescent="0.3">
      <c r="A994" t="s">
        <v>2378</v>
      </c>
      <c r="B994" t="s">
        <v>2379</v>
      </c>
      <c r="C994" t="s">
        <v>2380</v>
      </c>
      <c r="D994" t="s">
        <v>2227</v>
      </c>
      <c r="E994" t="s">
        <v>1005</v>
      </c>
    </row>
    <row r="995" spans="1:5" x14ac:dyDescent="0.3">
      <c r="A995" t="s">
        <v>2381</v>
      </c>
      <c r="B995" t="s">
        <v>2382</v>
      </c>
      <c r="C995" t="s">
        <v>2292</v>
      </c>
      <c r="D995" t="s">
        <v>2227</v>
      </c>
      <c r="E995" t="s">
        <v>9</v>
      </c>
    </row>
    <row r="996" spans="1:5" x14ac:dyDescent="0.3">
      <c r="A996" t="s">
        <v>2383</v>
      </c>
      <c r="B996" t="s">
        <v>2384</v>
      </c>
      <c r="C996" t="s">
        <v>337</v>
      </c>
      <c r="D996" t="s">
        <v>2227</v>
      </c>
      <c r="E996" t="s">
        <v>9</v>
      </c>
    </row>
    <row r="997" spans="1:5" x14ac:dyDescent="0.3">
      <c r="A997" t="s">
        <v>2385</v>
      </c>
      <c r="B997" t="s">
        <v>2386</v>
      </c>
      <c r="C997" t="s">
        <v>2270</v>
      </c>
      <c r="D997" t="s">
        <v>2227</v>
      </c>
      <c r="E997" t="s">
        <v>9</v>
      </c>
    </row>
    <row r="998" spans="1:5" x14ac:dyDescent="0.3">
      <c r="A998" t="s">
        <v>2387</v>
      </c>
      <c r="B998" t="s">
        <v>2388</v>
      </c>
      <c r="C998" t="s">
        <v>2327</v>
      </c>
      <c r="D998" t="s">
        <v>2227</v>
      </c>
      <c r="E998" t="s">
        <v>1005</v>
      </c>
    </row>
    <row r="999" spans="1:5" x14ac:dyDescent="0.3">
      <c r="A999" t="s">
        <v>2389</v>
      </c>
      <c r="B999" t="s">
        <v>2390</v>
      </c>
      <c r="C999" t="s">
        <v>2304</v>
      </c>
      <c r="D999" t="s">
        <v>2227</v>
      </c>
      <c r="E999" t="s">
        <v>1005</v>
      </c>
    </row>
    <row r="1000" spans="1:5" x14ac:dyDescent="0.3">
      <c r="A1000" t="s">
        <v>2391</v>
      </c>
      <c r="B1000" t="s">
        <v>2392</v>
      </c>
      <c r="C1000" t="s">
        <v>2393</v>
      </c>
      <c r="D1000" t="s">
        <v>2227</v>
      </c>
      <c r="E1000" t="s">
        <v>1005</v>
      </c>
    </row>
    <row r="1001" spans="1:5" x14ac:dyDescent="0.3">
      <c r="A1001" t="s">
        <v>2394</v>
      </c>
      <c r="B1001" t="s">
        <v>2395</v>
      </c>
      <c r="C1001" t="s">
        <v>2327</v>
      </c>
      <c r="D1001" t="s">
        <v>2227</v>
      </c>
      <c r="E1001" t="s">
        <v>1005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8075-E091-4D8D-A369-5C57F68236DC}">
  <dimension ref="A1:G49"/>
  <sheetViews>
    <sheetView workbookViewId="0">
      <selection activeCell="H1" sqref="H1"/>
    </sheetView>
  </sheetViews>
  <sheetFormatPr defaultRowHeight="14.4" x14ac:dyDescent="0.3"/>
  <cols>
    <col min="1" max="1" width="12" bestFit="1" customWidth="1"/>
    <col min="2" max="2" width="13" bestFit="1" customWidth="1"/>
    <col min="3" max="3" width="12.21875" bestFit="1" customWidth="1"/>
    <col min="4" max="4" width="6.21875" customWidth="1"/>
    <col min="5" max="5" width="11.21875" bestFit="1" customWidth="1"/>
    <col min="6" max="6" width="14.77734375" bestFit="1" customWidth="1"/>
    <col min="7" max="7" width="7.77734375" bestFit="1" customWidth="1"/>
  </cols>
  <sheetData>
    <row r="1" spans="1:7" x14ac:dyDescent="0.3">
      <c r="A1" t="s">
        <v>2396</v>
      </c>
      <c r="B1" t="s">
        <v>2397</v>
      </c>
      <c r="C1" t="s">
        <v>2398</v>
      </c>
      <c r="D1" t="s">
        <v>2399</v>
      </c>
      <c r="E1" t="s">
        <v>2400</v>
      </c>
      <c r="F1" t="s">
        <v>2401</v>
      </c>
      <c r="G1" t="s">
        <v>2402</v>
      </c>
    </row>
    <row r="2" spans="1:7" x14ac:dyDescent="0.3">
      <c r="A2" t="s">
        <v>2403</v>
      </c>
      <c r="B2" t="s">
        <v>2404</v>
      </c>
      <c r="C2" t="s">
        <v>2405</v>
      </c>
      <c r="D2">
        <v>0.2</v>
      </c>
      <c r="E2">
        <v>3.8849999999999998</v>
      </c>
      <c r="F2">
        <v>1.9424999999999999</v>
      </c>
      <c r="G2">
        <v>0.34965000000000002</v>
      </c>
    </row>
    <row r="3" spans="1:7" x14ac:dyDescent="0.3">
      <c r="A3" t="s">
        <v>2406</v>
      </c>
      <c r="B3" t="s">
        <v>2404</v>
      </c>
      <c r="C3" t="s">
        <v>2405</v>
      </c>
      <c r="D3">
        <v>0.5</v>
      </c>
      <c r="E3">
        <v>7.77</v>
      </c>
      <c r="F3">
        <v>1.554</v>
      </c>
      <c r="G3">
        <v>0.69930000000000003</v>
      </c>
    </row>
    <row r="4" spans="1:7" x14ac:dyDescent="0.3">
      <c r="A4" t="s">
        <v>2407</v>
      </c>
      <c r="B4" t="s">
        <v>2404</v>
      </c>
      <c r="C4" t="s">
        <v>2405</v>
      </c>
      <c r="D4">
        <v>1</v>
      </c>
      <c r="E4">
        <v>12.95</v>
      </c>
      <c r="F4">
        <v>1.2949999999999999</v>
      </c>
      <c r="G4">
        <v>1.1655</v>
      </c>
    </row>
    <row r="5" spans="1:7" x14ac:dyDescent="0.3">
      <c r="A5" t="s">
        <v>2408</v>
      </c>
      <c r="B5" t="s">
        <v>2404</v>
      </c>
      <c r="C5" t="s">
        <v>2405</v>
      </c>
      <c r="D5">
        <v>2.5</v>
      </c>
      <c r="E5">
        <v>29.785</v>
      </c>
      <c r="F5">
        <v>1.1914</v>
      </c>
      <c r="G5">
        <v>2.68065</v>
      </c>
    </row>
    <row r="6" spans="1:7" x14ac:dyDescent="0.3">
      <c r="A6" t="s">
        <v>2409</v>
      </c>
      <c r="B6" t="s">
        <v>2404</v>
      </c>
      <c r="C6" t="s">
        <v>2410</v>
      </c>
      <c r="D6">
        <v>0.2</v>
      </c>
      <c r="E6">
        <v>3.375</v>
      </c>
      <c r="F6">
        <v>1.6875</v>
      </c>
      <c r="G6">
        <v>0.30375000000000002</v>
      </c>
    </row>
    <row r="7" spans="1:7" x14ac:dyDescent="0.3">
      <c r="A7" t="s">
        <v>2411</v>
      </c>
      <c r="B7" t="s">
        <v>2404</v>
      </c>
      <c r="C7" t="s">
        <v>2410</v>
      </c>
      <c r="D7">
        <v>0.5</v>
      </c>
      <c r="E7">
        <v>6.75</v>
      </c>
      <c r="F7">
        <v>1.35</v>
      </c>
      <c r="G7">
        <v>0.60750000000000004</v>
      </c>
    </row>
    <row r="8" spans="1:7" x14ac:dyDescent="0.3">
      <c r="A8" t="s">
        <v>2412</v>
      </c>
      <c r="B8" t="s">
        <v>2404</v>
      </c>
      <c r="C8" t="s">
        <v>2410</v>
      </c>
      <c r="D8">
        <v>1</v>
      </c>
      <c r="E8">
        <v>11.25</v>
      </c>
      <c r="F8">
        <v>1.125</v>
      </c>
      <c r="G8">
        <v>1.0125</v>
      </c>
    </row>
    <row r="9" spans="1:7" x14ac:dyDescent="0.3">
      <c r="A9" t="s">
        <v>2413</v>
      </c>
      <c r="B9" t="s">
        <v>2404</v>
      </c>
      <c r="C9" t="s">
        <v>2410</v>
      </c>
      <c r="D9">
        <v>2.5</v>
      </c>
      <c r="E9">
        <v>25.875</v>
      </c>
      <c r="F9">
        <v>1.0349999999999999</v>
      </c>
      <c r="G9">
        <v>2.3287499999999999</v>
      </c>
    </row>
    <row r="10" spans="1:7" x14ac:dyDescent="0.3">
      <c r="A10" t="s">
        <v>2414</v>
      </c>
      <c r="B10" t="s">
        <v>2404</v>
      </c>
      <c r="C10" t="s">
        <v>2415</v>
      </c>
      <c r="D10">
        <v>0.2</v>
      </c>
      <c r="E10">
        <v>2.9849999999999999</v>
      </c>
      <c r="F10">
        <v>1.4924999999999999</v>
      </c>
      <c r="G10">
        <v>0.26865</v>
      </c>
    </row>
    <row r="11" spans="1:7" x14ac:dyDescent="0.3">
      <c r="A11" t="s">
        <v>2416</v>
      </c>
      <c r="B11" t="s">
        <v>2404</v>
      </c>
      <c r="C11" t="s">
        <v>2415</v>
      </c>
      <c r="D11">
        <v>0.5</v>
      </c>
      <c r="E11">
        <v>5.97</v>
      </c>
      <c r="F11">
        <v>1.194</v>
      </c>
      <c r="G11">
        <v>0.5373</v>
      </c>
    </row>
    <row r="12" spans="1:7" x14ac:dyDescent="0.3">
      <c r="A12" t="s">
        <v>2417</v>
      </c>
      <c r="B12" t="s">
        <v>2404</v>
      </c>
      <c r="C12" t="s">
        <v>2415</v>
      </c>
      <c r="D12">
        <v>1</v>
      </c>
      <c r="E12">
        <v>9.9499999999999993</v>
      </c>
      <c r="F12">
        <v>0.995</v>
      </c>
      <c r="G12">
        <v>0.89549999999999996</v>
      </c>
    </row>
    <row r="13" spans="1:7" x14ac:dyDescent="0.3">
      <c r="A13" t="s">
        <v>2418</v>
      </c>
      <c r="B13" t="s">
        <v>2404</v>
      </c>
      <c r="C13" t="s">
        <v>2415</v>
      </c>
      <c r="D13">
        <v>2.5</v>
      </c>
      <c r="E13">
        <v>22.885000000000002</v>
      </c>
      <c r="F13">
        <v>0.91539999999999999</v>
      </c>
      <c r="G13">
        <v>2.05965</v>
      </c>
    </row>
    <row r="14" spans="1:7" x14ac:dyDescent="0.3">
      <c r="A14" t="s">
        <v>2419</v>
      </c>
      <c r="B14" t="s">
        <v>2420</v>
      </c>
      <c r="C14" t="s">
        <v>2405</v>
      </c>
      <c r="D14">
        <v>0.2</v>
      </c>
      <c r="E14">
        <v>3.585</v>
      </c>
      <c r="F14">
        <v>1.7925</v>
      </c>
      <c r="G14">
        <v>0.21510000000000001</v>
      </c>
    </row>
    <row r="15" spans="1:7" x14ac:dyDescent="0.3">
      <c r="A15" t="s">
        <v>2421</v>
      </c>
      <c r="B15" t="s">
        <v>2420</v>
      </c>
      <c r="C15" t="s">
        <v>2405</v>
      </c>
      <c r="D15">
        <v>0.5</v>
      </c>
      <c r="E15">
        <v>7.17</v>
      </c>
      <c r="F15">
        <v>1.4339999999999999</v>
      </c>
      <c r="G15">
        <v>0.43020000000000003</v>
      </c>
    </row>
    <row r="16" spans="1:7" x14ac:dyDescent="0.3">
      <c r="A16" t="s">
        <v>2422</v>
      </c>
      <c r="B16" t="s">
        <v>2420</v>
      </c>
      <c r="C16" t="s">
        <v>2405</v>
      </c>
      <c r="D16">
        <v>1</v>
      </c>
      <c r="E16">
        <v>11.95</v>
      </c>
      <c r="F16">
        <v>1.1950000000000001</v>
      </c>
      <c r="G16">
        <v>0.71699999999999997</v>
      </c>
    </row>
    <row r="17" spans="1:7" x14ac:dyDescent="0.3">
      <c r="A17" t="s">
        <v>2423</v>
      </c>
      <c r="B17" t="s">
        <v>2420</v>
      </c>
      <c r="C17" t="s">
        <v>2405</v>
      </c>
      <c r="D17">
        <v>2.5</v>
      </c>
      <c r="E17">
        <v>27.484999999999999</v>
      </c>
      <c r="F17">
        <v>1.0993999999999999</v>
      </c>
      <c r="G17">
        <v>1.6491</v>
      </c>
    </row>
    <row r="18" spans="1:7" x14ac:dyDescent="0.3">
      <c r="A18" t="s">
        <v>2424</v>
      </c>
      <c r="B18" t="s">
        <v>2420</v>
      </c>
      <c r="C18" t="s">
        <v>2410</v>
      </c>
      <c r="D18">
        <v>0.2</v>
      </c>
      <c r="E18">
        <v>2.9849999999999999</v>
      </c>
      <c r="F18">
        <v>1.4924999999999999</v>
      </c>
      <c r="G18">
        <v>0.17910000000000001</v>
      </c>
    </row>
    <row r="19" spans="1:7" x14ac:dyDescent="0.3">
      <c r="A19" t="s">
        <v>2425</v>
      </c>
      <c r="B19" t="s">
        <v>2420</v>
      </c>
      <c r="C19" t="s">
        <v>2410</v>
      </c>
      <c r="D19">
        <v>0.5</v>
      </c>
      <c r="E19">
        <v>5.97</v>
      </c>
      <c r="F19">
        <v>1.194</v>
      </c>
      <c r="G19">
        <v>0.35820000000000002</v>
      </c>
    </row>
    <row r="20" spans="1:7" x14ac:dyDescent="0.3">
      <c r="A20" t="s">
        <v>2426</v>
      </c>
      <c r="B20" t="s">
        <v>2420</v>
      </c>
      <c r="C20" t="s">
        <v>2410</v>
      </c>
      <c r="D20">
        <v>1</v>
      </c>
      <c r="E20">
        <v>9.9499999999999993</v>
      </c>
      <c r="F20">
        <v>0.995</v>
      </c>
      <c r="G20">
        <v>0.59699999999999998</v>
      </c>
    </row>
    <row r="21" spans="1:7" x14ac:dyDescent="0.3">
      <c r="A21" t="s">
        <v>2427</v>
      </c>
      <c r="B21" t="s">
        <v>2420</v>
      </c>
      <c r="C21" t="s">
        <v>2410</v>
      </c>
      <c r="D21">
        <v>2.5</v>
      </c>
      <c r="E21">
        <v>22.885000000000002</v>
      </c>
      <c r="F21">
        <v>0.91539999999999999</v>
      </c>
      <c r="G21">
        <v>1.3731</v>
      </c>
    </row>
    <row r="22" spans="1:7" x14ac:dyDescent="0.3">
      <c r="A22" t="s">
        <v>2428</v>
      </c>
      <c r="B22" t="s">
        <v>2420</v>
      </c>
      <c r="C22" t="s">
        <v>2415</v>
      </c>
      <c r="D22">
        <v>0.2</v>
      </c>
      <c r="E22">
        <v>2.6850000000000001</v>
      </c>
      <c r="F22">
        <v>1.3425</v>
      </c>
      <c r="G22">
        <v>0.16109999999999999</v>
      </c>
    </row>
    <row r="23" spans="1:7" x14ac:dyDescent="0.3">
      <c r="A23" t="s">
        <v>2429</v>
      </c>
      <c r="B23" t="s">
        <v>2420</v>
      </c>
      <c r="C23" t="s">
        <v>2415</v>
      </c>
      <c r="D23">
        <v>0.5</v>
      </c>
      <c r="E23">
        <v>5.37</v>
      </c>
      <c r="F23">
        <v>1.0740000000000001</v>
      </c>
      <c r="G23">
        <v>0.32219999999999999</v>
      </c>
    </row>
    <row r="24" spans="1:7" x14ac:dyDescent="0.3">
      <c r="A24" t="s">
        <v>2430</v>
      </c>
      <c r="B24" t="s">
        <v>2420</v>
      </c>
      <c r="C24" t="s">
        <v>2415</v>
      </c>
      <c r="D24">
        <v>1</v>
      </c>
      <c r="E24">
        <v>8.9499999999999993</v>
      </c>
      <c r="F24">
        <v>0.89500000000000002</v>
      </c>
      <c r="G24">
        <v>0.53700000000000003</v>
      </c>
    </row>
    <row r="25" spans="1:7" x14ac:dyDescent="0.3">
      <c r="A25" t="s">
        <v>2431</v>
      </c>
      <c r="B25" t="s">
        <v>2420</v>
      </c>
      <c r="C25" t="s">
        <v>2415</v>
      </c>
      <c r="D25">
        <v>2.5</v>
      </c>
      <c r="E25">
        <v>20.585000000000001</v>
      </c>
      <c r="F25">
        <v>0.82340000000000002</v>
      </c>
      <c r="G25">
        <v>1.2351000000000001</v>
      </c>
    </row>
    <row r="26" spans="1:7" x14ac:dyDescent="0.3">
      <c r="A26" t="s">
        <v>2432</v>
      </c>
      <c r="B26" t="s">
        <v>2433</v>
      </c>
      <c r="C26" t="s">
        <v>2405</v>
      </c>
      <c r="D26">
        <v>0.2</v>
      </c>
      <c r="E26">
        <v>4.7549999999999999</v>
      </c>
      <c r="F26">
        <v>2.3774999999999999</v>
      </c>
      <c r="G26">
        <v>0.61814999999999998</v>
      </c>
    </row>
    <row r="27" spans="1:7" x14ac:dyDescent="0.3">
      <c r="A27" t="s">
        <v>2434</v>
      </c>
      <c r="B27" t="s">
        <v>2433</v>
      </c>
      <c r="C27" t="s">
        <v>2405</v>
      </c>
      <c r="D27">
        <v>0.5</v>
      </c>
      <c r="E27">
        <v>9.51</v>
      </c>
      <c r="F27">
        <v>1.9019999999999999</v>
      </c>
      <c r="G27">
        <v>1.2363</v>
      </c>
    </row>
    <row r="28" spans="1:7" x14ac:dyDescent="0.3">
      <c r="A28" t="s">
        <v>2435</v>
      </c>
      <c r="B28" t="s">
        <v>2433</v>
      </c>
      <c r="C28" t="s">
        <v>2405</v>
      </c>
      <c r="D28">
        <v>1</v>
      </c>
      <c r="E28">
        <v>15.85</v>
      </c>
      <c r="F28">
        <v>1.585</v>
      </c>
      <c r="G28">
        <v>2.0605000000000002</v>
      </c>
    </row>
    <row r="29" spans="1:7" x14ac:dyDescent="0.3">
      <c r="A29" t="s">
        <v>2436</v>
      </c>
      <c r="B29" t="s">
        <v>2433</v>
      </c>
      <c r="C29" t="s">
        <v>2405</v>
      </c>
      <c r="D29">
        <v>2.5</v>
      </c>
      <c r="E29">
        <v>36.454999999999998</v>
      </c>
      <c r="F29">
        <v>1.4581999999999999</v>
      </c>
      <c r="G29">
        <v>4.7391500000000004</v>
      </c>
    </row>
    <row r="30" spans="1:7" x14ac:dyDescent="0.3">
      <c r="A30" t="s">
        <v>2437</v>
      </c>
      <c r="B30" t="s">
        <v>2433</v>
      </c>
      <c r="C30" t="s">
        <v>2410</v>
      </c>
      <c r="D30">
        <v>0.2</v>
      </c>
      <c r="E30">
        <v>4.3650000000000002</v>
      </c>
      <c r="F30">
        <v>2.1825000000000001</v>
      </c>
      <c r="G30">
        <v>0.56745000000000001</v>
      </c>
    </row>
    <row r="31" spans="1:7" x14ac:dyDescent="0.3">
      <c r="A31" t="s">
        <v>2438</v>
      </c>
      <c r="B31" t="s">
        <v>2433</v>
      </c>
      <c r="C31" t="s">
        <v>2410</v>
      </c>
      <c r="D31">
        <v>0.5</v>
      </c>
      <c r="E31">
        <v>8.73</v>
      </c>
      <c r="F31">
        <v>1.746</v>
      </c>
      <c r="G31">
        <v>1.1349</v>
      </c>
    </row>
    <row r="32" spans="1:7" x14ac:dyDescent="0.3">
      <c r="A32" t="s">
        <v>2439</v>
      </c>
      <c r="B32" t="s">
        <v>2433</v>
      </c>
      <c r="C32" t="s">
        <v>2410</v>
      </c>
      <c r="D32">
        <v>1</v>
      </c>
      <c r="E32">
        <v>14.55</v>
      </c>
      <c r="F32">
        <v>1.4550000000000001</v>
      </c>
      <c r="G32">
        <v>1.8915</v>
      </c>
    </row>
    <row r="33" spans="1:7" x14ac:dyDescent="0.3">
      <c r="A33" t="s">
        <v>2440</v>
      </c>
      <c r="B33" t="s">
        <v>2433</v>
      </c>
      <c r="C33" t="s">
        <v>2410</v>
      </c>
      <c r="D33">
        <v>2.5</v>
      </c>
      <c r="E33">
        <v>33.465000000000003</v>
      </c>
      <c r="F33">
        <v>1.3386</v>
      </c>
      <c r="G33">
        <v>4.3504500000000004</v>
      </c>
    </row>
    <row r="34" spans="1:7" x14ac:dyDescent="0.3">
      <c r="A34" t="s">
        <v>2441</v>
      </c>
      <c r="B34" t="s">
        <v>2433</v>
      </c>
      <c r="C34" t="s">
        <v>2415</v>
      </c>
      <c r="D34">
        <v>0.2</v>
      </c>
      <c r="E34">
        <v>3.8849999999999998</v>
      </c>
      <c r="F34">
        <v>1.9424999999999999</v>
      </c>
      <c r="G34">
        <v>0.50505</v>
      </c>
    </row>
    <row r="35" spans="1:7" x14ac:dyDescent="0.3">
      <c r="A35" t="s">
        <v>2442</v>
      </c>
      <c r="B35" t="s">
        <v>2433</v>
      </c>
      <c r="C35" t="s">
        <v>2415</v>
      </c>
      <c r="D35">
        <v>0.5</v>
      </c>
      <c r="E35">
        <v>7.77</v>
      </c>
      <c r="F35">
        <v>1.554</v>
      </c>
      <c r="G35">
        <v>1.0101</v>
      </c>
    </row>
    <row r="36" spans="1:7" x14ac:dyDescent="0.3">
      <c r="A36" t="s">
        <v>2443</v>
      </c>
      <c r="B36" t="s">
        <v>2433</v>
      </c>
      <c r="C36" t="s">
        <v>2415</v>
      </c>
      <c r="D36">
        <v>1</v>
      </c>
      <c r="E36">
        <v>12.95</v>
      </c>
      <c r="F36">
        <v>1.2949999999999999</v>
      </c>
      <c r="G36">
        <v>1.6835</v>
      </c>
    </row>
    <row r="37" spans="1:7" x14ac:dyDescent="0.3">
      <c r="A37" t="s">
        <v>2444</v>
      </c>
      <c r="B37" t="s">
        <v>2433</v>
      </c>
      <c r="C37" t="s">
        <v>2415</v>
      </c>
      <c r="D37">
        <v>2.5</v>
      </c>
      <c r="E37">
        <v>29.785</v>
      </c>
      <c r="F37">
        <v>1.1914</v>
      </c>
      <c r="G37">
        <v>3.8720500000000002</v>
      </c>
    </row>
    <row r="38" spans="1:7" x14ac:dyDescent="0.3">
      <c r="A38" t="s">
        <v>2445</v>
      </c>
      <c r="B38" t="s">
        <v>2446</v>
      </c>
      <c r="C38" t="s">
        <v>2405</v>
      </c>
      <c r="D38">
        <v>0.2</v>
      </c>
      <c r="E38">
        <v>4.4550000000000001</v>
      </c>
      <c r="F38">
        <v>2.2275</v>
      </c>
      <c r="G38">
        <v>0.49004999999999999</v>
      </c>
    </row>
    <row r="39" spans="1:7" x14ac:dyDescent="0.3">
      <c r="A39" t="s">
        <v>2447</v>
      </c>
      <c r="B39" t="s">
        <v>2446</v>
      </c>
      <c r="C39" t="s">
        <v>2405</v>
      </c>
      <c r="D39">
        <v>0.5</v>
      </c>
      <c r="E39">
        <v>8.91</v>
      </c>
      <c r="F39">
        <v>1.782</v>
      </c>
      <c r="G39">
        <v>0.98009999999999997</v>
      </c>
    </row>
    <row r="40" spans="1:7" x14ac:dyDescent="0.3">
      <c r="A40" t="s">
        <v>2448</v>
      </c>
      <c r="B40" t="s">
        <v>2446</v>
      </c>
      <c r="C40" t="s">
        <v>2405</v>
      </c>
      <c r="D40">
        <v>1</v>
      </c>
      <c r="E40">
        <v>14.85</v>
      </c>
      <c r="F40">
        <v>1.4850000000000001</v>
      </c>
      <c r="G40">
        <v>1.6335</v>
      </c>
    </row>
    <row r="41" spans="1:7" x14ac:dyDescent="0.3">
      <c r="A41" t="s">
        <v>2449</v>
      </c>
      <c r="B41" t="s">
        <v>2446</v>
      </c>
      <c r="C41" t="s">
        <v>2405</v>
      </c>
      <c r="D41">
        <v>2.5</v>
      </c>
      <c r="E41">
        <v>34.155000000000001</v>
      </c>
      <c r="F41">
        <v>1.3662000000000001</v>
      </c>
      <c r="G41">
        <v>3.75705</v>
      </c>
    </row>
    <row r="42" spans="1:7" x14ac:dyDescent="0.3">
      <c r="A42" t="s">
        <v>2450</v>
      </c>
      <c r="B42" t="s">
        <v>2446</v>
      </c>
      <c r="C42" t="s">
        <v>2410</v>
      </c>
      <c r="D42">
        <v>0.2</v>
      </c>
      <c r="E42">
        <v>4.125</v>
      </c>
      <c r="F42">
        <v>2.0625</v>
      </c>
      <c r="G42">
        <v>0.45374999999999999</v>
      </c>
    </row>
    <row r="43" spans="1:7" x14ac:dyDescent="0.3">
      <c r="A43" t="s">
        <v>2451</v>
      </c>
      <c r="B43" t="s">
        <v>2446</v>
      </c>
      <c r="C43" t="s">
        <v>2410</v>
      </c>
      <c r="D43">
        <v>0.5</v>
      </c>
      <c r="E43">
        <v>8.25</v>
      </c>
      <c r="F43">
        <v>1.65</v>
      </c>
      <c r="G43">
        <v>0.90749999999999997</v>
      </c>
    </row>
    <row r="44" spans="1:7" x14ac:dyDescent="0.3">
      <c r="A44" t="s">
        <v>2452</v>
      </c>
      <c r="B44" t="s">
        <v>2446</v>
      </c>
      <c r="C44" t="s">
        <v>2410</v>
      </c>
      <c r="D44">
        <v>1</v>
      </c>
      <c r="E44">
        <v>13.75</v>
      </c>
      <c r="F44">
        <v>1.375</v>
      </c>
      <c r="G44">
        <v>1.5125</v>
      </c>
    </row>
    <row r="45" spans="1:7" x14ac:dyDescent="0.3">
      <c r="A45" t="s">
        <v>2453</v>
      </c>
      <c r="B45" t="s">
        <v>2446</v>
      </c>
      <c r="C45" t="s">
        <v>2410</v>
      </c>
      <c r="D45">
        <v>2.5</v>
      </c>
      <c r="E45">
        <v>31.625</v>
      </c>
      <c r="F45">
        <v>1.2649999999999999</v>
      </c>
      <c r="G45">
        <v>3.4787499999999998</v>
      </c>
    </row>
    <row r="46" spans="1:7" x14ac:dyDescent="0.3">
      <c r="A46" t="s">
        <v>2454</v>
      </c>
      <c r="B46" t="s">
        <v>2446</v>
      </c>
      <c r="C46" t="s">
        <v>2415</v>
      </c>
      <c r="D46">
        <v>0.2</v>
      </c>
      <c r="E46">
        <v>3.645</v>
      </c>
      <c r="F46">
        <v>1.8225</v>
      </c>
      <c r="G46">
        <v>0.40094999999999997</v>
      </c>
    </row>
    <row r="47" spans="1:7" x14ac:dyDescent="0.3">
      <c r="A47" t="s">
        <v>2455</v>
      </c>
      <c r="B47" t="s">
        <v>2446</v>
      </c>
      <c r="C47" t="s">
        <v>2415</v>
      </c>
      <c r="D47">
        <v>0.5</v>
      </c>
      <c r="E47">
        <v>7.29</v>
      </c>
      <c r="F47">
        <v>1.458</v>
      </c>
      <c r="G47">
        <v>0.80189999999999995</v>
      </c>
    </row>
    <row r="48" spans="1:7" x14ac:dyDescent="0.3">
      <c r="A48" t="s">
        <v>2456</v>
      </c>
      <c r="B48" t="s">
        <v>2446</v>
      </c>
      <c r="C48" t="s">
        <v>2415</v>
      </c>
      <c r="D48">
        <v>1</v>
      </c>
      <c r="E48">
        <v>12.15</v>
      </c>
      <c r="F48">
        <v>1.2150000000000001</v>
      </c>
      <c r="G48">
        <v>1.3365</v>
      </c>
    </row>
    <row r="49" spans="1:7" x14ac:dyDescent="0.3">
      <c r="A49" t="s">
        <v>2457</v>
      </c>
      <c r="B49" t="s">
        <v>2446</v>
      </c>
      <c r="C49" t="s">
        <v>2415</v>
      </c>
      <c r="D49">
        <v>2.5</v>
      </c>
      <c r="E49">
        <v>27.945</v>
      </c>
      <c r="F49">
        <v>1.1177999999999999</v>
      </c>
      <c r="G49">
        <v>3.07395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228C7-81E1-4D42-918A-C5798F242AD5}">
  <dimension ref="A1:G1001"/>
  <sheetViews>
    <sheetView workbookViewId="0">
      <selection activeCell="J5" sqref="J5"/>
    </sheetView>
  </sheetViews>
  <sheetFormatPr defaultRowHeight="14.4" x14ac:dyDescent="0.3"/>
  <cols>
    <col min="1" max="1" width="15.109375" bestFit="1" customWidth="1"/>
    <col min="2" max="2" width="12.44140625" bestFit="1" customWidth="1"/>
    <col min="3" max="3" width="15.77734375" bestFit="1" customWidth="1"/>
    <col min="4" max="4" width="12" bestFit="1" customWidth="1"/>
    <col min="5" max="5" width="10.44140625" bestFit="1" customWidth="1"/>
    <col min="6" max="6" width="12.5546875" bestFit="1" customWidth="1"/>
    <col min="7" max="7" width="7.77734375" bestFit="1" customWidth="1"/>
    <col min="8" max="9" width="20.33203125" bestFit="1" customWidth="1"/>
  </cols>
  <sheetData>
    <row r="1" spans="1:7" x14ac:dyDescent="0.3">
      <c r="A1" t="s">
        <v>2458</v>
      </c>
      <c r="B1" t="s">
        <v>2459</v>
      </c>
      <c r="C1" t="s">
        <v>0</v>
      </c>
      <c r="D1" t="s">
        <v>2396</v>
      </c>
      <c r="E1" t="s">
        <v>2460</v>
      </c>
      <c r="F1" t="s">
        <v>4113</v>
      </c>
      <c r="G1" t="s">
        <v>4114</v>
      </c>
    </row>
    <row r="2" spans="1:7" x14ac:dyDescent="0.3">
      <c r="A2" t="s">
        <v>2461</v>
      </c>
      <c r="B2" t="s">
        <v>2462</v>
      </c>
      <c r="C2" t="s">
        <v>1002</v>
      </c>
      <c r="D2" t="s">
        <v>2426</v>
      </c>
      <c r="E2" t="s">
        <v>2463</v>
      </c>
      <c r="F2">
        <v>1.194</v>
      </c>
      <c r="G2">
        <v>19.899999999999999</v>
      </c>
    </row>
    <row r="3" spans="1:7" x14ac:dyDescent="0.3">
      <c r="A3" t="s">
        <v>2464</v>
      </c>
      <c r="B3" t="s">
        <v>2465</v>
      </c>
      <c r="C3" t="s">
        <v>2053</v>
      </c>
      <c r="D3" t="s">
        <v>2452</v>
      </c>
      <c r="E3" t="s">
        <v>2463</v>
      </c>
      <c r="F3">
        <v>3.0249999999999999</v>
      </c>
      <c r="G3">
        <v>27.5</v>
      </c>
    </row>
    <row r="4" spans="1:7" x14ac:dyDescent="0.3">
      <c r="A4" t="s">
        <v>2464</v>
      </c>
      <c r="B4" t="s">
        <v>2465</v>
      </c>
      <c r="C4" t="s">
        <v>2053</v>
      </c>
      <c r="D4" t="s">
        <v>2423</v>
      </c>
      <c r="E4" t="s">
        <v>2463</v>
      </c>
      <c r="F4">
        <v>3.2982</v>
      </c>
      <c r="G4">
        <v>54.97</v>
      </c>
    </row>
    <row r="5" spans="1:7" x14ac:dyDescent="0.3">
      <c r="A5" t="s">
        <v>2466</v>
      </c>
      <c r="B5" t="s">
        <v>2467</v>
      </c>
      <c r="C5" t="s">
        <v>21</v>
      </c>
      <c r="D5" t="s">
        <v>2431</v>
      </c>
      <c r="E5" t="s">
        <v>2463</v>
      </c>
      <c r="F5">
        <v>2.4702000000000002</v>
      </c>
      <c r="G5">
        <v>41.17</v>
      </c>
    </row>
    <row r="6" spans="1:7" x14ac:dyDescent="0.3">
      <c r="A6" t="s">
        <v>2468</v>
      </c>
      <c r="B6" t="s">
        <v>2469</v>
      </c>
      <c r="C6" t="s">
        <v>51</v>
      </c>
      <c r="D6" t="s">
        <v>2437</v>
      </c>
      <c r="E6" t="s">
        <v>2463</v>
      </c>
      <c r="F6">
        <v>1.1349</v>
      </c>
      <c r="G6">
        <v>8.73</v>
      </c>
    </row>
    <row r="7" spans="1:7" x14ac:dyDescent="0.3">
      <c r="A7" t="s">
        <v>2470</v>
      </c>
      <c r="B7" t="s">
        <v>2471</v>
      </c>
      <c r="C7" t="s">
        <v>1032</v>
      </c>
      <c r="D7" t="s">
        <v>2454</v>
      </c>
      <c r="E7" t="s">
        <v>2463</v>
      </c>
      <c r="F7">
        <v>0.80189999999999995</v>
      </c>
      <c r="G7">
        <v>7.29</v>
      </c>
    </row>
    <row r="8" spans="1:7" x14ac:dyDescent="0.3">
      <c r="A8" t="s">
        <v>2472</v>
      </c>
      <c r="B8" t="s">
        <v>2473</v>
      </c>
      <c r="C8" t="s">
        <v>63</v>
      </c>
      <c r="D8" t="s">
        <v>2436</v>
      </c>
      <c r="E8" t="s">
        <v>2463</v>
      </c>
      <c r="F8">
        <v>9.4783000000000008</v>
      </c>
      <c r="G8">
        <v>72.91</v>
      </c>
    </row>
    <row r="9" spans="1:7" x14ac:dyDescent="0.3">
      <c r="A9" t="s">
        <v>2474</v>
      </c>
      <c r="B9" t="s">
        <v>2475</v>
      </c>
      <c r="C9" t="s">
        <v>1037</v>
      </c>
      <c r="D9" t="s">
        <v>2451</v>
      </c>
      <c r="E9" t="s">
        <v>2463</v>
      </c>
      <c r="F9">
        <v>1.8149999999999999</v>
      </c>
      <c r="G9">
        <v>16.5</v>
      </c>
    </row>
    <row r="10" spans="1:7" x14ac:dyDescent="0.3">
      <c r="A10" t="s">
        <v>2476</v>
      </c>
      <c r="B10" t="s">
        <v>2477</v>
      </c>
      <c r="C10" t="s">
        <v>1039</v>
      </c>
      <c r="D10" t="s">
        <v>2453</v>
      </c>
      <c r="E10" t="s">
        <v>2463</v>
      </c>
      <c r="F10">
        <v>6.9574999999999996</v>
      </c>
      <c r="G10">
        <v>63.25</v>
      </c>
    </row>
    <row r="11" spans="1:7" x14ac:dyDescent="0.3">
      <c r="A11" t="s">
        <v>2478</v>
      </c>
      <c r="B11" t="s">
        <v>2479</v>
      </c>
      <c r="C11" t="s">
        <v>1041</v>
      </c>
      <c r="D11" t="s">
        <v>2403</v>
      </c>
      <c r="E11" t="s">
        <v>2463</v>
      </c>
      <c r="F11">
        <v>0.69930000000000003</v>
      </c>
      <c r="G11">
        <v>7.77</v>
      </c>
    </row>
    <row r="12" spans="1:7" x14ac:dyDescent="0.3">
      <c r="A12" t="s">
        <v>2480</v>
      </c>
      <c r="B12" t="s">
        <v>2481</v>
      </c>
      <c r="C12" t="s">
        <v>75</v>
      </c>
      <c r="D12" t="s">
        <v>2442</v>
      </c>
      <c r="E12" t="s">
        <v>2463</v>
      </c>
      <c r="F12">
        <v>2.0202</v>
      </c>
      <c r="G12">
        <v>15.54</v>
      </c>
    </row>
    <row r="13" spans="1:7" x14ac:dyDescent="0.3">
      <c r="A13" t="s">
        <v>2482</v>
      </c>
      <c r="B13" t="s">
        <v>2483</v>
      </c>
      <c r="C13" t="s">
        <v>2228</v>
      </c>
      <c r="D13" t="s">
        <v>2436</v>
      </c>
      <c r="E13" t="s">
        <v>2463</v>
      </c>
      <c r="F13">
        <v>9.4783000000000008</v>
      </c>
      <c r="G13">
        <v>72.91</v>
      </c>
    </row>
    <row r="14" spans="1:7" x14ac:dyDescent="0.3">
      <c r="A14" t="s">
        <v>2484</v>
      </c>
      <c r="B14" t="s">
        <v>2485</v>
      </c>
      <c r="C14" t="s">
        <v>96</v>
      </c>
      <c r="D14" t="s">
        <v>2432</v>
      </c>
      <c r="E14" t="s">
        <v>2463</v>
      </c>
      <c r="F14">
        <v>1.2363</v>
      </c>
      <c r="G14">
        <v>9.51</v>
      </c>
    </row>
    <row r="15" spans="1:7" x14ac:dyDescent="0.3">
      <c r="A15" t="s">
        <v>2486</v>
      </c>
      <c r="B15" t="s">
        <v>2487</v>
      </c>
      <c r="C15" t="s">
        <v>2061</v>
      </c>
      <c r="D15" t="s">
        <v>2432</v>
      </c>
      <c r="E15" t="s">
        <v>2463</v>
      </c>
      <c r="F15">
        <v>1.2363</v>
      </c>
      <c r="G15">
        <v>9.51</v>
      </c>
    </row>
    <row r="16" spans="1:7" x14ac:dyDescent="0.3">
      <c r="A16" t="s">
        <v>2488</v>
      </c>
      <c r="B16" t="s">
        <v>2489</v>
      </c>
      <c r="C16" t="s">
        <v>1061</v>
      </c>
      <c r="D16" t="s">
        <v>2447</v>
      </c>
      <c r="E16" t="s">
        <v>2463</v>
      </c>
      <c r="F16">
        <v>1.9601999999999999</v>
      </c>
      <c r="G16">
        <v>17.82</v>
      </c>
    </row>
    <row r="17" spans="1:7" x14ac:dyDescent="0.3">
      <c r="A17" t="s">
        <v>2490</v>
      </c>
      <c r="B17" t="s">
        <v>2491</v>
      </c>
      <c r="C17" t="s">
        <v>107</v>
      </c>
      <c r="D17" t="s">
        <v>2454</v>
      </c>
      <c r="E17" t="s">
        <v>2463</v>
      </c>
      <c r="F17">
        <v>0.80189999999999995</v>
      </c>
      <c r="G17">
        <v>7.29</v>
      </c>
    </row>
    <row r="18" spans="1:7" x14ac:dyDescent="0.3">
      <c r="A18" t="s">
        <v>2492</v>
      </c>
      <c r="B18" t="s">
        <v>2493</v>
      </c>
      <c r="C18" t="s">
        <v>133</v>
      </c>
      <c r="D18" t="s">
        <v>2414</v>
      </c>
      <c r="E18" t="s">
        <v>2463</v>
      </c>
      <c r="F18">
        <v>0.5373</v>
      </c>
      <c r="G18">
        <v>5.97</v>
      </c>
    </row>
    <row r="19" spans="1:7" x14ac:dyDescent="0.3">
      <c r="A19" t="s">
        <v>2494</v>
      </c>
      <c r="B19" t="s">
        <v>2495</v>
      </c>
      <c r="C19" t="s">
        <v>136</v>
      </c>
      <c r="D19" t="s">
        <v>2411</v>
      </c>
      <c r="E19" t="s">
        <v>2463</v>
      </c>
      <c r="F19">
        <v>1.2150000000000001</v>
      </c>
      <c r="G19">
        <v>13.5</v>
      </c>
    </row>
    <row r="20" spans="1:7" x14ac:dyDescent="0.3">
      <c r="A20" t="s">
        <v>2496</v>
      </c>
      <c r="B20" t="s">
        <v>2497</v>
      </c>
      <c r="C20" t="s">
        <v>1078</v>
      </c>
      <c r="D20" t="s">
        <v>2403</v>
      </c>
      <c r="E20" t="s">
        <v>2463</v>
      </c>
      <c r="F20">
        <v>0.69930000000000003</v>
      </c>
      <c r="G20">
        <v>7.77</v>
      </c>
    </row>
    <row r="21" spans="1:7" x14ac:dyDescent="0.3">
      <c r="A21" t="s">
        <v>2498</v>
      </c>
      <c r="B21" t="s">
        <v>2499</v>
      </c>
      <c r="C21" t="s">
        <v>144</v>
      </c>
      <c r="D21" t="s">
        <v>2456</v>
      </c>
      <c r="E21" t="s">
        <v>2463</v>
      </c>
      <c r="F21">
        <v>2.673</v>
      </c>
      <c r="G21">
        <v>24.3</v>
      </c>
    </row>
    <row r="22" spans="1:7" x14ac:dyDescent="0.3">
      <c r="A22" t="s">
        <v>2500</v>
      </c>
      <c r="B22" t="s">
        <v>2501</v>
      </c>
      <c r="C22" t="s">
        <v>1099</v>
      </c>
      <c r="D22" t="s">
        <v>2455</v>
      </c>
      <c r="E22" t="s">
        <v>2463</v>
      </c>
      <c r="F22">
        <v>1.6037999999999999</v>
      </c>
      <c r="G22">
        <v>14.58</v>
      </c>
    </row>
    <row r="23" spans="1:7" x14ac:dyDescent="0.3">
      <c r="A23" t="s">
        <v>2502</v>
      </c>
      <c r="B23" t="s">
        <v>2503</v>
      </c>
      <c r="C23" t="s">
        <v>182</v>
      </c>
      <c r="D23" t="s">
        <v>2438</v>
      </c>
      <c r="E23" t="s">
        <v>2463</v>
      </c>
      <c r="F23">
        <v>2.2698</v>
      </c>
      <c r="G23">
        <v>17.46</v>
      </c>
    </row>
    <row r="24" spans="1:7" x14ac:dyDescent="0.3">
      <c r="A24" t="s">
        <v>2504</v>
      </c>
      <c r="B24" t="s">
        <v>2505</v>
      </c>
      <c r="C24" t="s">
        <v>1110</v>
      </c>
      <c r="D24" t="s">
        <v>2449</v>
      </c>
      <c r="E24" t="s">
        <v>2463</v>
      </c>
      <c r="F24">
        <v>7.5141</v>
      </c>
      <c r="G24">
        <v>68.31</v>
      </c>
    </row>
    <row r="25" spans="1:7" x14ac:dyDescent="0.3">
      <c r="A25" t="s">
        <v>2506</v>
      </c>
      <c r="B25" t="s">
        <v>2507</v>
      </c>
      <c r="C25" t="s">
        <v>186</v>
      </c>
      <c r="D25" t="s">
        <v>2452</v>
      </c>
      <c r="E25" t="s">
        <v>2463</v>
      </c>
      <c r="F25">
        <v>3.0249999999999999</v>
      </c>
      <c r="G25">
        <v>27.5</v>
      </c>
    </row>
    <row r="26" spans="1:7" x14ac:dyDescent="0.3">
      <c r="A26" t="s">
        <v>2508</v>
      </c>
      <c r="B26" t="s">
        <v>2509</v>
      </c>
      <c r="C26" t="s">
        <v>1117</v>
      </c>
      <c r="D26" t="s">
        <v>2413</v>
      </c>
      <c r="E26" t="s">
        <v>2463</v>
      </c>
      <c r="F26">
        <v>4.6574999999999998</v>
      </c>
      <c r="G26">
        <v>51.75</v>
      </c>
    </row>
    <row r="27" spans="1:7" x14ac:dyDescent="0.3">
      <c r="A27" t="s">
        <v>2510</v>
      </c>
      <c r="B27" t="s">
        <v>2511</v>
      </c>
      <c r="C27" t="s">
        <v>2083</v>
      </c>
      <c r="D27" t="s">
        <v>2430</v>
      </c>
      <c r="E27" t="s">
        <v>2463</v>
      </c>
      <c r="F27">
        <v>1.0740000000000001</v>
      </c>
      <c r="G27">
        <v>17.899999999999999</v>
      </c>
    </row>
    <row r="28" spans="1:7" x14ac:dyDescent="0.3">
      <c r="A28" t="s">
        <v>2512</v>
      </c>
      <c r="B28" t="s">
        <v>2513</v>
      </c>
      <c r="C28" t="s">
        <v>2242</v>
      </c>
      <c r="D28" t="s">
        <v>2449</v>
      </c>
      <c r="E28" t="s">
        <v>2463</v>
      </c>
      <c r="F28">
        <v>7.5141</v>
      </c>
      <c r="G28">
        <v>68.31</v>
      </c>
    </row>
    <row r="29" spans="1:7" x14ac:dyDescent="0.3">
      <c r="A29" t="s">
        <v>2514</v>
      </c>
      <c r="B29" t="s">
        <v>2515</v>
      </c>
      <c r="C29" t="s">
        <v>1143</v>
      </c>
      <c r="D29" t="s">
        <v>2453</v>
      </c>
      <c r="E29" t="s">
        <v>2463</v>
      </c>
      <c r="F29">
        <v>6.9574999999999996</v>
      </c>
      <c r="G29">
        <v>63.25</v>
      </c>
    </row>
    <row r="30" spans="1:7" x14ac:dyDescent="0.3">
      <c r="A30" t="s">
        <v>2516</v>
      </c>
      <c r="B30" t="s">
        <v>2517</v>
      </c>
      <c r="C30" t="s">
        <v>1147</v>
      </c>
      <c r="D30" t="s">
        <v>2453</v>
      </c>
      <c r="E30" t="s">
        <v>2463</v>
      </c>
      <c r="F30">
        <v>6.9574999999999996</v>
      </c>
      <c r="G30">
        <v>63.25</v>
      </c>
    </row>
    <row r="31" spans="1:7" x14ac:dyDescent="0.3">
      <c r="A31" t="s">
        <v>2518</v>
      </c>
      <c r="B31" t="s">
        <v>2519</v>
      </c>
      <c r="C31" t="s">
        <v>206</v>
      </c>
      <c r="D31" t="s">
        <v>2407</v>
      </c>
      <c r="E31" t="s">
        <v>2463</v>
      </c>
      <c r="F31">
        <v>2.331</v>
      </c>
      <c r="G31">
        <v>25.9</v>
      </c>
    </row>
    <row r="32" spans="1:7" x14ac:dyDescent="0.3">
      <c r="A32" t="s">
        <v>2520</v>
      </c>
      <c r="B32" t="s">
        <v>2521</v>
      </c>
      <c r="C32" t="s">
        <v>217</v>
      </c>
      <c r="D32" t="s">
        <v>2450</v>
      </c>
      <c r="E32" t="s">
        <v>2463</v>
      </c>
      <c r="F32">
        <v>0.90749999999999997</v>
      </c>
      <c r="G32">
        <v>8.25</v>
      </c>
    </row>
    <row r="33" spans="1:7" x14ac:dyDescent="0.3">
      <c r="A33" t="s">
        <v>2522</v>
      </c>
      <c r="B33" t="s">
        <v>2523</v>
      </c>
      <c r="C33" t="s">
        <v>233</v>
      </c>
      <c r="D33" t="s">
        <v>2444</v>
      </c>
      <c r="E33" t="s">
        <v>2463</v>
      </c>
      <c r="F33">
        <v>7.7441000000000004</v>
      </c>
      <c r="G33">
        <v>59.57</v>
      </c>
    </row>
    <row r="34" spans="1:7" x14ac:dyDescent="0.3">
      <c r="A34" t="s">
        <v>2524</v>
      </c>
      <c r="B34" t="s">
        <v>2525</v>
      </c>
      <c r="C34" t="s">
        <v>249</v>
      </c>
      <c r="D34" t="s">
        <v>2412</v>
      </c>
      <c r="E34" t="s">
        <v>2463</v>
      </c>
      <c r="F34">
        <v>2.0249999999999999</v>
      </c>
      <c r="G34">
        <v>22.5</v>
      </c>
    </row>
    <row r="35" spans="1:7" x14ac:dyDescent="0.3">
      <c r="A35" t="s">
        <v>2526</v>
      </c>
      <c r="B35" t="s">
        <v>2527</v>
      </c>
      <c r="C35" t="s">
        <v>2092</v>
      </c>
      <c r="D35" t="s">
        <v>2435</v>
      </c>
      <c r="E35" t="s">
        <v>2463</v>
      </c>
      <c r="F35">
        <v>4.1210000000000004</v>
      </c>
      <c r="G35">
        <v>31.7</v>
      </c>
    </row>
    <row r="36" spans="1:7" x14ac:dyDescent="0.3">
      <c r="A36" t="s">
        <v>2528</v>
      </c>
      <c r="B36" t="s">
        <v>2529</v>
      </c>
      <c r="C36" t="s">
        <v>276</v>
      </c>
      <c r="D36" t="s">
        <v>2437</v>
      </c>
      <c r="E36" t="s">
        <v>2463</v>
      </c>
      <c r="F36">
        <v>1.1349</v>
      </c>
      <c r="G36">
        <v>8.73</v>
      </c>
    </row>
    <row r="37" spans="1:7" x14ac:dyDescent="0.3">
      <c r="A37" t="s">
        <v>2530</v>
      </c>
      <c r="B37" t="s">
        <v>2531</v>
      </c>
      <c r="C37" t="s">
        <v>279</v>
      </c>
      <c r="D37" t="s">
        <v>2413</v>
      </c>
      <c r="E37" t="s">
        <v>2463</v>
      </c>
      <c r="F37">
        <v>4.6574999999999998</v>
      </c>
      <c r="G37">
        <v>51.75</v>
      </c>
    </row>
    <row r="38" spans="1:7" x14ac:dyDescent="0.3">
      <c r="A38" t="s">
        <v>2532</v>
      </c>
      <c r="B38" t="s">
        <v>2533</v>
      </c>
      <c r="C38" t="s">
        <v>1186</v>
      </c>
      <c r="D38" t="s">
        <v>2437</v>
      </c>
      <c r="E38" t="s">
        <v>2463</v>
      </c>
      <c r="F38">
        <v>1.1349</v>
      </c>
      <c r="G38">
        <v>8.73</v>
      </c>
    </row>
    <row r="39" spans="1:7" x14ac:dyDescent="0.3">
      <c r="A39" t="s">
        <v>2534</v>
      </c>
      <c r="B39" t="s">
        <v>2535</v>
      </c>
      <c r="C39" t="s">
        <v>1190</v>
      </c>
      <c r="D39" t="s">
        <v>2427</v>
      </c>
      <c r="E39" t="s">
        <v>2463</v>
      </c>
      <c r="F39">
        <v>2.7462</v>
      </c>
      <c r="G39">
        <v>45.77</v>
      </c>
    </row>
    <row r="40" spans="1:7" x14ac:dyDescent="0.3">
      <c r="A40" t="s">
        <v>2536</v>
      </c>
      <c r="B40" t="s">
        <v>2537</v>
      </c>
      <c r="C40" t="s">
        <v>289</v>
      </c>
      <c r="D40" t="s">
        <v>2427</v>
      </c>
      <c r="E40" t="s">
        <v>2463</v>
      </c>
      <c r="F40">
        <v>2.7462</v>
      </c>
      <c r="G40">
        <v>45.77</v>
      </c>
    </row>
    <row r="41" spans="1:7" x14ac:dyDescent="0.3">
      <c r="A41" t="s">
        <v>2538</v>
      </c>
      <c r="B41" t="s">
        <v>2539</v>
      </c>
      <c r="C41" t="s">
        <v>1206</v>
      </c>
      <c r="D41" t="s">
        <v>2438</v>
      </c>
      <c r="E41" t="s">
        <v>2463</v>
      </c>
      <c r="F41">
        <v>2.2698</v>
      </c>
      <c r="G41">
        <v>17.46</v>
      </c>
    </row>
    <row r="42" spans="1:7" x14ac:dyDescent="0.3">
      <c r="A42" t="s">
        <v>2540</v>
      </c>
      <c r="B42" t="s">
        <v>2541</v>
      </c>
      <c r="C42" t="s">
        <v>2262</v>
      </c>
      <c r="D42" t="s">
        <v>2424</v>
      </c>
      <c r="E42" t="s">
        <v>2463</v>
      </c>
      <c r="F42">
        <v>0.35820000000000002</v>
      </c>
      <c r="G42">
        <v>5.97</v>
      </c>
    </row>
    <row r="43" spans="1:7" x14ac:dyDescent="0.3">
      <c r="A43" t="s">
        <v>2542</v>
      </c>
      <c r="B43" t="s">
        <v>2543</v>
      </c>
      <c r="C43" t="s">
        <v>2265</v>
      </c>
      <c r="D43" t="s">
        <v>2456</v>
      </c>
      <c r="E43" t="s">
        <v>2463</v>
      </c>
      <c r="F43">
        <v>2.673</v>
      </c>
      <c r="G43">
        <v>24.3</v>
      </c>
    </row>
    <row r="44" spans="1:7" x14ac:dyDescent="0.3">
      <c r="A44" t="s">
        <v>2544</v>
      </c>
      <c r="B44" t="s">
        <v>2545</v>
      </c>
      <c r="C44" t="s">
        <v>1173</v>
      </c>
      <c r="D44" t="s">
        <v>2417</v>
      </c>
      <c r="E44" t="s">
        <v>2463</v>
      </c>
      <c r="F44">
        <v>1.7909999999999999</v>
      </c>
      <c r="G44">
        <v>19.899999999999999</v>
      </c>
    </row>
    <row r="45" spans="1:7" x14ac:dyDescent="0.3">
      <c r="A45" t="s">
        <v>2546</v>
      </c>
      <c r="B45" t="s">
        <v>2547</v>
      </c>
      <c r="C45" t="s">
        <v>313</v>
      </c>
      <c r="D45" t="s">
        <v>2414</v>
      </c>
      <c r="E45" t="s">
        <v>2463</v>
      </c>
      <c r="F45">
        <v>0.5373</v>
      </c>
      <c r="G45">
        <v>5.97</v>
      </c>
    </row>
    <row r="46" spans="1:7" x14ac:dyDescent="0.3">
      <c r="A46" t="s">
        <v>2548</v>
      </c>
      <c r="B46" t="s">
        <v>2549</v>
      </c>
      <c r="C46" t="s">
        <v>316</v>
      </c>
      <c r="D46" t="s">
        <v>2403</v>
      </c>
      <c r="E46" t="s">
        <v>2463</v>
      </c>
      <c r="F46">
        <v>0.69930000000000003</v>
      </c>
      <c r="G46">
        <v>7.77</v>
      </c>
    </row>
    <row r="47" spans="1:7" x14ac:dyDescent="0.3">
      <c r="A47" t="s">
        <v>2550</v>
      </c>
      <c r="B47" t="s">
        <v>2551</v>
      </c>
      <c r="C47" t="s">
        <v>1224</v>
      </c>
      <c r="D47" t="s">
        <v>2403</v>
      </c>
      <c r="E47" t="s">
        <v>2463</v>
      </c>
      <c r="F47">
        <v>0.69930000000000003</v>
      </c>
      <c r="G47">
        <v>7.77</v>
      </c>
    </row>
    <row r="48" spans="1:7" x14ac:dyDescent="0.3">
      <c r="A48" t="s">
        <v>2552</v>
      </c>
      <c r="B48" t="s">
        <v>2553</v>
      </c>
      <c r="C48" t="s">
        <v>2102</v>
      </c>
      <c r="D48" t="s">
        <v>2451</v>
      </c>
      <c r="E48" t="s">
        <v>2463</v>
      </c>
      <c r="F48">
        <v>1.8149999999999999</v>
      </c>
      <c r="G48">
        <v>16.5</v>
      </c>
    </row>
    <row r="49" spans="1:7" x14ac:dyDescent="0.3">
      <c r="A49" t="s">
        <v>2554</v>
      </c>
      <c r="B49" t="s">
        <v>2555</v>
      </c>
      <c r="C49" t="s">
        <v>343</v>
      </c>
      <c r="D49" t="s">
        <v>2452</v>
      </c>
      <c r="E49" t="s">
        <v>2463</v>
      </c>
      <c r="F49">
        <v>3.0249999999999999</v>
      </c>
      <c r="G49">
        <v>27.5</v>
      </c>
    </row>
    <row r="50" spans="1:7" x14ac:dyDescent="0.3">
      <c r="A50" t="s">
        <v>2556</v>
      </c>
      <c r="B50" t="s">
        <v>2557</v>
      </c>
      <c r="C50" t="s">
        <v>1268</v>
      </c>
      <c r="D50" t="s">
        <v>2413</v>
      </c>
      <c r="E50" t="s">
        <v>2463</v>
      </c>
      <c r="F50">
        <v>4.6574999999999998</v>
      </c>
      <c r="G50">
        <v>51.75</v>
      </c>
    </row>
    <row r="51" spans="1:7" x14ac:dyDescent="0.3">
      <c r="A51" t="s">
        <v>2558</v>
      </c>
      <c r="B51" t="s">
        <v>2559</v>
      </c>
      <c r="C51" t="s">
        <v>1270</v>
      </c>
      <c r="D51" t="s">
        <v>2450</v>
      </c>
      <c r="E51" t="s">
        <v>2463</v>
      </c>
      <c r="F51">
        <v>0.90749999999999997</v>
      </c>
      <c r="G51">
        <v>8.25</v>
      </c>
    </row>
    <row r="52" spans="1:7" x14ac:dyDescent="0.3">
      <c r="A52" t="s">
        <v>2560</v>
      </c>
      <c r="B52" t="s">
        <v>2561</v>
      </c>
      <c r="C52" t="s">
        <v>360</v>
      </c>
      <c r="D52" t="s">
        <v>2457</v>
      </c>
      <c r="E52" t="s">
        <v>2463</v>
      </c>
      <c r="F52">
        <v>6.1478999999999999</v>
      </c>
      <c r="G52">
        <v>55.89</v>
      </c>
    </row>
    <row r="53" spans="1:7" x14ac:dyDescent="0.3">
      <c r="A53" t="s">
        <v>2562</v>
      </c>
      <c r="B53" t="s">
        <v>2563</v>
      </c>
      <c r="C53" t="s">
        <v>1294</v>
      </c>
      <c r="D53" t="s">
        <v>2454</v>
      </c>
      <c r="E53" t="s">
        <v>2463</v>
      </c>
      <c r="F53">
        <v>0.80189999999999995</v>
      </c>
      <c r="G53">
        <v>7.29</v>
      </c>
    </row>
    <row r="54" spans="1:7" x14ac:dyDescent="0.3">
      <c r="A54" t="s">
        <v>2564</v>
      </c>
      <c r="B54" t="s">
        <v>2565</v>
      </c>
      <c r="C54" t="s">
        <v>370</v>
      </c>
      <c r="D54" t="s">
        <v>2447</v>
      </c>
      <c r="E54" t="s">
        <v>2463</v>
      </c>
      <c r="F54">
        <v>1.9601999999999999</v>
      </c>
      <c r="G54">
        <v>17.82</v>
      </c>
    </row>
    <row r="55" spans="1:7" x14ac:dyDescent="0.3">
      <c r="A55" t="s">
        <v>2566</v>
      </c>
      <c r="B55" t="s">
        <v>2567</v>
      </c>
      <c r="C55" t="s">
        <v>1910</v>
      </c>
      <c r="D55" t="s">
        <v>2426</v>
      </c>
      <c r="E55" t="s">
        <v>2463</v>
      </c>
      <c r="F55">
        <v>1.194</v>
      </c>
      <c r="G55">
        <v>19.899999999999999</v>
      </c>
    </row>
    <row r="56" spans="1:7" x14ac:dyDescent="0.3">
      <c r="A56" t="s">
        <v>2568</v>
      </c>
      <c r="B56" t="s">
        <v>2569</v>
      </c>
      <c r="C56" t="s">
        <v>392</v>
      </c>
      <c r="D56" t="s">
        <v>2412</v>
      </c>
      <c r="E56" t="s">
        <v>2463</v>
      </c>
      <c r="F56">
        <v>2.0249999999999999</v>
      </c>
      <c r="G56">
        <v>22.5</v>
      </c>
    </row>
    <row r="57" spans="1:7" x14ac:dyDescent="0.3">
      <c r="A57" t="s">
        <v>2570</v>
      </c>
      <c r="B57" t="s">
        <v>2571</v>
      </c>
      <c r="C57" t="s">
        <v>407</v>
      </c>
      <c r="D57" t="s">
        <v>2431</v>
      </c>
      <c r="E57" t="s">
        <v>2463</v>
      </c>
      <c r="F57">
        <v>2.4702000000000002</v>
      </c>
      <c r="G57">
        <v>41.17</v>
      </c>
    </row>
    <row r="58" spans="1:7" x14ac:dyDescent="0.3">
      <c r="A58" t="s">
        <v>2572</v>
      </c>
      <c r="B58" t="s">
        <v>2573</v>
      </c>
      <c r="C58" t="s">
        <v>1312</v>
      </c>
      <c r="D58" t="s">
        <v>2437</v>
      </c>
      <c r="E58" t="s">
        <v>2463</v>
      </c>
      <c r="F58">
        <v>1.1349</v>
      </c>
      <c r="G58">
        <v>8.73</v>
      </c>
    </row>
    <row r="59" spans="1:7" x14ac:dyDescent="0.3">
      <c r="A59" t="s">
        <v>2574</v>
      </c>
      <c r="B59" t="s">
        <v>2575</v>
      </c>
      <c r="C59" t="s">
        <v>418</v>
      </c>
      <c r="D59" t="s">
        <v>2453</v>
      </c>
      <c r="E59" t="s">
        <v>2463</v>
      </c>
      <c r="F59">
        <v>6.9574999999999996</v>
      </c>
      <c r="G59">
        <v>63.25</v>
      </c>
    </row>
    <row r="60" spans="1:7" x14ac:dyDescent="0.3">
      <c r="A60" t="s">
        <v>2576</v>
      </c>
      <c r="B60" t="s">
        <v>2577</v>
      </c>
      <c r="C60" t="s">
        <v>1316</v>
      </c>
      <c r="D60" t="s">
        <v>2456</v>
      </c>
      <c r="E60" t="s">
        <v>2463</v>
      </c>
      <c r="F60">
        <v>2.673</v>
      </c>
      <c r="G60">
        <v>24.3</v>
      </c>
    </row>
    <row r="61" spans="1:7" x14ac:dyDescent="0.3">
      <c r="A61" t="s">
        <v>2578</v>
      </c>
      <c r="B61" t="s">
        <v>2579</v>
      </c>
      <c r="C61" t="s">
        <v>1323</v>
      </c>
      <c r="D61" t="s">
        <v>2409</v>
      </c>
      <c r="E61" t="s">
        <v>2463</v>
      </c>
      <c r="F61">
        <v>0.60750000000000004</v>
      </c>
      <c r="G61">
        <v>6.75</v>
      </c>
    </row>
    <row r="62" spans="1:7" x14ac:dyDescent="0.3">
      <c r="A62" t="s">
        <v>2580</v>
      </c>
      <c r="B62" t="s">
        <v>2581</v>
      </c>
      <c r="C62" t="s">
        <v>1341</v>
      </c>
      <c r="D62" t="s">
        <v>2455</v>
      </c>
      <c r="E62" t="s">
        <v>2463</v>
      </c>
      <c r="F62">
        <v>1.6037999999999999</v>
      </c>
      <c r="G62">
        <v>14.58</v>
      </c>
    </row>
    <row r="63" spans="1:7" x14ac:dyDescent="0.3">
      <c r="A63" t="s">
        <v>2582</v>
      </c>
      <c r="B63" t="s">
        <v>2583</v>
      </c>
      <c r="C63" t="s">
        <v>430</v>
      </c>
      <c r="D63" t="s">
        <v>2411</v>
      </c>
      <c r="E63" t="s">
        <v>2463</v>
      </c>
      <c r="F63">
        <v>1.2150000000000001</v>
      </c>
      <c r="G63">
        <v>13.5</v>
      </c>
    </row>
    <row r="64" spans="1:7" x14ac:dyDescent="0.3">
      <c r="A64" t="s">
        <v>2584</v>
      </c>
      <c r="B64" t="s">
        <v>2585</v>
      </c>
      <c r="C64" t="s">
        <v>1352</v>
      </c>
      <c r="D64" t="s">
        <v>2437</v>
      </c>
      <c r="E64" t="s">
        <v>2463</v>
      </c>
      <c r="F64">
        <v>1.1349</v>
      </c>
      <c r="G64">
        <v>8.73</v>
      </c>
    </row>
    <row r="65" spans="1:7" x14ac:dyDescent="0.3">
      <c r="A65" t="s">
        <v>2586</v>
      </c>
      <c r="B65" t="s">
        <v>2587</v>
      </c>
      <c r="C65" t="s">
        <v>440</v>
      </c>
      <c r="D65" t="s">
        <v>2432</v>
      </c>
      <c r="E65" t="s">
        <v>2463</v>
      </c>
      <c r="F65">
        <v>1.2363</v>
      </c>
      <c r="G65">
        <v>9.51</v>
      </c>
    </row>
    <row r="66" spans="1:7" x14ac:dyDescent="0.3">
      <c r="A66" t="s">
        <v>2588</v>
      </c>
      <c r="B66" t="s">
        <v>2589</v>
      </c>
      <c r="C66" t="s">
        <v>1361</v>
      </c>
      <c r="D66" t="s">
        <v>2413</v>
      </c>
      <c r="E66" t="s">
        <v>2463</v>
      </c>
      <c r="F66">
        <v>4.6574999999999998</v>
      </c>
      <c r="G66">
        <v>51.75</v>
      </c>
    </row>
    <row r="67" spans="1:7" x14ac:dyDescent="0.3">
      <c r="A67" t="s">
        <v>2590</v>
      </c>
      <c r="B67" t="s">
        <v>2591</v>
      </c>
      <c r="C67" t="s">
        <v>455</v>
      </c>
      <c r="D67" t="s">
        <v>2430</v>
      </c>
      <c r="E67" t="s">
        <v>2463</v>
      </c>
      <c r="F67">
        <v>1.0740000000000001</v>
      </c>
      <c r="G67">
        <v>17.899999999999999</v>
      </c>
    </row>
    <row r="68" spans="1:7" x14ac:dyDescent="0.3">
      <c r="A68" t="s">
        <v>2592</v>
      </c>
      <c r="B68" t="s">
        <v>2593</v>
      </c>
      <c r="C68" t="s">
        <v>1387</v>
      </c>
      <c r="D68" t="s">
        <v>2428</v>
      </c>
      <c r="E68" t="s">
        <v>2463</v>
      </c>
      <c r="F68">
        <v>0.32219999999999999</v>
      </c>
      <c r="G68">
        <v>5.37</v>
      </c>
    </row>
    <row r="69" spans="1:7" x14ac:dyDescent="0.3">
      <c r="A69" t="s">
        <v>2594</v>
      </c>
      <c r="B69" t="s">
        <v>2595</v>
      </c>
      <c r="C69" t="s">
        <v>462</v>
      </c>
      <c r="D69" t="s">
        <v>2412</v>
      </c>
      <c r="E69" t="s">
        <v>2463</v>
      </c>
      <c r="F69">
        <v>2.0249999999999999</v>
      </c>
      <c r="G69">
        <v>22.5</v>
      </c>
    </row>
    <row r="70" spans="1:7" x14ac:dyDescent="0.3">
      <c r="A70" t="s">
        <v>2596</v>
      </c>
      <c r="B70" t="s">
        <v>2597</v>
      </c>
      <c r="C70" t="s">
        <v>1392</v>
      </c>
      <c r="D70" t="s">
        <v>2432</v>
      </c>
      <c r="E70" t="s">
        <v>2463</v>
      </c>
      <c r="F70">
        <v>1.2363</v>
      </c>
      <c r="G70">
        <v>9.51</v>
      </c>
    </row>
    <row r="71" spans="1:7" x14ac:dyDescent="0.3">
      <c r="A71" t="s">
        <v>2598</v>
      </c>
      <c r="B71" t="s">
        <v>2599</v>
      </c>
      <c r="C71" t="s">
        <v>481</v>
      </c>
      <c r="D71" t="s">
        <v>2442</v>
      </c>
      <c r="E71" t="s">
        <v>2463</v>
      </c>
      <c r="F71">
        <v>2.0202</v>
      </c>
      <c r="G71">
        <v>15.54</v>
      </c>
    </row>
    <row r="72" spans="1:7" x14ac:dyDescent="0.3">
      <c r="A72" t="s">
        <v>2600</v>
      </c>
      <c r="B72" t="s">
        <v>2601</v>
      </c>
      <c r="C72" t="s">
        <v>1933</v>
      </c>
      <c r="D72" t="s">
        <v>2440</v>
      </c>
      <c r="E72" t="s">
        <v>2463</v>
      </c>
      <c r="F72">
        <v>8.7009000000000007</v>
      </c>
      <c r="G72">
        <v>66.930000000000007</v>
      </c>
    </row>
    <row r="73" spans="1:7" x14ac:dyDescent="0.3">
      <c r="A73" t="s">
        <v>2602</v>
      </c>
      <c r="B73" t="s">
        <v>2603</v>
      </c>
      <c r="C73" t="s">
        <v>479</v>
      </c>
      <c r="D73" t="s">
        <v>2428</v>
      </c>
      <c r="E73" t="s">
        <v>2463</v>
      </c>
      <c r="F73">
        <v>0.32219999999999999</v>
      </c>
      <c r="G73">
        <v>5.37</v>
      </c>
    </row>
    <row r="74" spans="1:7" x14ac:dyDescent="0.3">
      <c r="A74" t="s">
        <v>2604</v>
      </c>
      <c r="B74" t="s">
        <v>2605</v>
      </c>
      <c r="C74" t="s">
        <v>1396</v>
      </c>
      <c r="D74" t="s">
        <v>2431</v>
      </c>
      <c r="E74" t="s">
        <v>2463</v>
      </c>
      <c r="F74">
        <v>2.4702000000000002</v>
      </c>
      <c r="G74">
        <v>41.17</v>
      </c>
    </row>
    <row r="75" spans="1:7" x14ac:dyDescent="0.3">
      <c r="A75" t="s">
        <v>2606</v>
      </c>
      <c r="B75" t="s">
        <v>2607</v>
      </c>
      <c r="C75" t="s">
        <v>1938</v>
      </c>
      <c r="D75" t="s">
        <v>2432</v>
      </c>
      <c r="E75" t="s">
        <v>2463</v>
      </c>
      <c r="F75">
        <v>1.2363</v>
      </c>
      <c r="G75">
        <v>9.51</v>
      </c>
    </row>
    <row r="76" spans="1:7" x14ac:dyDescent="0.3">
      <c r="A76" t="s">
        <v>2608</v>
      </c>
      <c r="B76" t="s">
        <v>2609</v>
      </c>
      <c r="C76" t="s">
        <v>2295</v>
      </c>
      <c r="D76" t="s">
        <v>2431</v>
      </c>
      <c r="E76" t="s">
        <v>2463</v>
      </c>
      <c r="F76">
        <v>2.4702000000000002</v>
      </c>
      <c r="G76">
        <v>41.17</v>
      </c>
    </row>
    <row r="77" spans="1:7" x14ac:dyDescent="0.3">
      <c r="A77" t="s">
        <v>2610</v>
      </c>
      <c r="B77" t="s">
        <v>2611</v>
      </c>
      <c r="C77" t="s">
        <v>2128</v>
      </c>
      <c r="D77" t="s">
        <v>2452</v>
      </c>
      <c r="E77" t="s">
        <v>2463</v>
      </c>
      <c r="F77">
        <v>3.0249999999999999</v>
      </c>
      <c r="G77">
        <v>27.5</v>
      </c>
    </row>
    <row r="78" spans="1:7" x14ac:dyDescent="0.3">
      <c r="A78" t="s">
        <v>2612</v>
      </c>
      <c r="B78" t="s">
        <v>2613</v>
      </c>
      <c r="C78" t="s">
        <v>494</v>
      </c>
      <c r="D78" t="s">
        <v>2414</v>
      </c>
      <c r="E78" t="s">
        <v>2463</v>
      </c>
      <c r="F78">
        <v>0.5373</v>
      </c>
      <c r="G78">
        <v>5.97</v>
      </c>
    </row>
    <row r="79" spans="1:7" x14ac:dyDescent="0.3">
      <c r="A79" t="s">
        <v>2614</v>
      </c>
      <c r="B79" t="s">
        <v>2615</v>
      </c>
      <c r="C79" t="s">
        <v>496</v>
      </c>
      <c r="D79" t="s">
        <v>2407</v>
      </c>
      <c r="E79" t="s">
        <v>2463</v>
      </c>
      <c r="F79">
        <v>2.331</v>
      </c>
      <c r="G79">
        <v>25.9</v>
      </c>
    </row>
    <row r="80" spans="1:7" x14ac:dyDescent="0.3">
      <c r="A80" t="s">
        <v>2616</v>
      </c>
      <c r="B80" t="s">
        <v>2617</v>
      </c>
      <c r="C80" t="s">
        <v>498</v>
      </c>
      <c r="D80" t="s">
        <v>2437</v>
      </c>
      <c r="E80" t="s">
        <v>2463</v>
      </c>
      <c r="F80">
        <v>1.1349</v>
      </c>
      <c r="G80">
        <v>8.73</v>
      </c>
    </row>
    <row r="81" spans="1:7" x14ac:dyDescent="0.3">
      <c r="A81" t="s">
        <v>2618</v>
      </c>
      <c r="B81" t="s">
        <v>2619</v>
      </c>
      <c r="C81" t="s">
        <v>2302</v>
      </c>
      <c r="D81" t="s">
        <v>2422</v>
      </c>
      <c r="E81" t="s">
        <v>2463</v>
      </c>
      <c r="F81">
        <v>1.4339999999999999</v>
      </c>
      <c r="G81">
        <v>23.9</v>
      </c>
    </row>
    <row r="82" spans="1:7" x14ac:dyDescent="0.3">
      <c r="A82" t="s">
        <v>2620</v>
      </c>
      <c r="B82" t="s">
        <v>2545</v>
      </c>
      <c r="C82" t="s">
        <v>1424</v>
      </c>
      <c r="D82" t="s">
        <v>2444</v>
      </c>
      <c r="E82" t="s">
        <v>2463</v>
      </c>
      <c r="F82">
        <v>7.7441000000000004</v>
      </c>
      <c r="G82">
        <v>59.57</v>
      </c>
    </row>
    <row r="83" spans="1:7" x14ac:dyDescent="0.3">
      <c r="A83" t="s">
        <v>2621</v>
      </c>
      <c r="B83" t="s">
        <v>2622</v>
      </c>
      <c r="C83" t="s">
        <v>509</v>
      </c>
      <c r="D83" t="s">
        <v>2442</v>
      </c>
      <c r="E83" t="s">
        <v>2463</v>
      </c>
      <c r="F83">
        <v>2.0202</v>
      </c>
      <c r="G83">
        <v>15.54</v>
      </c>
    </row>
    <row r="84" spans="1:7" x14ac:dyDescent="0.3">
      <c r="A84" t="s">
        <v>2623</v>
      </c>
      <c r="B84" t="s">
        <v>2624</v>
      </c>
      <c r="C84" t="s">
        <v>513</v>
      </c>
      <c r="D84" t="s">
        <v>2435</v>
      </c>
      <c r="E84" t="s">
        <v>2463</v>
      </c>
      <c r="F84">
        <v>4.1210000000000004</v>
      </c>
      <c r="G84">
        <v>31.7</v>
      </c>
    </row>
    <row r="85" spans="1:7" x14ac:dyDescent="0.3">
      <c r="A85" t="s">
        <v>2625</v>
      </c>
      <c r="B85" t="s">
        <v>2626</v>
      </c>
      <c r="C85" t="s">
        <v>1432</v>
      </c>
      <c r="D85" t="s">
        <v>2407</v>
      </c>
      <c r="E85" t="s">
        <v>2463</v>
      </c>
      <c r="F85">
        <v>2.331</v>
      </c>
      <c r="G85">
        <v>25.9</v>
      </c>
    </row>
    <row r="86" spans="1:7" x14ac:dyDescent="0.3">
      <c r="A86" t="s">
        <v>2627</v>
      </c>
      <c r="B86" t="s">
        <v>2628</v>
      </c>
      <c r="C86" t="s">
        <v>535</v>
      </c>
      <c r="D86" t="s">
        <v>2441</v>
      </c>
      <c r="E86" t="s">
        <v>2463</v>
      </c>
      <c r="F86">
        <v>1.0101</v>
      </c>
      <c r="G86">
        <v>7.77</v>
      </c>
    </row>
    <row r="87" spans="1:7" x14ac:dyDescent="0.3">
      <c r="A87" t="s">
        <v>2629</v>
      </c>
      <c r="B87" t="s">
        <v>2630</v>
      </c>
      <c r="C87" t="s">
        <v>1958</v>
      </c>
      <c r="D87" t="s">
        <v>2416</v>
      </c>
      <c r="E87" t="s">
        <v>2463</v>
      </c>
      <c r="F87">
        <v>1.0746</v>
      </c>
      <c r="G87">
        <v>11.94</v>
      </c>
    </row>
    <row r="88" spans="1:7" x14ac:dyDescent="0.3">
      <c r="A88" t="s">
        <v>2631</v>
      </c>
      <c r="B88" t="s">
        <v>2632</v>
      </c>
      <c r="C88" t="s">
        <v>549</v>
      </c>
      <c r="D88" t="s">
        <v>2436</v>
      </c>
      <c r="E88" t="s">
        <v>2463</v>
      </c>
      <c r="F88">
        <v>9.4783000000000008</v>
      </c>
      <c r="G88">
        <v>72.91</v>
      </c>
    </row>
    <row r="89" spans="1:7" x14ac:dyDescent="0.3">
      <c r="A89" t="s">
        <v>2633</v>
      </c>
      <c r="B89" t="s">
        <v>2634</v>
      </c>
      <c r="C89" t="s">
        <v>1448</v>
      </c>
      <c r="D89" t="s">
        <v>2451</v>
      </c>
      <c r="E89" t="s">
        <v>2463</v>
      </c>
      <c r="F89">
        <v>1.8149999999999999</v>
      </c>
      <c r="G89">
        <v>16.5</v>
      </c>
    </row>
    <row r="90" spans="1:7" x14ac:dyDescent="0.3">
      <c r="A90" t="s">
        <v>2635</v>
      </c>
      <c r="B90" t="s">
        <v>2557</v>
      </c>
      <c r="C90" t="s">
        <v>1964</v>
      </c>
      <c r="D90" t="s">
        <v>2427</v>
      </c>
      <c r="E90" t="s">
        <v>2463</v>
      </c>
      <c r="F90">
        <v>2.7462</v>
      </c>
      <c r="G90">
        <v>45.77</v>
      </c>
    </row>
    <row r="91" spans="1:7" x14ac:dyDescent="0.3">
      <c r="A91" t="s">
        <v>2636</v>
      </c>
      <c r="B91" t="s">
        <v>2637</v>
      </c>
      <c r="C91" t="s">
        <v>2142</v>
      </c>
      <c r="D91" t="s">
        <v>2432</v>
      </c>
      <c r="E91" t="s">
        <v>2463</v>
      </c>
      <c r="F91">
        <v>1.2363</v>
      </c>
      <c r="G91">
        <v>9.51</v>
      </c>
    </row>
    <row r="92" spans="1:7" x14ac:dyDescent="0.3">
      <c r="A92" t="s">
        <v>2638</v>
      </c>
      <c r="B92" t="s">
        <v>2639</v>
      </c>
      <c r="C92" t="s">
        <v>568</v>
      </c>
      <c r="D92" t="s">
        <v>2423</v>
      </c>
      <c r="E92" t="s">
        <v>2463</v>
      </c>
      <c r="F92">
        <v>3.2982</v>
      </c>
      <c r="G92">
        <v>54.97</v>
      </c>
    </row>
    <row r="93" spans="1:7" x14ac:dyDescent="0.3">
      <c r="A93" t="s">
        <v>2640</v>
      </c>
      <c r="B93" t="s">
        <v>2613</v>
      </c>
      <c r="C93" t="s">
        <v>570</v>
      </c>
      <c r="D93" t="s">
        <v>2406</v>
      </c>
      <c r="E93" t="s">
        <v>2463</v>
      </c>
      <c r="F93">
        <v>1.3986000000000001</v>
      </c>
      <c r="G93">
        <v>15.54</v>
      </c>
    </row>
    <row r="94" spans="1:7" x14ac:dyDescent="0.3">
      <c r="A94" t="s">
        <v>2641</v>
      </c>
      <c r="B94" t="s">
        <v>2642</v>
      </c>
      <c r="C94" t="s">
        <v>572</v>
      </c>
      <c r="D94" t="s">
        <v>2454</v>
      </c>
      <c r="E94" t="s">
        <v>2463</v>
      </c>
      <c r="F94">
        <v>0.80189999999999995</v>
      </c>
      <c r="G94">
        <v>7.29</v>
      </c>
    </row>
    <row r="95" spans="1:7" x14ac:dyDescent="0.3">
      <c r="A95" t="s">
        <v>2643</v>
      </c>
      <c r="B95" t="s">
        <v>2644</v>
      </c>
      <c r="C95" t="s">
        <v>2317</v>
      </c>
      <c r="D95" t="s">
        <v>2423</v>
      </c>
      <c r="E95" t="s">
        <v>2463</v>
      </c>
      <c r="F95">
        <v>3.2982</v>
      </c>
      <c r="G95">
        <v>54.97</v>
      </c>
    </row>
    <row r="96" spans="1:7" x14ac:dyDescent="0.3">
      <c r="A96" t="s">
        <v>2645</v>
      </c>
      <c r="B96" t="s">
        <v>2646</v>
      </c>
      <c r="C96" t="s">
        <v>1466</v>
      </c>
      <c r="D96" t="s">
        <v>2437</v>
      </c>
      <c r="E96" t="s">
        <v>2463</v>
      </c>
      <c r="F96">
        <v>1.1349</v>
      </c>
      <c r="G96">
        <v>8.73</v>
      </c>
    </row>
    <row r="97" spans="1:7" x14ac:dyDescent="0.3">
      <c r="A97" t="s">
        <v>2647</v>
      </c>
      <c r="B97" t="s">
        <v>2648</v>
      </c>
      <c r="C97" t="s">
        <v>583</v>
      </c>
      <c r="D97" t="s">
        <v>2421</v>
      </c>
      <c r="E97" t="s">
        <v>2463</v>
      </c>
      <c r="F97">
        <v>0.86040000000000005</v>
      </c>
      <c r="G97">
        <v>14.34</v>
      </c>
    </row>
    <row r="98" spans="1:7" x14ac:dyDescent="0.3">
      <c r="A98" t="s">
        <v>2649</v>
      </c>
      <c r="B98" t="s">
        <v>2650</v>
      </c>
      <c r="C98" t="s">
        <v>1478</v>
      </c>
      <c r="D98" t="s">
        <v>2414</v>
      </c>
      <c r="E98" t="s">
        <v>2463</v>
      </c>
      <c r="F98">
        <v>0.5373</v>
      </c>
      <c r="G98">
        <v>5.97</v>
      </c>
    </row>
    <row r="99" spans="1:7" x14ac:dyDescent="0.3">
      <c r="A99" t="s">
        <v>2651</v>
      </c>
      <c r="B99" t="s">
        <v>2652</v>
      </c>
      <c r="C99" t="s">
        <v>596</v>
      </c>
      <c r="D99" t="s">
        <v>2440</v>
      </c>
      <c r="E99" t="s">
        <v>2463</v>
      </c>
      <c r="F99">
        <v>8.7009000000000007</v>
      </c>
      <c r="G99">
        <v>66.930000000000007</v>
      </c>
    </row>
    <row r="100" spans="1:7" x14ac:dyDescent="0.3">
      <c r="A100" t="s">
        <v>2653</v>
      </c>
      <c r="B100" t="s">
        <v>2654</v>
      </c>
      <c r="C100" t="s">
        <v>2330</v>
      </c>
      <c r="D100" t="s">
        <v>2451</v>
      </c>
      <c r="E100" t="s">
        <v>2463</v>
      </c>
      <c r="F100">
        <v>1.8149999999999999</v>
      </c>
      <c r="G100">
        <v>16.5</v>
      </c>
    </row>
    <row r="101" spans="1:7" x14ac:dyDescent="0.3">
      <c r="A101" t="s">
        <v>2655</v>
      </c>
      <c r="B101" t="s">
        <v>2656</v>
      </c>
      <c r="C101" t="s">
        <v>1488</v>
      </c>
      <c r="D101" t="s">
        <v>2425</v>
      </c>
      <c r="E101" t="s">
        <v>2463</v>
      </c>
      <c r="F101">
        <v>0.71640000000000004</v>
      </c>
      <c r="G101">
        <v>11.94</v>
      </c>
    </row>
    <row r="102" spans="1:7" x14ac:dyDescent="0.3">
      <c r="A102" t="s">
        <v>2657</v>
      </c>
      <c r="B102" t="s">
        <v>2658</v>
      </c>
      <c r="C102" t="s">
        <v>1490</v>
      </c>
      <c r="D102" t="s">
        <v>2453</v>
      </c>
      <c r="E102" t="s">
        <v>2463</v>
      </c>
      <c r="F102">
        <v>6.9574999999999996</v>
      </c>
      <c r="G102">
        <v>63.25</v>
      </c>
    </row>
    <row r="103" spans="1:7" x14ac:dyDescent="0.3">
      <c r="A103" t="s">
        <v>2659</v>
      </c>
      <c r="B103" t="s">
        <v>2660</v>
      </c>
      <c r="C103" t="s">
        <v>611</v>
      </c>
      <c r="D103" t="s">
        <v>2413</v>
      </c>
      <c r="E103" t="s">
        <v>2463</v>
      </c>
      <c r="F103">
        <v>4.6574999999999998</v>
      </c>
      <c r="G103">
        <v>51.75</v>
      </c>
    </row>
    <row r="104" spans="1:7" x14ac:dyDescent="0.3">
      <c r="A104" t="s">
        <v>2661</v>
      </c>
      <c r="B104" t="s">
        <v>2662</v>
      </c>
      <c r="C104" t="s">
        <v>613</v>
      </c>
      <c r="D104" t="s">
        <v>2408</v>
      </c>
      <c r="E104" t="s">
        <v>2463</v>
      </c>
      <c r="F104">
        <v>5.3613</v>
      </c>
      <c r="G104">
        <v>59.57</v>
      </c>
    </row>
    <row r="105" spans="1:7" x14ac:dyDescent="0.3">
      <c r="A105" t="s">
        <v>2663</v>
      </c>
      <c r="B105" t="s">
        <v>2664</v>
      </c>
      <c r="C105" t="s">
        <v>626</v>
      </c>
      <c r="D105" t="s">
        <v>2457</v>
      </c>
      <c r="E105" t="s">
        <v>2463</v>
      </c>
      <c r="F105">
        <v>6.1478999999999999</v>
      </c>
      <c r="G105">
        <v>55.89</v>
      </c>
    </row>
    <row r="106" spans="1:7" x14ac:dyDescent="0.3">
      <c r="A106" t="s">
        <v>2665</v>
      </c>
      <c r="B106" t="s">
        <v>2666</v>
      </c>
      <c r="C106" t="s">
        <v>630</v>
      </c>
      <c r="D106" t="s">
        <v>2449</v>
      </c>
      <c r="E106" t="s">
        <v>2463</v>
      </c>
      <c r="F106">
        <v>7.5141</v>
      </c>
      <c r="G106">
        <v>68.31</v>
      </c>
    </row>
    <row r="107" spans="1:7" x14ac:dyDescent="0.3">
      <c r="A107" t="s">
        <v>2667</v>
      </c>
      <c r="B107" t="s">
        <v>2668</v>
      </c>
      <c r="C107" t="s">
        <v>1511</v>
      </c>
      <c r="D107" t="s">
        <v>2436</v>
      </c>
      <c r="E107" t="s">
        <v>2463</v>
      </c>
      <c r="F107">
        <v>9.4783000000000008</v>
      </c>
      <c r="G107">
        <v>72.91</v>
      </c>
    </row>
    <row r="108" spans="1:7" x14ac:dyDescent="0.3">
      <c r="A108" t="s">
        <v>2669</v>
      </c>
      <c r="B108" t="s">
        <v>2670</v>
      </c>
      <c r="C108" t="s">
        <v>1515</v>
      </c>
      <c r="D108" t="s">
        <v>2442</v>
      </c>
      <c r="E108" t="s">
        <v>2463</v>
      </c>
      <c r="F108">
        <v>2.0202</v>
      </c>
      <c r="G108">
        <v>15.54</v>
      </c>
    </row>
    <row r="109" spans="1:7" x14ac:dyDescent="0.3">
      <c r="A109" t="s">
        <v>2671</v>
      </c>
      <c r="B109" t="s">
        <v>2672</v>
      </c>
      <c r="C109" t="s">
        <v>1975</v>
      </c>
      <c r="D109" t="s">
        <v>2453</v>
      </c>
      <c r="E109" t="s">
        <v>2463</v>
      </c>
      <c r="F109">
        <v>6.9574999999999996</v>
      </c>
      <c r="G109">
        <v>63.25</v>
      </c>
    </row>
    <row r="110" spans="1:7" x14ac:dyDescent="0.3">
      <c r="A110" t="s">
        <v>2673</v>
      </c>
      <c r="B110" t="s">
        <v>2670</v>
      </c>
      <c r="C110" t="s">
        <v>1518</v>
      </c>
      <c r="D110" t="s">
        <v>2453</v>
      </c>
      <c r="E110" t="s">
        <v>2463</v>
      </c>
      <c r="F110">
        <v>6.9574999999999996</v>
      </c>
      <c r="G110">
        <v>63.25</v>
      </c>
    </row>
    <row r="111" spans="1:7" x14ac:dyDescent="0.3">
      <c r="A111" t="s">
        <v>2674</v>
      </c>
      <c r="B111" t="s">
        <v>2675</v>
      </c>
      <c r="C111" t="s">
        <v>2343</v>
      </c>
      <c r="D111" t="s">
        <v>2450</v>
      </c>
      <c r="E111" t="s">
        <v>2463</v>
      </c>
      <c r="F111">
        <v>0.90749999999999997</v>
      </c>
      <c r="G111">
        <v>8.25</v>
      </c>
    </row>
    <row r="112" spans="1:7" x14ac:dyDescent="0.3">
      <c r="A112" t="s">
        <v>2676</v>
      </c>
      <c r="B112" t="s">
        <v>2642</v>
      </c>
      <c r="C112" t="s">
        <v>658</v>
      </c>
      <c r="D112" t="s">
        <v>2431</v>
      </c>
      <c r="E112" t="s">
        <v>2463</v>
      </c>
      <c r="F112">
        <v>2.4702000000000002</v>
      </c>
      <c r="G112">
        <v>41.17</v>
      </c>
    </row>
    <row r="113" spans="1:7" x14ac:dyDescent="0.3">
      <c r="A113" t="s">
        <v>2677</v>
      </c>
      <c r="B113" t="s">
        <v>2678</v>
      </c>
      <c r="C113" t="s">
        <v>1536</v>
      </c>
      <c r="D113" t="s">
        <v>2427</v>
      </c>
      <c r="E113" t="s">
        <v>2463</v>
      </c>
      <c r="F113">
        <v>2.7462</v>
      </c>
      <c r="G113">
        <v>45.77</v>
      </c>
    </row>
    <row r="114" spans="1:7" x14ac:dyDescent="0.3">
      <c r="A114" t="s">
        <v>2679</v>
      </c>
      <c r="B114" t="s">
        <v>2680</v>
      </c>
      <c r="C114" t="s">
        <v>1539</v>
      </c>
      <c r="D114" t="s">
        <v>2411</v>
      </c>
      <c r="E114" t="s">
        <v>2463</v>
      </c>
      <c r="F114">
        <v>1.2150000000000001</v>
      </c>
      <c r="G114">
        <v>13.5</v>
      </c>
    </row>
    <row r="115" spans="1:7" x14ac:dyDescent="0.3">
      <c r="A115" t="s">
        <v>2681</v>
      </c>
      <c r="B115" t="s">
        <v>2682</v>
      </c>
      <c r="C115" t="s">
        <v>1991</v>
      </c>
      <c r="D115" t="s">
        <v>2418</v>
      </c>
      <c r="E115" t="s">
        <v>2463</v>
      </c>
      <c r="F115">
        <v>4.1193</v>
      </c>
      <c r="G115">
        <v>45.77</v>
      </c>
    </row>
    <row r="116" spans="1:7" x14ac:dyDescent="0.3">
      <c r="A116" t="s">
        <v>2683</v>
      </c>
      <c r="B116" t="s">
        <v>2684</v>
      </c>
      <c r="C116" t="s">
        <v>678</v>
      </c>
      <c r="D116" t="s">
        <v>2441</v>
      </c>
      <c r="E116" t="s">
        <v>2463</v>
      </c>
      <c r="F116">
        <v>1.0101</v>
      </c>
      <c r="G116">
        <v>7.77</v>
      </c>
    </row>
    <row r="117" spans="1:7" x14ac:dyDescent="0.3">
      <c r="A117" t="s">
        <v>2685</v>
      </c>
      <c r="B117" t="s">
        <v>2686</v>
      </c>
      <c r="C117" t="s">
        <v>684</v>
      </c>
      <c r="D117" t="s">
        <v>2440</v>
      </c>
      <c r="E117" t="s">
        <v>2463</v>
      </c>
      <c r="F117">
        <v>8.7009000000000007</v>
      </c>
      <c r="G117">
        <v>66.930000000000007</v>
      </c>
    </row>
    <row r="118" spans="1:7" x14ac:dyDescent="0.3">
      <c r="A118" t="s">
        <v>2687</v>
      </c>
      <c r="B118" t="s">
        <v>2688</v>
      </c>
      <c r="C118" t="s">
        <v>2354</v>
      </c>
      <c r="D118" t="s">
        <v>2432</v>
      </c>
      <c r="E118" t="s">
        <v>2463</v>
      </c>
      <c r="F118">
        <v>1.2363</v>
      </c>
      <c r="G118">
        <v>9.51</v>
      </c>
    </row>
    <row r="119" spans="1:7" x14ac:dyDescent="0.3">
      <c r="A119" t="s">
        <v>2689</v>
      </c>
      <c r="B119" t="s">
        <v>2690</v>
      </c>
      <c r="C119" t="s">
        <v>1562</v>
      </c>
      <c r="D119" t="s">
        <v>2450</v>
      </c>
      <c r="E119" t="s">
        <v>2463</v>
      </c>
      <c r="F119">
        <v>0.90749999999999997</v>
      </c>
      <c r="G119">
        <v>8.25</v>
      </c>
    </row>
    <row r="120" spans="1:7" x14ac:dyDescent="0.3">
      <c r="A120" t="s">
        <v>2691</v>
      </c>
      <c r="B120" t="s">
        <v>2692</v>
      </c>
      <c r="C120" t="s">
        <v>1564</v>
      </c>
      <c r="D120" t="s">
        <v>2436</v>
      </c>
      <c r="E120" t="s">
        <v>2463</v>
      </c>
      <c r="F120">
        <v>9.4783000000000008</v>
      </c>
      <c r="G120">
        <v>72.91</v>
      </c>
    </row>
    <row r="121" spans="1:7" x14ac:dyDescent="0.3">
      <c r="A121" t="s">
        <v>2693</v>
      </c>
      <c r="B121" t="s">
        <v>2694</v>
      </c>
      <c r="C121" t="s">
        <v>699</v>
      </c>
      <c r="D121" t="s">
        <v>2451</v>
      </c>
      <c r="E121" t="s">
        <v>2463</v>
      </c>
      <c r="F121">
        <v>1.8149999999999999</v>
      </c>
      <c r="G121">
        <v>16.5</v>
      </c>
    </row>
    <row r="122" spans="1:7" x14ac:dyDescent="0.3">
      <c r="A122" t="s">
        <v>2695</v>
      </c>
      <c r="B122" t="s">
        <v>2696</v>
      </c>
      <c r="C122" t="s">
        <v>2176</v>
      </c>
      <c r="D122" t="s">
        <v>2412</v>
      </c>
      <c r="E122" t="s">
        <v>2463</v>
      </c>
      <c r="F122">
        <v>2.0249999999999999</v>
      </c>
      <c r="G122">
        <v>22.5</v>
      </c>
    </row>
    <row r="123" spans="1:7" x14ac:dyDescent="0.3">
      <c r="A123" t="s">
        <v>2697</v>
      </c>
      <c r="B123" t="s">
        <v>2698</v>
      </c>
      <c r="C123" t="s">
        <v>1570</v>
      </c>
      <c r="D123" t="s">
        <v>2413</v>
      </c>
      <c r="E123" t="s">
        <v>2463</v>
      </c>
      <c r="F123">
        <v>4.6574999999999998</v>
      </c>
      <c r="G123">
        <v>51.75</v>
      </c>
    </row>
    <row r="124" spans="1:7" x14ac:dyDescent="0.3">
      <c r="A124" t="s">
        <v>2699</v>
      </c>
      <c r="B124" t="s">
        <v>2700</v>
      </c>
      <c r="C124" t="s">
        <v>2176</v>
      </c>
      <c r="D124" t="s">
        <v>2443</v>
      </c>
      <c r="E124" t="s">
        <v>2463</v>
      </c>
      <c r="F124">
        <v>3.367</v>
      </c>
      <c r="G124">
        <v>25.9</v>
      </c>
    </row>
    <row r="125" spans="1:7" x14ac:dyDescent="0.3">
      <c r="A125" t="s">
        <v>2701</v>
      </c>
      <c r="B125" t="s">
        <v>2702</v>
      </c>
      <c r="C125" t="s">
        <v>713</v>
      </c>
      <c r="D125" t="s">
        <v>2434</v>
      </c>
      <c r="E125" t="s">
        <v>2463</v>
      </c>
      <c r="F125">
        <v>2.4725999999999999</v>
      </c>
      <c r="G125">
        <v>19.02</v>
      </c>
    </row>
    <row r="126" spans="1:7" x14ac:dyDescent="0.3">
      <c r="A126" t="s">
        <v>2703</v>
      </c>
      <c r="B126" t="s">
        <v>2704</v>
      </c>
      <c r="C126" t="s">
        <v>715</v>
      </c>
      <c r="D126" t="s">
        <v>2447</v>
      </c>
      <c r="E126" t="s">
        <v>2463</v>
      </c>
      <c r="F126">
        <v>1.9601999999999999</v>
      </c>
      <c r="G126">
        <v>17.82</v>
      </c>
    </row>
    <row r="127" spans="1:7" x14ac:dyDescent="0.3">
      <c r="A127" t="s">
        <v>2705</v>
      </c>
      <c r="B127" t="s">
        <v>2706</v>
      </c>
      <c r="C127" t="s">
        <v>2178</v>
      </c>
      <c r="D127" t="s">
        <v>2443</v>
      </c>
      <c r="E127" t="s">
        <v>2463</v>
      </c>
      <c r="F127">
        <v>3.367</v>
      </c>
      <c r="G127">
        <v>25.9</v>
      </c>
    </row>
    <row r="128" spans="1:7" x14ac:dyDescent="0.3">
      <c r="A128" t="s">
        <v>2707</v>
      </c>
      <c r="B128" t="s">
        <v>2708</v>
      </c>
      <c r="C128" t="s">
        <v>1580</v>
      </c>
      <c r="D128" t="s">
        <v>2411</v>
      </c>
      <c r="E128" t="s">
        <v>2463</v>
      </c>
      <c r="F128">
        <v>1.2150000000000001</v>
      </c>
      <c r="G128">
        <v>13.5</v>
      </c>
    </row>
    <row r="129" spans="1:7" x14ac:dyDescent="0.3">
      <c r="A129" t="s">
        <v>2709</v>
      </c>
      <c r="B129" t="s">
        <v>2710</v>
      </c>
      <c r="C129" t="s">
        <v>1582</v>
      </c>
      <c r="D129" t="s">
        <v>2447</v>
      </c>
      <c r="E129" t="s">
        <v>2463</v>
      </c>
      <c r="F129">
        <v>1.9601999999999999</v>
      </c>
      <c r="G129">
        <v>17.82</v>
      </c>
    </row>
    <row r="130" spans="1:7" x14ac:dyDescent="0.3">
      <c r="A130" t="s">
        <v>2711</v>
      </c>
      <c r="B130" t="s">
        <v>2712</v>
      </c>
      <c r="C130" t="s">
        <v>2356</v>
      </c>
      <c r="D130" t="s">
        <v>2451</v>
      </c>
      <c r="E130" t="s">
        <v>2463</v>
      </c>
      <c r="F130">
        <v>1.8149999999999999</v>
      </c>
      <c r="G130">
        <v>16.5</v>
      </c>
    </row>
    <row r="131" spans="1:7" x14ac:dyDescent="0.3">
      <c r="A131" t="s">
        <v>2713</v>
      </c>
      <c r="B131" t="s">
        <v>2714</v>
      </c>
      <c r="C131" t="s">
        <v>737</v>
      </c>
      <c r="D131" t="s">
        <v>2456</v>
      </c>
      <c r="E131" t="s">
        <v>2463</v>
      </c>
      <c r="F131">
        <v>2.673</v>
      </c>
      <c r="G131">
        <v>24.3</v>
      </c>
    </row>
    <row r="132" spans="1:7" x14ac:dyDescent="0.3">
      <c r="A132" t="s">
        <v>2715</v>
      </c>
      <c r="B132" t="s">
        <v>2716</v>
      </c>
      <c r="C132" t="s">
        <v>739</v>
      </c>
      <c r="D132" t="s">
        <v>2453</v>
      </c>
      <c r="E132" t="s">
        <v>2463</v>
      </c>
      <c r="F132">
        <v>6.9574999999999996</v>
      </c>
      <c r="G132">
        <v>63.25</v>
      </c>
    </row>
    <row r="133" spans="1:7" x14ac:dyDescent="0.3">
      <c r="A133" t="s">
        <v>2717</v>
      </c>
      <c r="B133" t="s">
        <v>2718</v>
      </c>
      <c r="C133" t="s">
        <v>1590</v>
      </c>
      <c r="D133" t="s">
        <v>2409</v>
      </c>
      <c r="E133" t="s">
        <v>2463</v>
      </c>
      <c r="F133">
        <v>0.60750000000000004</v>
      </c>
      <c r="G133">
        <v>6.75</v>
      </c>
    </row>
    <row r="134" spans="1:7" x14ac:dyDescent="0.3">
      <c r="A134" t="s">
        <v>2719</v>
      </c>
      <c r="B134" t="s">
        <v>2720</v>
      </c>
      <c r="C134" t="s">
        <v>748</v>
      </c>
      <c r="D134" t="s">
        <v>2445</v>
      </c>
      <c r="E134" t="s">
        <v>2463</v>
      </c>
      <c r="F134">
        <v>0.98009999999999997</v>
      </c>
      <c r="G134">
        <v>8.91</v>
      </c>
    </row>
    <row r="135" spans="1:7" x14ac:dyDescent="0.3">
      <c r="A135" t="s">
        <v>2721</v>
      </c>
      <c r="B135" t="s">
        <v>2722</v>
      </c>
      <c r="C135" t="s">
        <v>2004</v>
      </c>
      <c r="D135" t="s">
        <v>2443</v>
      </c>
      <c r="E135" t="s">
        <v>2463</v>
      </c>
      <c r="F135">
        <v>3.367</v>
      </c>
      <c r="G135">
        <v>25.9</v>
      </c>
    </row>
    <row r="136" spans="1:7" x14ac:dyDescent="0.3">
      <c r="A136" t="s">
        <v>2723</v>
      </c>
      <c r="B136" t="s">
        <v>2724</v>
      </c>
      <c r="C136" t="s">
        <v>757</v>
      </c>
      <c r="D136" t="s">
        <v>2437</v>
      </c>
      <c r="E136" t="s">
        <v>2463</v>
      </c>
      <c r="F136">
        <v>1.1349</v>
      </c>
      <c r="G136">
        <v>8.73</v>
      </c>
    </row>
    <row r="137" spans="1:7" x14ac:dyDescent="0.3">
      <c r="A137" t="s">
        <v>2725</v>
      </c>
      <c r="B137" t="s">
        <v>2726</v>
      </c>
      <c r="C137" t="s">
        <v>2185</v>
      </c>
      <c r="D137" t="s">
        <v>2455</v>
      </c>
      <c r="E137" t="s">
        <v>2463</v>
      </c>
      <c r="F137">
        <v>1.6037999999999999</v>
      </c>
      <c r="G137">
        <v>14.58</v>
      </c>
    </row>
    <row r="138" spans="1:7" x14ac:dyDescent="0.3">
      <c r="A138" t="s">
        <v>2727</v>
      </c>
      <c r="B138" t="s">
        <v>2728</v>
      </c>
      <c r="C138" t="s">
        <v>764</v>
      </c>
      <c r="D138" t="s">
        <v>2455</v>
      </c>
      <c r="E138" t="s">
        <v>2463</v>
      </c>
      <c r="F138">
        <v>1.6037999999999999</v>
      </c>
      <c r="G138">
        <v>14.58</v>
      </c>
    </row>
    <row r="139" spans="1:7" x14ac:dyDescent="0.3">
      <c r="A139" t="s">
        <v>2729</v>
      </c>
      <c r="B139" t="s">
        <v>2730</v>
      </c>
      <c r="C139" t="s">
        <v>2009</v>
      </c>
      <c r="D139" t="s">
        <v>2428</v>
      </c>
      <c r="E139" t="s">
        <v>2463</v>
      </c>
      <c r="F139">
        <v>0.32219999999999999</v>
      </c>
      <c r="G139">
        <v>5.37</v>
      </c>
    </row>
    <row r="140" spans="1:7" x14ac:dyDescent="0.3">
      <c r="A140" t="s">
        <v>2731</v>
      </c>
      <c r="B140" t="s">
        <v>2732</v>
      </c>
      <c r="C140" t="s">
        <v>766</v>
      </c>
      <c r="D140" t="s">
        <v>2434</v>
      </c>
      <c r="E140" t="s">
        <v>2463</v>
      </c>
      <c r="F140">
        <v>2.4725999999999999</v>
      </c>
      <c r="G140">
        <v>19.02</v>
      </c>
    </row>
    <row r="141" spans="1:7" x14ac:dyDescent="0.3">
      <c r="A141" t="s">
        <v>2733</v>
      </c>
      <c r="B141" t="s">
        <v>2734</v>
      </c>
      <c r="C141" t="s">
        <v>1605</v>
      </c>
      <c r="D141" t="s">
        <v>2452</v>
      </c>
      <c r="E141" t="s">
        <v>2463</v>
      </c>
      <c r="F141">
        <v>3.0249999999999999</v>
      </c>
      <c r="G141">
        <v>27.5</v>
      </c>
    </row>
    <row r="142" spans="1:7" x14ac:dyDescent="0.3">
      <c r="A142" t="s">
        <v>2735</v>
      </c>
      <c r="B142" t="s">
        <v>2736</v>
      </c>
      <c r="C142" t="s">
        <v>1620</v>
      </c>
      <c r="D142" t="s">
        <v>2406</v>
      </c>
      <c r="E142" t="s">
        <v>2463</v>
      </c>
      <c r="F142">
        <v>1.3986000000000001</v>
      </c>
      <c r="G142">
        <v>15.54</v>
      </c>
    </row>
    <row r="143" spans="1:7" x14ac:dyDescent="0.3">
      <c r="A143" t="s">
        <v>2737</v>
      </c>
      <c r="B143" t="s">
        <v>2738</v>
      </c>
      <c r="C143" t="s">
        <v>772</v>
      </c>
      <c r="D143" t="s">
        <v>2422</v>
      </c>
      <c r="E143" t="s">
        <v>2463</v>
      </c>
      <c r="F143">
        <v>1.4339999999999999</v>
      </c>
      <c r="G143">
        <v>23.9</v>
      </c>
    </row>
    <row r="144" spans="1:7" x14ac:dyDescent="0.3">
      <c r="A144" t="s">
        <v>2739</v>
      </c>
      <c r="B144" t="s">
        <v>2740</v>
      </c>
      <c r="C144" t="s">
        <v>2191</v>
      </c>
      <c r="D144" t="s">
        <v>2437</v>
      </c>
      <c r="E144" t="s">
        <v>2463</v>
      </c>
      <c r="F144">
        <v>1.1349</v>
      </c>
      <c r="G144">
        <v>8.73</v>
      </c>
    </row>
    <row r="145" spans="1:7" x14ac:dyDescent="0.3">
      <c r="A145" t="s">
        <v>2741</v>
      </c>
      <c r="B145" t="s">
        <v>2742</v>
      </c>
      <c r="C145" t="s">
        <v>1624</v>
      </c>
      <c r="D145" t="s">
        <v>2426</v>
      </c>
      <c r="E145" t="s">
        <v>2463</v>
      </c>
      <c r="F145">
        <v>1.194</v>
      </c>
      <c r="G145">
        <v>19.899999999999999</v>
      </c>
    </row>
    <row r="146" spans="1:7" x14ac:dyDescent="0.3">
      <c r="A146" t="s">
        <v>2743</v>
      </c>
      <c r="B146" t="s">
        <v>2489</v>
      </c>
      <c r="C146" t="s">
        <v>1626</v>
      </c>
      <c r="D146" t="s">
        <v>2447</v>
      </c>
      <c r="E146" t="s">
        <v>2463</v>
      </c>
      <c r="F146">
        <v>1.9601999999999999</v>
      </c>
      <c r="G146">
        <v>17.82</v>
      </c>
    </row>
    <row r="147" spans="1:7" x14ac:dyDescent="0.3">
      <c r="A147" t="s">
        <v>2744</v>
      </c>
      <c r="B147" t="s">
        <v>2745</v>
      </c>
      <c r="C147" t="s">
        <v>794</v>
      </c>
      <c r="D147" t="s">
        <v>2408</v>
      </c>
      <c r="E147" t="s">
        <v>2463</v>
      </c>
      <c r="F147">
        <v>5.3613</v>
      </c>
      <c r="G147">
        <v>59.57</v>
      </c>
    </row>
    <row r="148" spans="1:7" x14ac:dyDescent="0.3">
      <c r="A148" t="s">
        <v>2746</v>
      </c>
      <c r="B148" t="s">
        <v>2747</v>
      </c>
      <c r="C148" t="s">
        <v>1634</v>
      </c>
      <c r="D148" t="s">
        <v>2434</v>
      </c>
      <c r="E148" t="s">
        <v>2463</v>
      </c>
      <c r="F148">
        <v>2.4725999999999999</v>
      </c>
      <c r="G148">
        <v>19.02</v>
      </c>
    </row>
    <row r="149" spans="1:7" x14ac:dyDescent="0.3">
      <c r="A149" t="s">
        <v>2748</v>
      </c>
      <c r="B149" t="s">
        <v>2749</v>
      </c>
      <c r="C149" t="s">
        <v>801</v>
      </c>
      <c r="D149" t="s">
        <v>2435</v>
      </c>
      <c r="E149" t="s">
        <v>2463</v>
      </c>
      <c r="F149">
        <v>4.1210000000000004</v>
      </c>
      <c r="G149">
        <v>31.7</v>
      </c>
    </row>
    <row r="150" spans="1:7" x14ac:dyDescent="0.3">
      <c r="A150" t="s">
        <v>2750</v>
      </c>
      <c r="B150" t="s">
        <v>2751</v>
      </c>
      <c r="C150" t="s">
        <v>2012</v>
      </c>
      <c r="D150" t="s">
        <v>2427</v>
      </c>
      <c r="E150" t="s">
        <v>2463</v>
      </c>
      <c r="F150">
        <v>2.7462</v>
      </c>
      <c r="G150">
        <v>45.77</v>
      </c>
    </row>
    <row r="151" spans="1:7" x14ac:dyDescent="0.3">
      <c r="A151" t="s">
        <v>2752</v>
      </c>
      <c r="B151" t="s">
        <v>2753</v>
      </c>
      <c r="C151" t="s">
        <v>1644</v>
      </c>
      <c r="D151" t="s">
        <v>2431</v>
      </c>
      <c r="E151" t="s">
        <v>2463</v>
      </c>
      <c r="F151">
        <v>2.4702000000000002</v>
      </c>
      <c r="G151">
        <v>41.17</v>
      </c>
    </row>
    <row r="152" spans="1:7" x14ac:dyDescent="0.3">
      <c r="A152" t="s">
        <v>2754</v>
      </c>
      <c r="B152" t="s">
        <v>2755</v>
      </c>
      <c r="C152" t="s">
        <v>2369</v>
      </c>
      <c r="D152" t="s">
        <v>2422</v>
      </c>
      <c r="E152" t="s">
        <v>2463</v>
      </c>
      <c r="F152">
        <v>1.4339999999999999</v>
      </c>
      <c r="G152">
        <v>23.9</v>
      </c>
    </row>
    <row r="153" spans="1:7" x14ac:dyDescent="0.3">
      <c r="A153" t="s">
        <v>2756</v>
      </c>
      <c r="B153" t="s">
        <v>2757</v>
      </c>
      <c r="C153" t="s">
        <v>2371</v>
      </c>
      <c r="D153" t="s">
        <v>2441</v>
      </c>
      <c r="E153" t="s">
        <v>2463</v>
      </c>
      <c r="F153">
        <v>1.0101</v>
      </c>
      <c r="G153">
        <v>7.77</v>
      </c>
    </row>
    <row r="154" spans="1:7" x14ac:dyDescent="0.3">
      <c r="A154" t="s">
        <v>2758</v>
      </c>
      <c r="B154" t="s">
        <v>2759</v>
      </c>
      <c r="C154" t="s">
        <v>834</v>
      </c>
      <c r="D154" t="s">
        <v>2445</v>
      </c>
      <c r="E154" t="s">
        <v>2463</v>
      </c>
      <c r="F154">
        <v>0.98009999999999997</v>
      </c>
      <c r="G154">
        <v>8.91</v>
      </c>
    </row>
    <row r="155" spans="1:7" x14ac:dyDescent="0.3">
      <c r="A155" t="s">
        <v>2760</v>
      </c>
      <c r="B155" t="s">
        <v>2761</v>
      </c>
      <c r="C155" t="s">
        <v>838</v>
      </c>
      <c r="D155" t="s">
        <v>2442</v>
      </c>
      <c r="E155" t="s">
        <v>2463</v>
      </c>
      <c r="F155">
        <v>2.0202</v>
      </c>
      <c r="G155">
        <v>15.54</v>
      </c>
    </row>
    <row r="156" spans="1:7" x14ac:dyDescent="0.3">
      <c r="A156" t="s">
        <v>2762</v>
      </c>
      <c r="B156" t="s">
        <v>2763</v>
      </c>
      <c r="C156" t="s">
        <v>851</v>
      </c>
      <c r="D156" t="s">
        <v>2452</v>
      </c>
      <c r="E156" t="s">
        <v>2463</v>
      </c>
      <c r="F156">
        <v>3.0249999999999999</v>
      </c>
      <c r="G156">
        <v>27.5</v>
      </c>
    </row>
    <row r="157" spans="1:7" x14ac:dyDescent="0.3">
      <c r="A157" t="s">
        <v>2762</v>
      </c>
      <c r="B157" t="s">
        <v>2763</v>
      </c>
      <c r="C157" t="s">
        <v>851</v>
      </c>
      <c r="D157" t="s">
        <v>2414</v>
      </c>
      <c r="E157" t="s">
        <v>2463</v>
      </c>
      <c r="F157">
        <v>0.5373</v>
      </c>
      <c r="G157">
        <v>5.97</v>
      </c>
    </row>
    <row r="158" spans="1:7" x14ac:dyDescent="0.3">
      <c r="A158" t="s">
        <v>2764</v>
      </c>
      <c r="B158" t="s">
        <v>2765</v>
      </c>
      <c r="C158" t="s">
        <v>1668</v>
      </c>
      <c r="D158" t="s">
        <v>2450</v>
      </c>
      <c r="E158" t="s">
        <v>2463</v>
      </c>
      <c r="F158">
        <v>0.90749999999999997</v>
      </c>
      <c r="G158">
        <v>8.25</v>
      </c>
    </row>
    <row r="159" spans="1:7" x14ac:dyDescent="0.3">
      <c r="A159" t="s">
        <v>2766</v>
      </c>
      <c r="B159" t="s">
        <v>2767</v>
      </c>
      <c r="C159" t="s">
        <v>1681</v>
      </c>
      <c r="D159" t="s">
        <v>2450</v>
      </c>
      <c r="E159" t="s">
        <v>2463</v>
      </c>
      <c r="F159">
        <v>0.90749999999999997</v>
      </c>
      <c r="G159">
        <v>8.25</v>
      </c>
    </row>
    <row r="160" spans="1:7" x14ac:dyDescent="0.3">
      <c r="A160" t="s">
        <v>2768</v>
      </c>
      <c r="B160" t="s">
        <v>2769</v>
      </c>
      <c r="C160" t="s">
        <v>1685</v>
      </c>
      <c r="D160" t="s">
        <v>2413</v>
      </c>
      <c r="E160" t="s">
        <v>2463</v>
      </c>
      <c r="F160">
        <v>4.6574999999999998</v>
      </c>
      <c r="G160">
        <v>51.75</v>
      </c>
    </row>
    <row r="161" spans="1:7" x14ac:dyDescent="0.3">
      <c r="A161" t="s">
        <v>2770</v>
      </c>
      <c r="B161" t="s">
        <v>2771</v>
      </c>
      <c r="C161" t="s">
        <v>1689</v>
      </c>
      <c r="D161" t="s">
        <v>2409</v>
      </c>
      <c r="E161" t="s">
        <v>2463</v>
      </c>
      <c r="F161">
        <v>0.60750000000000004</v>
      </c>
      <c r="G161">
        <v>6.75</v>
      </c>
    </row>
    <row r="162" spans="1:7" x14ac:dyDescent="0.3">
      <c r="A162" t="s">
        <v>2772</v>
      </c>
      <c r="B162" t="s">
        <v>2495</v>
      </c>
      <c r="C162" t="s">
        <v>874</v>
      </c>
      <c r="D162" t="s">
        <v>2417</v>
      </c>
      <c r="E162" t="s">
        <v>2463</v>
      </c>
      <c r="F162">
        <v>1.7909999999999999</v>
      </c>
      <c r="G162">
        <v>19.899999999999999</v>
      </c>
    </row>
    <row r="163" spans="1:7" x14ac:dyDescent="0.3">
      <c r="A163" t="s">
        <v>2773</v>
      </c>
      <c r="B163" t="s">
        <v>2774</v>
      </c>
      <c r="C163" t="s">
        <v>1668</v>
      </c>
      <c r="D163" t="s">
        <v>2437</v>
      </c>
      <c r="E163" t="s">
        <v>2463</v>
      </c>
      <c r="F163">
        <v>1.1349</v>
      </c>
      <c r="G163">
        <v>8.73</v>
      </c>
    </row>
    <row r="164" spans="1:7" x14ac:dyDescent="0.3">
      <c r="A164" t="s">
        <v>2775</v>
      </c>
      <c r="B164" t="s">
        <v>2776</v>
      </c>
      <c r="C164" t="s">
        <v>1704</v>
      </c>
      <c r="D164" t="s">
        <v>2439</v>
      </c>
      <c r="E164" t="s">
        <v>2463</v>
      </c>
      <c r="F164">
        <v>3.7829999999999999</v>
      </c>
      <c r="G164">
        <v>29.1</v>
      </c>
    </row>
    <row r="165" spans="1:7" x14ac:dyDescent="0.3">
      <c r="A165" t="s">
        <v>2777</v>
      </c>
      <c r="B165" t="s">
        <v>2778</v>
      </c>
      <c r="C165" t="s">
        <v>2378</v>
      </c>
      <c r="D165" t="s">
        <v>2448</v>
      </c>
      <c r="E165" t="s">
        <v>2463</v>
      </c>
      <c r="F165">
        <v>3.2669999999999999</v>
      </c>
      <c r="G165">
        <v>29.7</v>
      </c>
    </row>
    <row r="166" spans="1:7" x14ac:dyDescent="0.3">
      <c r="A166" t="s">
        <v>2779</v>
      </c>
      <c r="B166" t="s">
        <v>2780</v>
      </c>
      <c r="C166" t="s">
        <v>887</v>
      </c>
      <c r="D166" t="s">
        <v>2412</v>
      </c>
      <c r="E166" t="s">
        <v>2463</v>
      </c>
      <c r="F166">
        <v>2.0249999999999999</v>
      </c>
      <c r="G166">
        <v>22.5</v>
      </c>
    </row>
    <row r="167" spans="1:7" x14ac:dyDescent="0.3">
      <c r="A167" t="s">
        <v>2781</v>
      </c>
      <c r="B167" t="s">
        <v>2782</v>
      </c>
      <c r="C167" t="s">
        <v>890</v>
      </c>
      <c r="D167" t="s">
        <v>2407</v>
      </c>
      <c r="E167" t="s">
        <v>2463</v>
      </c>
      <c r="F167">
        <v>2.331</v>
      </c>
      <c r="G167">
        <v>25.9</v>
      </c>
    </row>
    <row r="168" spans="1:7" x14ac:dyDescent="0.3">
      <c r="A168" t="s">
        <v>2783</v>
      </c>
      <c r="B168" t="s">
        <v>2545</v>
      </c>
      <c r="C168" t="s">
        <v>897</v>
      </c>
      <c r="D168" t="s">
        <v>2419</v>
      </c>
      <c r="E168" t="s">
        <v>2463</v>
      </c>
      <c r="F168">
        <v>0.43020000000000003</v>
      </c>
      <c r="G168">
        <v>7.17</v>
      </c>
    </row>
    <row r="169" spans="1:7" x14ac:dyDescent="0.3">
      <c r="A169" t="s">
        <v>2784</v>
      </c>
      <c r="B169" t="s">
        <v>2785</v>
      </c>
      <c r="C169" t="s">
        <v>902</v>
      </c>
      <c r="D169" t="s">
        <v>2438</v>
      </c>
      <c r="E169" t="s">
        <v>2463</v>
      </c>
      <c r="F169">
        <v>2.2698</v>
      </c>
      <c r="G169">
        <v>17.46</v>
      </c>
    </row>
    <row r="170" spans="1:7" x14ac:dyDescent="0.3">
      <c r="A170" t="s">
        <v>2786</v>
      </c>
      <c r="B170" t="s">
        <v>2787</v>
      </c>
      <c r="C170" t="s">
        <v>1724</v>
      </c>
      <c r="D170" t="s">
        <v>2403</v>
      </c>
      <c r="E170" t="s">
        <v>2463</v>
      </c>
      <c r="F170">
        <v>0.69930000000000003</v>
      </c>
      <c r="G170">
        <v>7.77</v>
      </c>
    </row>
    <row r="171" spans="1:7" x14ac:dyDescent="0.3">
      <c r="A171" t="s">
        <v>2788</v>
      </c>
      <c r="B171" t="s">
        <v>2475</v>
      </c>
      <c r="C171" t="s">
        <v>2383</v>
      </c>
      <c r="D171" t="s">
        <v>2456</v>
      </c>
      <c r="E171" t="s">
        <v>2463</v>
      </c>
      <c r="F171">
        <v>2.673</v>
      </c>
      <c r="G171">
        <v>24.3</v>
      </c>
    </row>
    <row r="172" spans="1:7" x14ac:dyDescent="0.3">
      <c r="A172" t="s">
        <v>2789</v>
      </c>
      <c r="B172" t="s">
        <v>2790</v>
      </c>
      <c r="C172" t="s">
        <v>914</v>
      </c>
      <c r="D172" t="s">
        <v>2438</v>
      </c>
      <c r="E172" t="s">
        <v>2463</v>
      </c>
      <c r="F172">
        <v>2.2698</v>
      </c>
      <c r="G172">
        <v>17.46</v>
      </c>
    </row>
    <row r="173" spans="1:7" x14ac:dyDescent="0.3">
      <c r="A173" t="s">
        <v>2791</v>
      </c>
      <c r="B173" t="s">
        <v>2792</v>
      </c>
      <c r="C173" t="s">
        <v>935</v>
      </c>
      <c r="D173" t="s">
        <v>2441</v>
      </c>
      <c r="E173" t="s">
        <v>2463</v>
      </c>
      <c r="F173">
        <v>1.0101</v>
      </c>
      <c r="G173">
        <v>7.77</v>
      </c>
    </row>
    <row r="174" spans="1:7" x14ac:dyDescent="0.3">
      <c r="A174" t="s">
        <v>2793</v>
      </c>
      <c r="B174" t="s">
        <v>2794</v>
      </c>
      <c r="C174" t="s">
        <v>1757</v>
      </c>
      <c r="D174" t="s">
        <v>2453</v>
      </c>
      <c r="E174" t="s">
        <v>2463</v>
      </c>
      <c r="F174">
        <v>6.9574999999999996</v>
      </c>
      <c r="G174">
        <v>63.25</v>
      </c>
    </row>
    <row r="175" spans="1:7" x14ac:dyDescent="0.3">
      <c r="A175" t="s">
        <v>2795</v>
      </c>
      <c r="B175" t="s">
        <v>2796</v>
      </c>
      <c r="C175" t="s">
        <v>1759</v>
      </c>
      <c r="D175" t="s">
        <v>2445</v>
      </c>
      <c r="E175" t="s">
        <v>2463</v>
      </c>
      <c r="F175">
        <v>0.98009999999999997</v>
      </c>
      <c r="G175">
        <v>8.91</v>
      </c>
    </row>
    <row r="176" spans="1:7" x14ac:dyDescent="0.3">
      <c r="A176" t="s">
        <v>2797</v>
      </c>
      <c r="B176" t="s">
        <v>2798</v>
      </c>
      <c r="C176" t="s">
        <v>1773</v>
      </c>
      <c r="D176" t="s">
        <v>2421</v>
      </c>
      <c r="E176" t="s">
        <v>2463</v>
      </c>
      <c r="F176">
        <v>0.86040000000000005</v>
      </c>
      <c r="G176">
        <v>14.34</v>
      </c>
    </row>
    <row r="177" spans="1:7" x14ac:dyDescent="0.3">
      <c r="A177" t="s">
        <v>2799</v>
      </c>
      <c r="B177" t="s">
        <v>2800</v>
      </c>
      <c r="C177" t="s">
        <v>2032</v>
      </c>
      <c r="D177" t="s">
        <v>2406</v>
      </c>
      <c r="E177" t="s">
        <v>2463</v>
      </c>
      <c r="F177">
        <v>1.3986000000000001</v>
      </c>
      <c r="G177">
        <v>15.54</v>
      </c>
    </row>
    <row r="178" spans="1:7" x14ac:dyDescent="0.3">
      <c r="A178" t="s">
        <v>2801</v>
      </c>
      <c r="B178" t="s">
        <v>2802</v>
      </c>
      <c r="C178" t="s">
        <v>2035</v>
      </c>
      <c r="D178" t="s">
        <v>2412</v>
      </c>
      <c r="E178" t="s">
        <v>2463</v>
      </c>
      <c r="F178">
        <v>2.0249999999999999</v>
      </c>
      <c r="G178">
        <v>22.5</v>
      </c>
    </row>
    <row r="179" spans="1:7" x14ac:dyDescent="0.3">
      <c r="A179" t="s">
        <v>2803</v>
      </c>
      <c r="B179" t="s">
        <v>2804</v>
      </c>
      <c r="C179" t="s">
        <v>1765</v>
      </c>
      <c r="D179" t="s">
        <v>2423</v>
      </c>
      <c r="E179" t="s">
        <v>2463</v>
      </c>
      <c r="F179">
        <v>3.2982</v>
      </c>
      <c r="G179">
        <v>54.97</v>
      </c>
    </row>
    <row r="180" spans="1:7" x14ac:dyDescent="0.3">
      <c r="A180" t="s">
        <v>2803</v>
      </c>
      <c r="B180" t="s">
        <v>2804</v>
      </c>
      <c r="C180" t="s">
        <v>1765</v>
      </c>
      <c r="D180" t="s">
        <v>2403</v>
      </c>
      <c r="E180" t="s">
        <v>2463</v>
      </c>
      <c r="F180">
        <v>0.69930000000000003</v>
      </c>
      <c r="G180">
        <v>7.77</v>
      </c>
    </row>
    <row r="181" spans="1:7" x14ac:dyDescent="0.3">
      <c r="A181" t="s">
        <v>2805</v>
      </c>
      <c r="B181" t="s">
        <v>2806</v>
      </c>
      <c r="C181" t="s">
        <v>1792</v>
      </c>
      <c r="D181" t="s">
        <v>2418</v>
      </c>
      <c r="E181" t="s">
        <v>2463</v>
      </c>
      <c r="F181">
        <v>4.1193</v>
      </c>
      <c r="G181">
        <v>45.77</v>
      </c>
    </row>
    <row r="182" spans="1:7" x14ac:dyDescent="0.3">
      <c r="A182" t="s">
        <v>2807</v>
      </c>
      <c r="B182" t="s">
        <v>2808</v>
      </c>
      <c r="C182" t="s">
        <v>971</v>
      </c>
      <c r="D182" t="s">
        <v>2424</v>
      </c>
      <c r="E182" t="s">
        <v>2463</v>
      </c>
      <c r="F182">
        <v>0.35820000000000002</v>
      </c>
      <c r="G182">
        <v>5.97</v>
      </c>
    </row>
    <row r="183" spans="1:7" x14ac:dyDescent="0.3">
      <c r="A183" t="s">
        <v>2809</v>
      </c>
      <c r="B183" t="s">
        <v>2810</v>
      </c>
      <c r="C183" t="s">
        <v>983</v>
      </c>
      <c r="D183" t="s">
        <v>2429</v>
      </c>
      <c r="E183" t="s">
        <v>2463</v>
      </c>
      <c r="F183">
        <v>0.64439999999999997</v>
      </c>
      <c r="G183">
        <v>10.74</v>
      </c>
    </row>
    <row r="184" spans="1:7" x14ac:dyDescent="0.3">
      <c r="A184" t="s">
        <v>2811</v>
      </c>
      <c r="B184" t="s">
        <v>2812</v>
      </c>
      <c r="C184" t="s">
        <v>1813</v>
      </c>
      <c r="D184" t="s">
        <v>2422</v>
      </c>
      <c r="E184" t="s">
        <v>2463</v>
      </c>
      <c r="F184">
        <v>1.4339999999999999</v>
      </c>
      <c r="G184">
        <v>23.9</v>
      </c>
    </row>
    <row r="185" spans="1:7" x14ac:dyDescent="0.3">
      <c r="A185" t="s">
        <v>2813</v>
      </c>
      <c r="B185" t="s">
        <v>2680</v>
      </c>
      <c r="C185" t="s">
        <v>1815</v>
      </c>
      <c r="D185" t="s">
        <v>2409</v>
      </c>
      <c r="E185" t="s">
        <v>2463</v>
      </c>
      <c r="F185">
        <v>0.60750000000000004</v>
      </c>
      <c r="G185">
        <v>6.75</v>
      </c>
    </row>
    <row r="186" spans="1:7" x14ac:dyDescent="0.3">
      <c r="A186" t="s">
        <v>2814</v>
      </c>
      <c r="B186" t="s">
        <v>2815</v>
      </c>
      <c r="C186" t="s">
        <v>998</v>
      </c>
      <c r="D186" t="s">
        <v>2442</v>
      </c>
      <c r="E186" t="s">
        <v>2463</v>
      </c>
      <c r="F186">
        <v>2.0202</v>
      </c>
      <c r="G186">
        <v>15.54</v>
      </c>
    </row>
    <row r="187" spans="1:7" x14ac:dyDescent="0.3">
      <c r="A187" t="s">
        <v>2816</v>
      </c>
      <c r="B187" t="s">
        <v>2515</v>
      </c>
      <c r="C187" t="s">
        <v>27</v>
      </c>
      <c r="D187" t="s">
        <v>2409</v>
      </c>
      <c r="E187" t="s">
        <v>2817</v>
      </c>
      <c r="F187">
        <v>1.8225000000000002</v>
      </c>
      <c r="G187">
        <v>20.25</v>
      </c>
    </row>
    <row r="188" spans="1:7" x14ac:dyDescent="0.3">
      <c r="A188" t="s">
        <v>2818</v>
      </c>
      <c r="B188" t="s">
        <v>2819</v>
      </c>
      <c r="C188" t="s">
        <v>30</v>
      </c>
      <c r="D188" t="s">
        <v>2407</v>
      </c>
      <c r="E188" t="s">
        <v>2817</v>
      </c>
      <c r="F188">
        <v>6.9930000000000003</v>
      </c>
      <c r="G188">
        <v>77.699999999999989</v>
      </c>
    </row>
    <row r="189" spans="1:7" x14ac:dyDescent="0.3">
      <c r="A189" t="s">
        <v>2820</v>
      </c>
      <c r="B189" t="s">
        <v>2821</v>
      </c>
      <c r="C189" t="s">
        <v>33</v>
      </c>
      <c r="D189" t="s">
        <v>2414</v>
      </c>
      <c r="E189" t="s">
        <v>2817</v>
      </c>
      <c r="F189">
        <v>1.6118999999999999</v>
      </c>
      <c r="G189">
        <v>17.91</v>
      </c>
    </row>
    <row r="190" spans="1:7" x14ac:dyDescent="0.3">
      <c r="A190" t="s">
        <v>2822</v>
      </c>
      <c r="B190" t="s">
        <v>2823</v>
      </c>
      <c r="C190" t="s">
        <v>39</v>
      </c>
      <c r="D190" t="s">
        <v>2416</v>
      </c>
      <c r="E190" t="s">
        <v>2817</v>
      </c>
      <c r="F190">
        <v>3.2237999999999998</v>
      </c>
      <c r="G190">
        <v>35.82</v>
      </c>
    </row>
    <row r="191" spans="1:7" x14ac:dyDescent="0.3">
      <c r="A191" t="s">
        <v>2822</v>
      </c>
      <c r="B191" t="s">
        <v>2823</v>
      </c>
      <c r="C191" t="s">
        <v>39</v>
      </c>
      <c r="D191" t="s">
        <v>2438</v>
      </c>
      <c r="E191" t="s">
        <v>2817</v>
      </c>
      <c r="F191">
        <v>6.8094000000000001</v>
      </c>
      <c r="G191">
        <v>52.38</v>
      </c>
    </row>
    <row r="192" spans="1:7" x14ac:dyDescent="0.3">
      <c r="A192" t="s">
        <v>2824</v>
      </c>
      <c r="B192" t="s">
        <v>2825</v>
      </c>
      <c r="C192" t="s">
        <v>2224</v>
      </c>
      <c r="D192" t="s">
        <v>2434</v>
      </c>
      <c r="E192" t="s">
        <v>2817</v>
      </c>
      <c r="F192">
        <v>7.4177999999999997</v>
      </c>
      <c r="G192">
        <v>57.06</v>
      </c>
    </row>
    <row r="193" spans="1:7" x14ac:dyDescent="0.3">
      <c r="A193" t="s">
        <v>2826</v>
      </c>
      <c r="B193" t="s">
        <v>2827</v>
      </c>
      <c r="C193" t="s">
        <v>48</v>
      </c>
      <c r="D193" t="s">
        <v>2416</v>
      </c>
      <c r="E193" t="s">
        <v>2817</v>
      </c>
      <c r="F193">
        <v>3.2237999999999998</v>
      </c>
      <c r="G193">
        <v>35.82</v>
      </c>
    </row>
    <row r="194" spans="1:7" x14ac:dyDescent="0.3">
      <c r="A194" t="s">
        <v>2828</v>
      </c>
      <c r="B194" t="s">
        <v>2829</v>
      </c>
      <c r="C194" t="s">
        <v>1030</v>
      </c>
      <c r="D194" t="s">
        <v>2426</v>
      </c>
      <c r="E194" t="s">
        <v>2817</v>
      </c>
      <c r="F194">
        <v>3.5819999999999999</v>
      </c>
      <c r="G194">
        <v>59.699999999999996</v>
      </c>
    </row>
    <row r="195" spans="1:7" x14ac:dyDescent="0.3">
      <c r="A195" t="s">
        <v>2830</v>
      </c>
      <c r="B195" t="s">
        <v>2831</v>
      </c>
      <c r="C195" t="s">
        <v>66</v>
      </c>
      <c r="D195" t="s">
        <v>2444</v>
      </c>
      <c r="E195" t="s">
        <v>2817</v>
      </c>
      <c r="F195">
        <v>23.232300000000002</v>
      </c>
      <c r="G195">
        <v>178.71</v>
      </c>
    </row>
    <row r="196" spans="1:7" x14ac:dyDescent="0.3">
      <c r="A196" t="s">
        <v>2832</v>
      </c>
      <c r="B196" t="s">
        <v>2833</v>
      </c>
      <c r="C196" t="s">
        <v>1052</v>
      </c>
      <c r="D196" t="s">
        <v>2425</v>
      </c>
      <c r="E196" t="s">
        <v>2817</v>
      </c>
      <c r="F196">
        <v>2.1492</v>
      </c>
      <c r="G196">
        <v>35.82</v>
      </c>
    </row>
    <row r="197" spans="1:7" x14ac:dyDescent="0.3">
      <c r="A197" t="s">
        <v>2834</v>
      </c>
      <c r="B197" t="s">
        <v>2835</v>
      </c>
      <c r="C197" t="s">
        <v>2234</v>
      </c>
      <c r="D197" t="s">
        <v>2426</v>
      </c>
      <c r="E197" t="s">
        <v>2817</v>
      </c>
      <c r="F197">
        <v>3.5819999999999999</v>
      </c>
      <c r="G197">
        <v>59.699999999999996</v>
      </c>
    </row>
    <row r="198" spans="1:7" x14ac:dyDescent="0.3">
      <c r="A198" t="s">
        <v>2836</v>
      </c>
      <c r="B198" t="s">
        <v>2837</v>
      </c>
      <c r="C198" t="s">
        <v>1842</v>
      </c>
      <c r="D198" t="s">
        <v>2430</v>
      </c>
      <c r="E198" t="s">
        <v>2817</v>
      </c>
      <c r="F198">
        <v>3.2220000000000004</v>
      </c>
      <c r="G198">
        <v>53.699999999999996</v>
      </c>
    </row>
    <row r="199" spans="1:7" x14ac:dyDescent="0.3">
      <c r="A199" t="s">
        <v>2838</v>
      </c>
      <c r="B199" t="s">
        <v>2839</v>
      </c>
      <c r="C199" t="s">
        <v>1063</v>
      </c>
      <c r="D199" t="s">
        <v>2411</v>
      </c>
      <c r="E199" t="s">
        <v>2817</v>
      </c>
      <c r="F199">
        <v>3.6450000000000005</v>
      </c>
      <c r="G199">
        <v>40.5</v>
      </c>
    </row>
    <row r="200" spans="1:7" x14ac:dyDescent="0.3">
      <c r="A200" t="s">
        <v>2840</v>
      </c>
      <c r="B200" t="s">
        <v>2841</v>
      </c>
      <c r="C200" t="s">
        <v>125</v>
      </c>
      <c r="D200" t="s">
        <v>2407</v>
      </c>
      <c r="E200" t="s">
        <v>2817</v>
      </c>
      <c r="F200">
        <v>6.9930000000000003</v>
      </c>
      <c r="G200">
        <v>77.699999999999989</v>
      </c>
    </row>
    <row r="201" spans="1:7" x14ac:dyDescent="0.3">
      <c r="A201" t="s">
        <v>2842</v>
      </c>
      <c r="B201" t="s">
        <v>2843</v>
      </c>
      <c r="C201" t="s">
        <v>1853</v>
      </c>
      <c r="D201" t="s">
        <v>2414</v>
      </c>
      <c r="E201" t="s">
        <v>2817</v>
      </c>
      <c r="F201">
        <v>1.6118999999999999</v>
      </c>
      <c r="G201">
        <v>17.91</v>
      </c>
    </row>
    <row r="202" spans="1:7" x14ac:dyDescent="0.3">
      <c r="A202" t="s">
        <v>2844</v>
      </c>
      <c r="B202" t="s">
        <v>2845</v>
      </c>
      <c r="C202" t="s">
        <v>131</v>
      </c>
      <c r="D202" t="s">
        <v>2413</v>
      </c>
      <c r="E202" t="s">
        <v>2817</v>
      </c>
      <c r="F202">
        <v>13.9725</v>
      </c>
      <c r="G202">
        <v>155.25</v>
      </c>
    </row>
    <row r="203" spans="1:7" x14ac:dyDescent="0.3">
      <c r="A203" t="s">
        <v>2846</v>
      </c>
      <c r="B203" t="s">
        <v>2847</v>
      </c>
      <c r="C203" t="s">
        <v>141</v>
      </c>
      <c r="D203" t="s">
        <v>2439</v>
      </c>
      <c r="E203" t="s">
        <v>2817</v>
      </c>
      <c r="F203">
        <v>11.349</v>
      </c>
      <c r="G203">
        <v>87.300000000000011</v>
      </c>
    </row>
    <row r="204" spans="1:7" x14ac:dyDescent="0.3">
      <c r="A204" t="s">
        <v>2848</v>
      </c>
      <c r="B204" t="s">
        <v>2849</v>
      </c>
      <c r="C204" t="s">
        <v>1080</v>
      </c>
      <c r="D204" t="s">
        <v>2411</v>
      </c>
      <c r="E204" t="s">
        <v>2817</v>
      </c>
      <c r="F204">
        <v>3.6450000000000005</v>
      </c>
      <c r="G204">
        <v>40.5</v>
      </c>
    </row>
    <row r="205" spans="1:7" x14ac:dyDescent="0.3">
      <c r="A205" t="s">
        <v>2850</v>
      </c>
      <c r="B205" t="s">
        <v>2851</v>
      </c>
      <c r="C205" t="s">
        <v>2069</v>
      </c>
      <c r="D205" t="s">
        <v>2443</v>
      </c>
      <c r="E205" t="s">
        <v>2817</v>
      </c>
      <c r="F205">
        <v>10.100999999999999</v>
      </c>
      <c r="G205">
        <v>77.699999999999989</v>
      </c>
    </row>
    <row r="206" spans="1:7" x14ac:dyDescent="0.3">
      <c r="A206" t="s">
        <v>2852</v>
      </c>
      <c r="B206" t="s">
        <v>2853</v>
      </c>
      <c r="C206" t="s">
        <v>1106</v>
      </c>
      <c r="D206" t="s">
        <v>2443</v>
      </c>
      <c r="E206" t="s">
        <v>2817</v>
      </c>
      <c r="F206">
        <v>10.100999999999999</v>
      </c>
      <c r="G206">
        <v>77.699999999999989</v>
      </c>
    </row>
    <row r="207" spans="1:7" x14ac:dyDescent="0.3">
      <c r="A207" t="s">
        <v>2854</v>
      </c>
      <c r="B207" t="s">
        <v>2855</v>
      </c>
      <c r="C207" t="s">
        <v>1126</v>
      </c>
      <c r="D207" t="s">
        <v>2413</v>
      </c>
      <c r="E207" t="s">
        <v>2817</v>
      </c>
      <c r="F207">
        <v>13.9725</v>
      </c>
      <c r="G207">
        <v>155.25</v>
      </c>
    </row>
    <row r="208" spans="1:7" x14ac:dyDescent="0.3">
      <c r="A208" t="s">
        <v>2856</v>
      </c>
      <c r="B208" t="s">
        <v>2857</v>
      </c>
      <c r="C208" t="s">
        <v>1132</v>
      </c>
      <c r="D208" t="s">
        <v>2431</v>
      </c>
      <c r="E208" t="s">
        <v>2817</v>
      </c>
      <c r="F208">
        <v>7.4106000000000005</v>
      </c>
      <c r="G208">
        <v>123.51</v>
      </c>
    </row>
    <row r="209" spans="1:7" x14ac:dyDescent="0.3">
      <c r="A209" t="s">
        <v>2858</v>
      </c>
      <c r="B209" t="s">
        <v>2859</v>
      </c>
      <c r="C209" t="s">
        <v>193</v>
      </c>
      <c r="D209" t="s">
        <v>2436</v>
      </c>
      <c r="E209" t="s">
        <v>2817</v>
      </c>
      <c r="F209">
        <v>28.434900000000003</v>
      </c>
      <c r="G209">
        <v>218.73</v>
      </c>
    </row>
    <row r="210" spans="1:7" x14ac:dyDescent="0.3">
      <c r="A210" t="s">
        <v>2860</v>
      </c>
      <c r="B210" t="s">
        <v>2861</v>
      </c>
      <c r="C210" t="s">
        <v>200</v>
      </c>
      <c r="D210" t="s">
        <v>2428</v>
      </c>
      <c r="E210" t="s">
        <v>2817</v>
      </c>
      <c r="F210">
        <v>0.9665999999999999</v>
      </c>
      <c r="G210">
        <v>16.11</v>
      </c>
    </row>
    <row r="211" spans="1:7" x14ac:dyDescent="0.3">
      <c r="A211" t="s">
        <v>2862</v>
      </c>
      <c r="B211" t="s">
        <v>2863</v>
      </c>
      <c r="C211" t="s">
        <v>1136</v>
      </c>
      <c r="D211" t="s">
        <v>2430</v>
      </c>
      <c r="E211" t="s">
        <v>2817</v>
      </c>
      <c r="F211">
        <v>3.2220000000000004</v>
      </c>
      <c r="G211">
        <v>53.699999999999996</v>
      </c>
    </row>
    <row r="212" spans="1:7" x14ac:dyDescent="0.3">
      <c r="A212" t="s">
        <v>2864</v>
      </c>
      <c r="B212" t="s">
        <v>2865</v>
      </c>
      <c r="C212" t="s">
        <v>2081</v>
      </c>
      <c r="D212" t="s">
        <v>2411</v>
      </c>
      <c r="E212" t="s">
        <v>2817</v>
      </c>
      <c r="F212">
        <v>3.6450000000000005</v>
      </c>
      <c r="G212">
        <v>40.5</v>
      </c>
    </row>
    <row r="213" spans="1:7" x14ac:dyDescent="0.3">
      <c r="A213" t="s">
        <v>2866</v>
      </c>
      <c r="B213" t="s">
        <v>2867</v>
      </c>
      <c r="C213" t="s">
        <v>1145</v>
      </c>
      <c r="D213" t="s">
        <v>2449</v>
      </c>
      <c r="E213" t="s">
        <v>2817</v>
      </c>
      <c r="F213">
        <v>22.542300000000001</v>
      </c>
      <c r="G213">
        <v>204.93</v>
      </c>
    </row>
    <row r="214" spans="1:7" x14ac:dyDescent="0.3">
      <c r="A214" t="s">
        <v>2868</v>
      </c>
      <c r="B214" t="s">
        <v>2869</v>
      </c>
      <c r="C214" t="s">
        <v>214</v>
      </c>
      <c r="D214" t="s">
        <v>2429</v>
      </c>
      <c r="E214" t="s">
        <v>2817</v>
      </c>
      <c r="F214">
        <v>1.9331999999999998</v>
      </c>
      <c r="G214">
        <v>32.22</v>
      </c>
    </row>
    <row r="215" spans="1:7" x14ac:dyDescent="0.3">
      <c r="A215" t="s">
        <v>2870</v>
      </c>
      <c r="B215" t="s">
        <v>2871</v>
      </c>
      <c r="C215" t="s">
        <v>1877</v>
      </c>
      <c r="D215" t="s">
        <v>2456</v>
      </c>
      <c r="E215" t="s">
        <v>2817</v>
      </c>
      <c r="F215">
        <v>8.0190000000000001</v>
      </c>
      <c r="G215">
        <v>72.900000000000006</v>
      </c>
    </row>
    <row r="216" spans="1:7" x14ac:dyDescent="0.3">
      <c r="A216" t="s">
        <v>2522</v>
      </c>
      <c r="B216" t="s">
        <v>2523</v>
      </c>
      <c r="C216" t="s">
        <v>233</v>
      </c>
      <c r="D216" t="s">
        <v>2447</v>
      </c>
      <c r="E216" t="s">
        <v>2817</v>
      </c>
      <c r="F216">
        <v>5.8805999999999994</v>
      </c>
      <c r="G216">
        <v>53.46</v>
      </c>
    </row>
    <row r="217" spans="1:7" x14ac:dyDescent="0.3">
      <c r="A217" t="s">
        <v>2872</v>
      </c>
      <c r="B217" t="s">
        <v>2873</v>
      </c>
      <c r="C217" t="s">
        <v>240</v>
      </c>
      <c r="D217" t="s">
        <v>2434</v>
      </c>
      <c r="E217" t="s">
        <v>2817</v>
      </c>
      <c r="F217">
        <v>7.4177999999999997</v>
      </c>
      <c r="G217">
        <v>57.06</v>
      </c>
    </row>
    <row r="218" spans="1:7" x14ac:dyDescent="0.3">
      <c r="A218" t="s">
        <v>2874</v>
      </c>
      <c r="B218" t="s">
        <v>2875</v>
      </c>
      <c r="C218" t="s">
        <v>1167</v>
      </c>
      <c r="D218" t="s">
        <v>2444</v>
      </c>
      <c r="E218" t="s">
        <v>2817</v>
      </c>
      <c r="F218">
        <v>23.232300000000002</v>
      </c>
      <c r="G218">
        <v>178.71</v>
      </c>
    </row>
    <row r="219" spans="1:7" x14ac:dyDescent="0.3">
      <c r="A219" t="s">
        <v>2876</v>
      </c>
      <c r="B219" t="s">
        <v>2877</v>
      </c>
      <c r="C219" t="s">
        <v>246</v>
      </c>
      <c r="D219" t="s">
        <v>2452</v>
      </c>
      <c r="E219" t="s">
        <v>2817</v>
      </c>
      <c r="F219">
        <v>9.0749999999999993</v>
      </c>
      <c r="G219">
        <v>82.5</v>
      </c>
    </row>
    <row r="220" spans="1:7" x14ac:dyDescent="0.3">
      <c r="A220" t="s">
        <v>2878</v>
      </c>
      <c r="B220" t="s">
        <v>2879</v>
      </c>
      <c r="C220" t="s">
        <v>1171</v>
      </c>
      <c r="D220" t="s">
        <v>2411</v>
      </c>
      <c r="E220" t="s">
        <v>2817</v>
      </c>
      <c r="F220">
        <v>3.6450000000000005</v>
      </c>
      <c r="G220">
        <v>40.5</v>
      </c>
    </row>
    <row r="221" spans="1:7" x14ac:dyDescent="0.3">
      <c r="A221" t="s">
        <v>2880</v>
      </c>
      <c r="B221" t="s">
        <v>2543</v>
      </c>
      <c r="C221" t="s">
        <v>251</v>
      </c>
      <c r="D221" t="s">
        <v>2447</v>
      </c>
      <c r="E221" t="s">
        <v>2817</v>
      </c>
      <c r="F221">
        <v>5.8805999999999994</v>
      </c>
      <c r="G221">
        <v>53.46</v>
      </c>
    </row>
    <row r="222" spans="1:7" x14ac:dyDescent="0.3">
      <c r="A222" t="s">
        <v>2881</v>
      </c>
      <c r="B222" t="s">
        <v>2882</v>
      </c>
      <c r="C222" t="s">
        <v>256</v>
      </c>
      <c r="D222" t="s">
        <v>2441</v>
      </c>
      <c r="E222" t="s">
        <v>2817</v>
      </c>
      <c r="F222">
        <v>3.0303</v>
      </c>
      <c r="G222">
        <v>23.31</v>
      </c>
    </row>
    <row r="223" spans="1:7" x14ac:dyDescent="0.3">
      <c r="A223" t="s">
        <v>2883</v>
      </c>
      <c r="B223" t="s">
        <v>2884</v>
      </c>
      <c r="C223" t="s">
        <v>1179</v>
      </c>
      <c r="D223" t="s">
        <v>2407</v>
      </c>
      <c r="E223" t="s">
        <v>2817</v>
      </c>
      <c r="F223">
        <v>6.9930000000000003</v>
      </c>
      <c r="G223">
        <v>77.699999999999989</v>
      </c>
    </row>
    <row r="224" spans="1:7" x14ac:dyDescent="0.3">
      <c r="A224" t="s">
        <v>2885</v>
      </c>
      <c r="B224" t="s">
        <v>2675</v>
      </c>
      <c r="C224" t="s">
        <v>2251</v>
      </c>
      <c r="D224" t="s">
        <v>2428</v>
      </c>
      <c r="E224" t="s">
        <v>2817</v>
      </c>
      <c r="F224">
        <v>0.9665999999999999</v>
      </c>
      <c r="G224">
        <v>16.11</v>
      </c>
    </row>
    <row r="225" spans="1:7" x14ac:dyDescent="0.3">
      <c r="A225" t="s">
        <v>2886</v>
      </c>
      <c r="B225" t="s">
        <v>2887</v>
      </c>
      <c r="C225" t="s">
        <v>1192</v>
      </c>
      <c r="D225" t="s">
        <v>2413</v>
      </c>
      <c r="E225" t="s">
        <v>2817</v>
      </c>
      <c r="F225">
        <v>13.9725</v>
      </c>
      <c r="G225">
        <v>155.25</v>
      </c>
    </row>
    <row r="226" spans="1:7" x14ac:dyDescent="0.3">
      <c r="A226" t="s">
        <v>2888</v>
      </c>
      <c r="B226" t="s">
        <v>2889</v>
      </c>
      <c r="C226" t="s">
        <v>1889</v>
      </c>
      <c r="D226" t="s">
        <v>2419</v>
      </c>
      <c r="E226" t="s">
        <v>2817</v>
      </c>
      <c r="F226">
        <v>1.2906</v>
      </c>
      <c r="G226">
        <v>21.509999999999998</v>
      </c>
    </row>
    <row r="227" spans="1:7" x14ac:dyDescent="0.3">
      <c r="A227" t="s">
        <v>2890</v>
      </c>
      <c r="B227" t="s">
        <v>2891</v>
      </c>
      <c r="C227" t="s">
        <v>1216</v>
      </c>
      <c r="D227" t="s">
        <v>2454</v>
      </c>
      <c r="E227" t="s">
        <v>2817</v>
      </c>
      <c r="F227">
        <v>2.4056999999999999</v>
      </c>
      <c r="G227">
        <v>21.87</v>
      </c>
    </row>
    <row r="228" spans="1:7" x14ac:dyDescent="0.3">
      <c r="A228" t="s">
        <v>2892</v>
      </c>
      <c r="B228" t="s">
        <v>2893</v>
      </c>
      <c r="C228" t="s">
        <v>1898</v>
      </c>
      <c r="D228" t="s">
        <v>2422</v>
      </c>
      <c r="E228" t="s">
        <v>2817</v>
      </c>
      <c r="F228">
        <v>4.3019999999999996</v>
      </c>
      <c r="G228">
        <v>71.699999999999989</v>
      </c>
    </row>
    <row r="229" spans="1:7" x14ac:dyDescent="0.3">
      <c r="A229" t="s">
        <v>2894</v>
      </c>
      <c r="B229" t="s">
        <v>2895</v>
      </c>
      <c r="C229" t="s">
        <v>320</v>
      </c>
      <c r="D229" t="s">
        <v>2449</v>
      </c>
      <c r="E229" t="s">
        <v>2817</v>
      </c>
      <c r="F229">
        <v>22.542300000000001</v>
      </c>
      <c r="G229">
        <v>204.93</v>
      </c>
    </row>
    <row r="230" spans="1:7" x14ac:dyDescent="0.3">
      <c r="A230" t="s">
        <v>2896</v>
      </c>
      <c r="B230" t="s">
        <v>2897</v>
      </c>
      <c r="C230" t="s">
        <v>322</v>
      </c>
      <c r="D230" t="s">
        <v>2448</v>
      </c>
      <c r="E230" t="s">
        <v>2817</v>
      </c>
      <c r="F230">
        <v>9.8010000000000002</v>
      </c>
      <c r="G230">
        <v>89.1</v>
      </c>
    </row>
    <row r="231" spans="1:7" x14ac:dyDescent="0.3">
      <c r="A231" t="s">
        <v>2898</v>
      </c>
      <c r="B231" t="s">
        <v>2899</v>
      </c>
      <c r="C231" t="s">
        <v>1239</v>
      </c>
      <c r="D231" t="s">
        <v>2425</v>
      </c>
      <c r="E231" t="s">
        <v>2817</v>
      </c>
      <c r="F231">
        <v>2.1492</v>
      </c>
      <c r="G231">
        <v>35.82</v>
      </c>
    </row>
    <row r="232" spans="1:7" x14ac:dyDescent="0.3">
      <c r="A232" t="s">
        <v>2900</v>
      </c>
      <c r="B232" t="s">
        <v>2901</v>
      </c>
      <c r="C232" t="s">
        <v>1244</v>
      </c>
      <c r="D232" t="s">
        <v>2445</v>
      </c>
      <c r="E232" t="s">
        <v>2817</v>
      </c>
      <c r="F232">
        <v>2.9402999999999997</v>
      </c>
      <c r="G232">
        <v>26.73</v>
      </c>
    </row>
    <row r="233" spans="1:7" x14ac:dyDescent="0.3">
      <c r="A233" t="s">
        <v>2902</v>
      </c>
      <c r="B233" t="s">
        <v>2804</v>
      </c>
      <c r="C233" t="s">
        <v>1246</v>
      </c>
      <c r="D233" t="s">
        <v>2449</v>
      </c>
      <c r="E233" t="s">
        <v>2817</v>
      </c>
      <c r="F233">
        <v>22.542300000000001</v>
      </c>
      <c r="G233">
        <v>204.93</v>
      </c>
    </row>
    <row r="234" spans="1:7" x14ac:dyDescent="0.3">
      <c r="A234" t="s">
        <v>2903</v>
      </c>
      <c r="B234" t="s">
        <v>2904</v>
      </c>
      <c r="C234" t="s">
        <v>1259</v>
      </c>
      <c r="D234" t="s">
        <v>2437</v>
      </c>
      <c r="E234" t="s">
        <v>2817</v>
      </c>
      <c r="F234">
        <v>3.4047000000000001</v>
      </c>
      <c r="G234">
        <v>26.19</v>
      </c>
    </row>
    <row r="235" spans="1:7" x14ac:dyDescent="0.3">
      <c r="A235" t="s">
        <v>2905</v>
      </c>
      <c r="B235" t="s">
        <v>2906</v>
      </c>
      <c r="C235" t="s">
        <v>1262</v>
      </c>
      <c r="D235" t="s">
        <v>2453</v>
      </c>
      <c r="E235" t="s">
        <v>2817</v>
      </c>
      <c r="F235">
        <v>20.872499999999999</v>
      </c>
      <c r="G235">
        <v>189.75</v>
      </c>
    </row>
    <row r="236" spans="1:7" x14ac:dyDescent="0.3">
      <c r="A236" t="s">
        <v>2907</v>
      </c>
      <c r="B236" t="s">
        <v>2908</v>
      </c>
      <c r="C236" t="s">
        <v>2106</v>
      </c>
      <c r="D236" t="s">
        <v>2449</v>
      </c>
      <c r="E236" t="s">
        <v>2817</v>
      </c>
      <c r="F236">
        <v>22.542300000000001</v>
      </c>
      <c r="G236">
        <v>204.93</v>
      </c>
    </row>
    <row r="237" spans="1:7" x14ac:dyDescent="0.3">
      <c r="A237" t="s">
        <v>2909</v>
      </c>
      <c r="B237" t="s">
        <v>2910</v>
      </c>
      <c r="C237" t="s">
        <v>1907</v>
      </c>
      <c r="D237" t="s">
        <v>2409</v>
      </c>
      <c r="E237" t="s">
        <v>2817</v>
      </c>
      <c r="F237">
        <v>1.8225000000000002</v>
      </c>
      <c r="G237">
        <v>20.25</v>
      </c>
    </row>
    <row r="238" spans="1:7" x14ac:dyDescent="0.3">
      <c r="A238" t="s">
        <v>2911</v>
      </c>
      <c r="B238" t="s">
        <v>2912</v>
      </c>
      <c r="C238" t="s">
        <v>1292</v>
      </c>
      <c r="D238" t="s">
        <v>2432</v>
      </c>
      <c r="E238" t="s">
        <v>2817</v>
      </c>
      <c r="F238">
        <v>3.7088999999999999</v>
      </c>
      <c r="G238">
        <v>28.53</v>
      </c>
    </row>
    <row r="239" spans="1:7" x14ac:dyDescent="0.3">
      <c r="A239" t="s">
        <v>2913</v>
      </c>
      <c r="B239" t="s">
        <v>2914</v>
      </c>
      <c r="C239" t="s">
        <v>376</v>
      </c>
      <c r="D239" t="s">
        <v>2429</v>
      </c>
      <c r="E239" t="s">
        <v>2817</v>
      </c>
      <c r="F239">
        <v>1.9331999999999998</v>
      </c>
      <c r="G239">
        <v>32.22</v>
      </c>
    </row>
    <row r="240" spans="1:7" x14ac:dyDescent="0.3">
      <c r="A240" t="s">
        <v>2915</v>
      </c>
      <c r="B240" t="s">
        <v>2916</v>
      </c>
      <c r="C240" t="s">
        <v>384</v>
      </c>
      <c r="D240" t="s">
        <v>2449</v>
      </c>
      <c r="E240" t="s">
        <v>2817</v>
      </c>
      <c r="F240">
        <v>22.542300000000001</v>
      </c>
      <c r="G240">
        <v>204.93</v>
      </c>
    </row>
    <row r="241" spans="1:7" x14ac:dyDescent="0.3">
      <c r="A241" t="s">
        <v>2917</v>
      </c>
      <c r="B241" t="s">
        <v>2918</v>
      </c>
      <c r="C241" t="s">
        <v>398</v>
      </c>
      <c r="D241" t="s">
        <v>2413</v>
      </c>
      <c r="E241" t="s">
        <v>2817</v>
      </c>
      <c r="F241">
        <v>13.9725</v>
      </c>
      <c r="G241">
        <v>155.25</v>
      </c>
    </row>
    <row r="242" spans="1:7" x14ac:dyDescent="0.3">
      <c r="A242" t="s">
        <v>2919</v>
      </c>
      <c r="B242" t="s">
        <v>2920</v>
      </c>
      <c r="C242" t="s">
        <v>401</v>
      </c>
      <c r="D242" t="s">
        <v>2413</v>
      </c>
      <c r="E242" t="s">
        <v>2817</v>
      </c>
      <c r="F242">
        <v>13.9725</v>
      </c>
      <c r="G242">
        <v>155.25</v>
      </c>
    </row>
    <row r="243" spans="1:7" x14ac:dyDescent="0.3">
      <c r="A243" t="s">
        <v>2921</v>
      </c>
      <c r="B243" t="s">
        <v>2922</v>
      </c>
      <c r="C243" t="s">
        <v>2284</v>
      </c>
      <c r="D243" t="s">
        <v>2419</v>
      </c>
      <c r="E243" t="s">
        <v>2817</v>
      </c>
      <c r="F243">
        <v>1.2906</v>
      </c>
      <c r="G243">
        <v>21.509999999999998</v>
      </c>
    </row>
    <row r="244" spans="1:7" x14ac:dyDescent="0.3">
      <c r="A244" t="s">
        <v>2923</v>
      </c>
      <c r="B244" t="s">
        <v>2529</v>
      </c>
      <c r="C244" t="s">
        <v>409</v>
      </c>
      <c r="D244" t="s">
        <v>2439</v>
      </c>
      <c r="E244" t="s">
        <v>2817</v>
      </c>
      <c r="F244">
        <v>11.349</v>
      </c>
      <c r="G244">
        <v>87.300000000000011</v>
      </c>
    </row>
    <row r="245" spans="1:7" x14ac:dyDescent="0.3">
      <c r="A245" t="s">
        <v>2924</v>
      </c>
      <c r="B245" t="s">
        <v>2804</v>
      </c>
      <c r="C245" t="s">
        <v>1310</v>
      </c>
      <c r="D245" t="s">
        <v>2456</v>
      </c>
      <c r="E245" t="s">
        <v>2817</v>
      </c>
      <c r="F245">
        <v>8.0190000000000001</v>
      </c>
      <c r="G245">
        <v>72.900000000000006</v>
      </c>
    </row>
    <row r="246" spans="1:7" x14ac:dyDescent="0.3">
      <c r="A246" t="s">
        <v>2925</v>
      </c>
      <c r="B246" t="s">
        <v>2926</v>
      </c>
      <c r="C246" t="s">
        <v>415</v>
      </c>
      <c r="D246" t="s">
        <v>2455</v>
      </c>
      <c r="E246" t="s">
        <v>2817</v>
      </c>
      <c r="F246">
        <v>4.8113999999999999</v>
      </c>
      <c r="G246">
        <v>43.74</v>
      </c>
    </row>
    <row r="247" spans="1:7" x14ac:dyDescent="0.3">
      <c r="A247" t="s">
        <v>2927</v>
      </c>
      <c r="B247" t="s">
        <v>2928</v>
      </c>
      <c r="C247" t="s">
        <v>1318</v>
      </c>
      <c r="D247" t="s">
        <v>2406</v>
      </c>
      <c r="E247" t="s">
        <v>2817</v>
      </c>
      <c r="F247">
        <v>4.1958000000000002</v>
      </c>
      <c r="G247">
        <v>46.62</v>
      </c>
    </row>
    <row r="248" spans="1:7" x14ac:dyDescent="0.3">
      <c r="A248" t="s">
        <v>2929</v>
      </c>
      <c r="B248" t="s">
        <v>2509</v>
      </c>
      <c r="C248" t="s">
        <v>420</v>
      </c>
      <c r="D248" t="s">
        <v>2421</v>
      </c>
      <c r="E248" t="s">
        <v>2817</v>
      </c>
      <c r="F248">
        <v>2.5811999999999999</v>
      </c>
      <c r="G248">
        <v>43.019999999999996</v>
      </c>
    </row>
    <row r="249" spans="1:7" x14ac:dyDescent="0.3">
      <c r="A249" t="s">
        <v>2930</v>
      </c>
      <c r="B249" t="s">
        <v>2931</v>
      </c>
      <c r="C249" t="s">
        <v>2287</v>
      </c>
      <c r="D249" t="s">
        <v>2421</v>
      </c>
      <c r="E249" t="s">
        <v>2817</v>
      </c>
      <c r="F249">
        <v>2.5811999999999999</v>
      </c>
      <c r="G249">
        <v>43.019999999999996</v>
      </c>
    </row>
    <row r="250" spans="1:7" x14ac:dyDescent="0.3">
      <c r="A250" t="s">
        <v>2932</v>
      </c>
      <c r="B250" t="s">
        <v>2933</v>
      </c>
      <c r="C250" t="s">
        <v>1329</v>
      </c>
      <c r="D250" t="s">
        <v>2447</v>
      </c>
      <c r="E250" t="s">
        <v>2817</v>
      </c>
      <c r="F250">
        <v>5.8805999999999994</v>
      </c>
      <c r="G250">
        <v>53.46</v>
      </c>
    </row>
    <row r="251" spans="1:7" x14ac:dyDescent="0.3">
      <c r="A251" t="s">
        <v>2934</v>
      </c>
      <c r="B251" t="s">
        <v>2503</v>
      </c>
      <c r="C251" t="s">
        <v>1333</v>
      </c>
      <c r="D251" t="s">
        <v>2414</v>
      </c>
      <c r="E251" t="s">
        <v>2817</v>
      </c>
      <c r="F251">
        <v>1.6118999999999999</v>
      </c>
      <c r="G251">
        <v>17.91</v>
      </c>
    </row>
    <row r="252" spans="1:7" x14ac:dyDescent="0.3">
      <c r="A252" t="s">
        <v>2935</v>
      </c>
      <c r="B252" t="s">
        <v>2936</v>
      </c>
      <c r="C252" t="s">
        <v>432</v>
      </c>
      <c r="D252" t="s">
        <v>2448</v>
      </c>
      <c r="E252" t="s">
        <v>2817</v>
      </c>
      <c r="F252">
        <v>9.8010000000000002</v>
      </c>
      <c r="G252">
        <v>89.1</v>
      </c>
    </row>
    <row r="253" spans="1:7" x14ac:dyDescent="0.3">
      <c r="A253" t="s">
        <v>2937</v>
      </c>
      <c r="B253" t="s">
        <v>2938</v>
      </c>
      <c r="C253" t="s">
        <v>1346</v>
      </c>
      <c r="D253" t="s">
        <v>2442</v>
      </c>
      <c r="E253" t="s">
        <v>2817</v>
      </c>
      <c r="F253">
        <v>6.0606</v>
      </c>
      <c r="G253">
        <v>46.62</v>
      </c>
    </row>
    <row r="254" spans="1:7" x14ac:dyDescent="0.3">
      <c r="A254" t="s">
        <v>2939</v>
      </c>
      <c r="B254" t="s">
        <v>2940</v>
      </c>
      <c r="C254" t="s">
        <v>1350</v>
      </c>
      <c r="D254" t="s">
        <v>2414</v>
      </c>
      <c r="E254" t="s">
        <v>2817</v>
      </c>
      <c r="F254">
        <v>1.6118999999999999</v>
      </c>
      <c r="G254">
        <v>17.91</v>
      </c>
    </row>
    <row r="255" spans="1:7" x14ac:dyDescent="0.3">
      <c r="A255" t="s">
        <v>2941</v>
      </c>
      <c r="B255" t="s">
        <v>2942</v>
      </c>
      <c r="C255" t="s">
        <v>2290</v>
      </c>
      <c r="D255" t="s">
        <v>2457</v>
      </c>
      <c r="E255" t="s">
        <v>2817</v>
      </c>
      <c r="F255">
        <v>18.4437</v>
      </c>
      <c r="G255">
        <v>167.67000000000002</v>
      </c>
    </row>
    <row r="256" spans="1:7" x14ac:dyDescent="0.3">
      <c r="A256" t="s">
        <v>2943</v>
      </c>
      <c r="B256" t="s">
        <v>2944</v>
      </c>
      <c r="C256" t="s">
        <v>2115</v>
      </c>
      <c r="D256" t="s">
        <v>2451</v>
      </c>
      <c r="E256" t="s">
        <v>2817</v>
      </c>
      <c r="F256">
        <v>5.4450000000000003</v>
      </c>
      <c r="G256">
        <v>49.5</v>
      </c>
    </row>
    <row r="257" spans="1:7" x14ac:dyDescent="0.3">
      <c r="A257" t="s">
        <v>2945</v>
      </c>
      <c r="B257" t="s">
        <v>2593</v>
      </c>
      <c r="C257" t="s">
        <v>1364</v>
      </c>
      <c r="D257" t="s">
        <v>2439</v>
      </c>
      <c r="E257" t="s">
        <v>2817</v>
      </c>
      <c r="F257">
        <v>11.349</v>
      </c>
      <c r="G257">
        <v>87.300000000000011</v>
      </c>
    </row>
    <row r="258" spans="1:7" x14ac:dyDescent="0.3">
      <c r="A258" t="s">
        <v>2946</v>
      </c>
      <c r="B258" t="s">
        <v>2947</v>
      </c>
      <c r="C258" t="s">
        <v>420</v>
      </c>
      <c r="D258" t="s">
        <v>2418</v>
      </c>
      <c r="E258" t="s">
        <v>2817</v>
      </c>
      <c r="F258">
        <v>12.357900000000001</v>
      </c>
      <c r="G258">
        <v>137.31</v>
      </c>
    </row>
    <row r="259" spans="1:7" x14ac:dyDescent="0.3">
      <c r="A259" t="s">
        <v>2948</v>
      </c>
      <c r="B259" t="s">
        <v>2949</v>
      </c>
      <c r="C259" t="s">
        <v>420</v>
      </c>
      <c r="D259" t="s">
        <v>2407</v>
      </c>
      <c r="E259" t="s">
        <v>2817</v>
      </c>
      <c r="F259">
        <v>6.9930000000000003</v>
      </c>
      <c r="G259">
        <v>77.699999999999989</v>
      </c>
    </row>
    <row r="260" spans="1:7" x14ac:dyDescent="0.3">
      <c r="A260" t="s">
        <v>2950</v>
      </c>
      <c r="B260" t="s">
        <v>2557</v>
      </c>
      <c r="C260" t="s">
        <v>1390</v>
      </c>
      <c r="D260" t="s">
        <v>2440</v>
      </c>
      <c r="E260" t="s">
        <v>2817</v>
      </c>
      <c r="F260">
        <v>26.102700000000002</v>
      </c>
      <c r="G260">
        <v>200.79000000000002</v>
      </c>
    </row>
    <row r="261" spans="1:7" x14ac:dyDescent="0.3">
      <c r="A261" t="s">
        <v>2951</v>
      </c>
      <c r="B261" t="s">
        <v>2952</v>
      </c>
      <c r="C261" t="s">
        <v>465</v>
      </c>
      <c r="D261" t="s">
        <v>2412</v>
      </c>
      <c r="E261" t="s">
        <v>2817</v>
      </c>
      <c r="F261">
        <v>6.0749999999999993</v>
      </c>
      <c r="G261">
        <v>67.5</v>
      </c>
    </row>
    <row r="262" spans="1:7" x14ac:dyDescent="0.3">
      <c r="A262" t="s">
        <v>2953</v>
      </c>
      <c r="B262" t="s">
        <v>2954</v>
      </c>
      <c r="C262" t="s">
        <v>2120</v>
      </c>
      <c r="D262" t="s">
        <v>2450</v>
      </c>
      <c r="E262" t="s">
        <v>2817</v>
      </c>
      <c r="F262">
        <v>2.7225000000000001</v>
      </c>
      <c r="G262">
        <v>24.75</v>
      </c>
    </row>
    <row r="263" spans="1:7" x14ac:dyDescent="0.3">
      <c r="A263" t="s">
        <v>2955</v>
      </c>
      <c r="B263" t="s">
        <v>2956</v>
      </c>
      <c r="C263" t="s">
        <v>1414</v>
      </c>
      <c r="D263" t="s">
        <v>2445</v>
      </c>
      <c r="E263" t="s">
        <v>2817</v>
      </c>
      <c r="F263">
        <v>2.9402999999999997</v>
      </c>
      <c r="G263">
        <v>26.73</v>
      </c>
    </row>
    <row r="264" spans="1:7" x14ac:dyDescent="0.3">
      <c r="A264" t="s">
        <v>2957</v>
      </c>
      <c r="B264" t="s">
        <v>2958</v>
      </c>
      <c r="C264" t="s">
        <v>501</v>
      </c>
      <c r="D264" t="s">
        <v>2437</v>
      </c>
      <c r="E264" t="s">
        <v>2817</v>
      </c>
      <c r="F264">
        <v>3.4047000000000001</v>
      </c>
      <c r="G264">
        <v>26.19</v>
      </c>
    </row>
    <row r="265" spans="1:7" x14ac:dyDescent="0.3">
      <c r="A265" t="s">
        <v>2959</v>
      </c>
      <c r="B265" t="s">
        <v>2960</v>
      </c>
      <c r="C265" t="s">
        <v>1416</v>
      </c>
      <c r="D265" t="s">
        <v>2430</v>
      </c>
      <c r="E265" t="s">
        <v>2817</v>
      </c>
      <c r="F265">
        <v>3.2220000000000004</v>
      </c>
      <c r="G265">
        <v>53.699999999999996</v>
      </c>
    </row>
    <row r="266" spans="1:7" x14ac:dyDescent="0.3">
      <c r="A266" t="s">
        <v>2961</v>
      </c>
      <c r="B266" t="s">
        <v>2962</v>
      </c>
      <c r="C266" t="s">
        <v>505</v>
      </c>
      <c r="D266" t="s">
        <v>2434</v>
      </c>
      <c r="E266" t="s">
        <v>2817</v>
      </c>
      <c r="F266">
        <v>7.4177999999999997</v>
      </c>
      <c r="G266">
        <v>57.06</v>
      </c>
    </row>
    <row r="267" spans="1:7" x14ac:dyDescent="0.3">
      <c r="A267" t="s">
        <v>2963</v>
      </c>
      <c r="B267" t="s">
        <v>2964</v>
      </c>
      <c r="C267" t="s">
        <v>1946</v>
      </c>
      <c r="D267" t="s">
        <v>2419</v>
      </c>
      <c r="E267" t="s">
        <v>2817</v>
      </c>
      <c r="F267">
        <v>1.2906</v>
      </c>
      <c r="G267">
        <v>21.509999999999998</v>
      </c>
    </row>
    <row r="268" spans="1:7" x14ac:dyDescent="0.3">
      <c r="A268" t="s">
        <v>2965</v>
      </c>
      <c r="B268" t="s">
        <v>2966</v>
      </c>
      <c r="C268" t="s">
        <v>1949</v>
      </c>
      <c r="D268" t="s">
        <v>2438</v>
      </c>
      <c r="E268" t="s">
        <v>2817</v>
      </c>
      <c r="F268">
        <v>6.8094000000000001</v>
      </c>
      <c r="G268">
        <v>52.38</v>
      </c>
    </row>
    <row r="269" spans="1:7" x14ac:dyDescent="0.3">
      <c r="A269" t="s">
        <v>2967</v>
      </c>
      <c r="B269" t="s">
        <v>2968</v>
      </c>
      <c r="C269" t="s">
        <v>2131</v>
      </c>
      <c r="D269" t="s">
        <v>2456</v>
      </c>
      <c r="E269" t="s">
        <v>2817</v>
      </c>
      <c r="F269">
        <v>8.0190000000000001</v>
      </c>
      <c r="G269">
        <v>72.900000000000006</v>
      </c>
    </row>
    <row r="270" spans="1:7" x14ac:dyDescent="0.3">
      <c r="A270" t="s">
        <v>2969</v>
      </c>
      <c r="B270" t="s">
        <v>2970</v>
      </c>
      <c r="C270" t="s">
        <v>507</v>
      </c>
      <c r="D270" t="s">
        <v>2435</v>
      </c>
      <c r="E270" t="s">
        <v>2817</v>
      </c>
      <c r="F270">
        <v>12.363000000000001</v>
      </c>
      <c r="G270">
        <v>95.1</v>
      </c>
    </row>
    <row r="271" spans="1:7" x14ac:dyDescent="0.3">
      <c r="A271" t="s">
        <v>2971</v>
      </c>
      <c r="B271" t="s">
        <v>2972</v>
      </c>
      <c r="C271" t="s">
        <v>511</v>
      </c>
      <c r="D271" t="s">
        <v>2441</v>
      </c>
      <c r="E271" t="s">
        <v>2817</v>
      </c>
      <c r="F271">
        <v>3.0303</v>
      </c>
      <c r="G271">
        <v>23.31</v>
      </c>
    </row>
    <row r="272" spans="1:7" x14ac:dyDescent="0.3">
      <c r="A272" t="s">
        <v>2973</v>
      </c>
      <c r="B272" t="s">
        <v>2974</v>
      </c>
      <c r="C272" t="s">
        <v>2305</v>
      </c>
      <c r="D272" t="s">
        <v>2425</v>
      </c>
      <c r="E272" t="s">
        <v>2817</v>
      </c>
      <c r="F272">
        <v>2.1492</v>
      </c>
      <c r="G272">
        <v>35.82</v>
      </c>
    </row>
    <row r="273" spans="1:7" x14ac:dyDescent="0.3">
      <c r="A273" t="s">
        <v>2975</v>
      </c>
      <c r="B273" t="s">
        <v>2976</v>
      </c>
      <c r="C273" t="s">
        <v>525</v>
      </c>
      <c r="D273" t="s">
        <v>2437</v>
      </c>
      <c r="E273" t="s">
        <v>2817</v>
      </c>
      <c r="F273">
        <v>3.4047000000000001</v>
      </c>
      <c r="G273">
        <v>26.19</v>
      </c>
    </row>
    <row r="274" spans="1:7" x14ac:dyDescent="0.3">
      <c r="A274" t="s">
        <v>2977</v>
      </c>
      <c r="B274" t="s">
        <v>2978</v>
      </c>
      <c r="C274" t="s">
        <v>2136</v>
      </c>
      <c r="D274" t="s">
        <v>2442</v>
      </c>
      <c r="E274" t="s">
        <v>2817</v>
      </c>
      <c r="F274">
        <v>6.0606</v>
      </c>
      <c r="G274">
        <v>46.62</v>
      </c>
    </row>
    <row r="275" spans="1:7" x14ac:dyDescent="0.3">
      <c r="A275" t="s">
        <v>2979</v>
      </c>
      <c r="B275" t="s">
        <v>2980</v>
      </c>
      <c r="C275" t="s">
        <v>1438</v>
      </c>
      <c r="D275" t="s">
        <v>2437</v>
      </c>
      <c r="E275" t="s">
        <v>2817</v>
      </c>
      <c r="F275">
        <v>3.4047000000000001</v>
      </c>
      <c r="G275">
        <v>26.19</v>
      </c>
    </row>
    <row r="276" spans="1:7" x14ac:dyDescent="0.3">
      <c r="A276" t="s">
        <v>2981</v>
      </c>
      <c r="B276" t="s">
        <v>2982</v>
      </c>
      <c r="C276" t="s">
        <v>551</v>
      </c>
      <c r="D276" t="s">
        <v>2447</v>
      </c>
      <c r="E276" t="s">
        <v>2817</v>
      </c>
      <c r="F276">
        <v>5.8805999999999994</v>
      </c>
      <c r="G276">
        <v>53.46</v>
      </c>
    </row>
    <row r="277" spans="1:7" x14ac:dyDescent="0.3">
      <c r="A277" t="s">
        <v>2983</v>
      </c>
      <c r="B277" t="s">
        <v>2984</v>
      </c>
      <c r="C277" t="s">
        <v>554</v>
      </c>
      <c r="D277" t="s">
        <v>2426</v>
      </c>
      <c r="E277" t="s">
        <v>2817</v>
      </c>
      <c r="F277">
        <v>3.5819999999999999</v>
      </c>
      <c r="G277">
        <v>59.699999999999996</v>
      </c>
    </row>
    <row r="278" spans="1:7" x14ac:dyDescent="0.3">
      <c r="A278" t="s">
        <v>2985</v>
      </c>
      <c r="B278" t="s">
        <v>2986</v>
      </c>
      <c r="C278" t="s">
        <v>556</v>
      </c>
      <c r="D278" t="s">
        <v>2426</v>
      </c>
      <c r="E278" t="s">
        <v>2817</v>
      </c>
      <c r="F278">
        <v>3.5819999999999999</v>
      </c>
      <c r="G278">
        <v>59.699999999999996</v>
      </c>
    </row>
    <row r="279" spans="1:7" x14ac:dyDescent="0.3">
      <c r="A279" t="s">
        <v>2987</v>
      </c>
      <c r="B279" t="s">
        <v>2988</v>
      </c>
      <c r="C279" t="s">
        <v>1464</v>
      </c>
      <c r="D279" t="s">
        <v>2441</v>
      </c>
      <c r="E279" t="s">
        <v>2817</v>
      </c>
      <c r="F279">
        <v>3.0303</v>
      </c>
      <c r="G279">
        <v>23.31</v>
      </c>
    </row>
    <row r="280" spans="1:7" x14ac:dyDescent="0.3">
      <c r="A280" t="s">
        <v>2989</v>
      </c>
      <c r="B280" t="s">
        <v>2990</v>
      </c>
      <c r="C280" t="s">
        <v>2146</v>
      </c>
      <c r="D280" t="s">
        <v>2452</v>
      </c>
      <c r="E280" t="s">
        <v>2817</v>
      </c>
      <c r="F280">
        <v>9.0749999999999993</v>
      </c>
      <c r="G280">
        <v>82.5</v>
      </c>
    </row>
    <row r="281" spans="1:7" x14ac:dyDescent="0.3">
      <c r="A281" t="s">
        <v>2991</v>
      </c>
      <c r="B281" t="s">
        <v>2992</v>
      </c>
      <c r="C281" t="s">
        <v>1472</v>
      </c>
      <c r="D281" t="s">
        <v>2453</v>
      </c>
      <c r="E281" t="s">
        <v>2817</v>
      </c>
      <c r="F281">
        <v>20.872499999999999</v>
      </c>
      <c r="G281">
        <v>189.75</v>
      </c>
    </row>
    <row r="282" spans="1:7" x14ac:dyDescent="0.3">
      <c r="A282" t="s">
        <v>2993</v>
      </c>
      <c r="B282" t="s">
        <v>2994</v>
      </c>
      <c r="C282" t="s">
        <v>1969</v>
      </c>
      <c r="D282" t="s">
        <v>2414</v>
      </c>
      <c r="E282" t="s">
        <v>2817</v>
      </c>
      <c r="F282">
        <v>1.6118999999999999</v>
      </c>
      <c r="G282">
        <v>17.91</v>
      </c>
    </row>
    <row r="283" spans="1:7" x14ac:dyDescent="0.3">
      <c r="A283" t="s">
        <v>2995</v>
      </c>
      <c r="B283" t="s">
        <v>2996</v>
      </c>
      <c r="C283" t="s">
        <v>2319</v>
      </c>
      <c r="D283" t="s">
        <v>2432</v>
      </c>
      <c r="E283" t="s">
        <v>2817</v>
      </c>
      <c r="F283">
        <v>3.7088999999999999</v>
      </c>
      <c r="G283">
        <v>28.53</v>
      </c>
    </row>
    <row r="284" spans="1:7" x14ac:dyDescent="0.3">
      <c r="A284" t="s">
        <v>2997</v>
      </c>
      <c r="B284" t="s">
        <v>2998</v>
      </c>
      <c r="C284" t="s">
        <v>2325</v>
      </c>
      <c r="D284" t="s">
        <v>2452</v>
      </c>
      <c r="E284" t="s">
        <v>2817</v>
      </c>
      <c r="F284">
        <v>9.0749999999999993</v>
      </c>
      <c r="G284">
        <v>82.5</v>
      </c>
    </row>
    <row r="285" spans="1:7" x14ac:dyDescent="0.3">
      <c r="A285" t="s">
        <v>2999</v>
      </c>
      <c r="B285" t="s">
        <v>3000</v>
      </c>
      <c r="C285" t="s">
        <v>1474</v>
      </c>
      <c r="D285" t="s">
        <v>2409</v>
      </c>
      <c r="E285" t="s">
        <v>2817</v>
      </c>
      <c r="F285">
        <v>1.8225000000000002</v>
      </c>
      <c r="G285">
        <v>20.25</v>
      </c>
    </row>
    <row r="286" spans="1:7" x14ac:dyDescent="0.3">
      <c r="A286" t="s">
        <v>3001</v>
      </c>
      <c r="B286" t="s">
        <v>3002</v>
      </c>
      <c r="C286" t="s">
        <v>2149</v>
      </c>
      <c r="D286" t="s">
        <v>2423</v>
      </c>
      <c r="E286" t="s">
        <v>2817</v>
      </c>
      <c r="F286">
        <v>9.8946000000000005</v>
      </c>
      <c r="G286">
        <v>164.91</v>
      </c>
    </row>
    <row r="287" spans="1:7" x14ac:dyDescent="0.3">
      <c r="A287" t="s">
        <v>3003</v>
      </c>
      <c r="B287" t="s">
        <v>3004</v>
      </c>
      <c r="C287" t="s">
        <v>2325</v>
      </c>
      <c r="D287" t="s">
        <v>2418</v>
      </c>
      <c r="E287" t="s">
        <v>2817</v>
      </c>
      <c r="F287">
        <v>12.357900000000001</v>
      </c>
      <c r="G287">
        <v>137.31</v>
      </c>
    </row>
    <row r="288" spans="1:7" x14ac:dyDescent="0.3">
      <c r="A288" t="s">
        <v>3005</v>
      </c>
      <c r="B288" t="s">
        <v>3006</v>
      </c>
      <c r="C288" t="s">
        <v>594</v>
      </c>
      <c r="D288" t="s">
        <v>2412</v>
      </c>
      <c r="E288" t="s">
        <v>2817</v>
      </c>
      <c r="F288">
        <v>6.0749999999999993</v>
      </c>
      <c r="G288">
        <v>67.5</v>
      </c>
    </row>
    <row r="289" spans="1:7" x14ac:dyDescent="0.3">
      <c r="A289" t="s">
        <v>3007</v>
      </c>
      <c r="B289" t="s">
        <v>3008</v>
      </c>
      <c r="C289" t="s">
        <v>1480</v>
      </c>
      <c r="D289" t="s">
        <v>2419</v>
      </c>
      <c r="E289" t="s">
        <v>2817</v>
      </c>
      <c r="F289">
        <v>1.2906</v>
      </c>
      <c r="G289">
        <v>21.509999999999998</v>
      </c>
    </row>
    <row r="290" spans="1:7" x14ac:dyDescent="0.3">
      <c r="A290" t="s">
        <v>3009</v>
      </c>
      <c r="B290" t="s">
        <v>3010</v>
      </c>
      <c r="C290" t="s">
        <v>598</v>
      </c>
      <c r="D290" t="s">
        <v>2414</v>
      </c>
      <c r="E290" t="s">
        <v>2817</v>
      </c>
      <c r="F290">
        <v>1.6118999999999999</v>
      </c>
      <c r="G290">
        <v>17.91</v>
      </c>
    </row>
    <row r="291" spans="1:7" x14ac:dyDescent="0.3">
      <c r="A291" t="s">
        <v>3011</v>
      </c>
      <c r="B291" t="s">
        <v>3012</v>
      </c>
      <c r="C291" t="s">
        <v>603</v>
      </c>
      <c r="D291" t="s">
        <v>2419</v>
      </c>
      <c r="E291" t="s">
        <v>2817</v>
      </c>
      <c r="F291">
        <v>1.2906</v>
      </c>
      <c r="G291">
        <v>21.509999999999998</v>
      </c>
    </row>
    <row r="292" spans="1:7" x14ac:dyDescent="0.3">
      <c r="A292" t="s">
        <v>3013</v>
      </c>
      <c r="B292" t="s">
        <v>3014</v>
      </c>
      <c r="C292" t="s">
        <v>608</v>
      </c>
      <c r="D292" t="s">
        <v>2449</v>
      </c>
      <c r="E292" t="s">
        <v>2817</v>
      </c>
      <c r="F292">
        <v>22.542300000000001</v>
      </c>
      <c r="G292">
        <v>204.93</v>
      </c>
    </row>
    <row r="293" spans="1:7" x14ac:dyDescent="0.3">
      <c r="A293" t="s">
        <v>3015</v>
      </c>
      <c r="B293" t="s">
        <v>3016</v>
      </c>
      <c r="C293" t="s">
        <v>1509</v>
      </c>
      <c r="D293" t="s">
        <v>2437</v>
      </c>
      <c r="E293" t="s">
        <v>2817</v>
      </c>
      <c r="F293">
        <v>3.4047000000000001</v>
      </c>
      <c r="G293">
        <v>26.19</v>
      </c>
    </row>
    <row r="294" spans="1:7" x14ac:dyDescent="0.3">
      <c r="A294" t="s">
        <v>3017</v>
      </c>
      <c r="B294" t="s">
        <v>3018</v>
      </c>
      <c r="C294" t="s">
        <v>1513</v>
      </c>
      <c r="D294" t="s">
        <v>2456</v>
      </c>
      <c r="E294" t="s">
        <v>2817</v>
      </c>
      <c r="F294">
        <v>8.0190000000000001</v>
      </c>
      <c r="G294">
        <v>72.900000000000006</v>
      </c>
    </row>
    <row r="295" spans="1:7" x14ac:dyDescent="0.3">
      <c r="A295" t="s">
        <v>3019</v>
      </c>
      <c r="B295" t="s">
        <v>3020</v>
      </c>
      <c r="C295" t="s">
        <v>648</v>
      </c>
      <c r="D295" t="s">
        <v>2409</v>
      </c>
      <c r="E295" t="s">
        <v>2817</v>
      </c>
      <c r="F295">
        <v>1.8225000000000002</v>
      </c>
      <c r="G295">
        <v>20.25</v>
      </c>
    </row>
    <row r="296" spans="1:7" x14ac:dyDescent="0.3">
      <c r="A296" t="s">
        <v>3021</v>
      </c>
      <c r="B296" t="s">
        <v>2668</v>
      </c>
      <c r="C296" t="s">
        <v>639</v>
      </c>
      <c r="D296" t="s">
        <v>2407</v>
      </c>
      <c r="E296" t="s">
        <v>2817</v>
      </c>
      <c r="F296">
        <v>6.9930000000000003</v>
      </c>
      <c r="G296">
        <v>77.699999999999989</v>
      </c>
    </row>
    <row r="297" spans="1:7" x14ac:dyDescent="0.3">
      <c r="A297" t="s">
        <v>3022</v>
      </c>
      <c r="B297" t="s">
        <v>3023</v>
      </c>
      <c r="C297" t="s">
        <v>1978</v>
      </c>
      <c r="D297" t="s">
        <v>2445</v>
      </c>
      <c r="E297" t="s">
        <v>2817</v>
      </c>
      <c r="F297">
        <v>2.9402999999999997</v>
      </c>
      <c r="G297">
        <v>26.73</v>
      </c>
    </row>
    <row r="298" spans="1:7" x14ac:dyDescent="0.3">
      <c r="A298" t="s">
        <v>3024</v>
      </c>
      <c r="B298" t="s">
        <v>3025</v>
      </c>
      <c r="C298" t="s">
        <v>1522</v>
      </c>
      <c r="D298" t="s">
        <v>2435</v>
      </c>
      <c r="E298" t="s">
        <v>2817</v>
      </c>
      <c r="F298">
        <v>12.363000000000001</v>
      </c>
      <c r="G298">
        <v>95.1</v>
      </c>
    </row>
    <row r="299" spans="1:7" x14ac:dyDescent="0.3">
      <c r="A299" t="s">
        <v>3026</v>
      </c>
      <c r="B299" t="s">
        <v>3027</v>
      </c>
      <c r="C299" t="s">
        <v>660</v>
      </c>
      <c r="D299" t="s">
        <v>2428</v>
      </c>
      <c r="E299" t="s">
        <v>2817</v>
      </c>
      <c r="F299">
        <v>0.9665999999999999</v>
      </c>
      <c r="G299">
        <v>16.11</v>
      </c>
    </row>
    <row r="300" spans="1:7" x14ac:dyDescent="0.3">
      <c r="A300" t="s">
        <v>3028</v>
      </c>
      <c r="B300" t="s">
        <v>3029</v>
      </c>
      <c r="C300" t="s">
        <v>2349</v>
      </c>
      <c r="D300" t="s">
        <v>2435</v>
      </c>
      <c r="E300" t="s">
        <v>2817</v>
      </c>
      <c r="F300">
        <v>12.363000000000001</v>
      </c>
      <c r="G300">
        <v>95.1</v>
      </c>
    </row>
    <row r="301" spans="1:7" x14ac:dyDescent="0.3">
      <c r="A301" t="s">
        <v>3030</v>
      </c>
      <c r="B301" t="s">
        <v>3031</v>
      </c>
      <c r="C301" t="s">
        <v>670</v>
      </c>
      <c r="D301" t="s">
        <v>2447</v>
      </c>
      <c r="E301" t="s">
        <v>2817</v>
      </c>
      <c r="F301">
        <v>5.8805999999999994</v>
      </c>
      <c r="G301">
        <v>53.46</v>
      </c>
    </row>
    <row r="302" spans="1:7" x14ac:dyDescent="0.3">
      <c r="A302" t="s">
        <v>3032</v>
      </c>
      <c r="B302" t="s">
        <v>3033</v>
      </c>
      <c r="C302" t="s">
        <v>1541</v>
      </c>
      <c r="D302" t="s">
        <v>2409</v>
      </c>
      <c r="E302" t="s">
        <v>2817</v>
      </c>
      <c r="F302">
        <v>1.8225000000000002</v>
      </c>
      <c r="G302">
        <v>20.25</v>
      </c>
    </row>
    <row r="303" spans="1:7" x14ac:dyDescent="0.3">
      <c r="A303" t="s">
        <v>3034</v>
      </c>
      <c r="B303" t="s">
        <v>3035</v>
      </c>
      <c r="C303" t="s">
        <v>676</v>
      </c>
      <c r="D303" t="s">
        <v>2412</v>
      </c>
      <c r="E303" t="s">
        <v>2817</v>
      </c>
      <c r="F303">
        <v>6.0749999999999993</v>
      </c>
      <c r="G303">
        <v>67.5</v>
      </c>
    </row>
    <row r="304" spans="1:7" x14ac:dyDescent="0.3">
      <c r="A304" t="s">
        <v>2683</v>
      </c>
      <c r="B304" t="s">
        <v>2684</v>
      </c>
      <c r="C304" t="s">
        <v>678</v>
      </c>
      <c r="D304" t="s">
        <v>2456</v>
      </c>
      <c r="E304" t="s">
        <v>2817</v>
      </c>
      <c r="F304">
        <v>8.0190000000000001</v>
      </c>
      <c r="G304">
        <v>72.900000000000006</v>
      </c>
    </row>
    <row r="305" spans="1:7" x14ac:dyDescent="0.3">
      <c r="A305" t="s">
        <v>3036</v>
      </c>
      <c r="B305" t="s">
        <v>3037</v>
      </c>
      <c r="C305" t="s">
        <v>2165</v>
      </c>
      <c r="D305" t="s">
        <v>2417</v>
      </c>
      <c r="E305" t="s">
        <v>2817</v>
      </c>
      <c r="F305">
        <v>5.3729999999999993</v>
      </c>
      <c r="G305">
        <v>59.699999999999996</v>
      </c>
    </row>
    <row r="306" spans="1:7" x14ac:dyDescent="0.3">
      <c r="A306" t="s">
        <v>3038</v>
      </c>
      <c r="B306" t="s">
        <v>3039</v>
      </c>
      <c r="C306" t="s">
        <v>1552</v>
      </c>
      <c r="D306" t="s">
        <v>2452</v>
      </c>
      <c r="E306" t="s">
        <v>2817</v>
      </c>
      <c r="F306">
        <v>9.0749999999999993</v>
      </c>
      <c r="G306">
        <v>82.5</v>
      </c>
    </row>
    <row r="307" spans="1:7" x14ac:dyDescent="0.3">
      <c r="A307" t="s">
        <v>3040</v>
      </c>
      <c r="B307" t="s">
        <v>3041</v>
      </c>
      <c r="C307" t="s">
        <v>1554</v>
      </c>
      <c r="D307" t="s">
        <v>2408</v>
      </c>
      <c r="E307" t="s">
        <v>2817</v>
      </c>
      <c r="F307">
        <v>16.0839</v>
      </c>
      <c r="G307">
        <v>178.71</v>
      </c>
    </row>
    <row r="308" spans="1:7" x14ac:dyDescent="0.3">
      <c r="A308" t="s">
        <v>3042</v>
      </c>
      <c r="B308" t="s">
        <v>3043</v>
      </c>
      <c r="C308" t="s">
        <v>1559</v>
      </c>
      <c r="D308" t="s">
        <v>2408</v>
      </c>
      <c r="E308" t="s">
        <v>2817</v>
      </c>
      <c r="F308">
        <v>16.0839</v>
      </c>
      <c r="G308">
        <v>178.71</v>
      </c>
    </row>
    <row r="309" spans="1:7" x14ac:dyDescent="0.3">
      <c r="A309" t="s">
        <v>3044</v>
      </c>
      <c r="B309" t="s">
        <v>3045</v>
      </c>
      <c r="C309" t="s">
        <v>695</v>
      </c>
      <c r="D309" t="s">
        <v>2442</v>
      </c>
      <c r="E309" t="s">
        <v>2817</v>
      </c>
      <c r="F309">
        <v>6.0606</v>
      </c>
      <c r="G309">
        <v>46.62</v>
      </c>
    </row>
    <row r="310" spans="1:7" x14ac:dyDescent="0.3">
      <c r="A310" t="s">
        <v>3046</v>
      </c>
      <c r="B310" t="s">
        <v>3047</v>
      </c>
      <c r="C310" t="s">
        <v>697</v>
      </c>
      <c r="D310" t="s">
        <v>2422</v>
      </c>
      <c r="E310" t="s">
        <v>2817</v>
      </c>
      <c r="F310">
        <v>4.3019999999999996</v>
      </c>
      <c r="G310">
        <v>71.699999999999989</v>
      </c>
    </row>
    <row r="311" spans="1:7" x14ac:dyDescent="0.3">
      <c r="A311" t="s">
        <v>3048</v>
      </c>
      <c r="B311" t="s">
        <v>2794</v>
      </c>
      <c r="C311" t="s">
        <v>703</v>
      </c>
      <c r="D311" t="s">
        <v>2444</v>
      </c>
      <c r="E311" t="s">
        <v>2817</v>
      </c>
      <c r="F311">
        <v>23.232300000000002</v>
      </c>
      <c r="G311">
        <v>178.71</v>
      </c>
    </row>
    <row r="312" spans="1:7" x14ac:dyDescent="0.3">
      <c r="A312" t="s">
        <v>3049</v>
      </c>
      <c r="B312" t="s">
        <v>3050</v>
      </c>
      <c r="C312" t="s">
        <v>1578</v>
      </c>
      <c r="D312" t="s">
        <v>2454</v>
      </c>
      <c r="E312" t="s">
        <v>2817</v>
      </c>
      <c r="F312">
        <v>2.4056999999999999</v>
      </c>
      <c r="G312">
        <v>21.87</v>
      </c>
    </row>
    <row r="313" spans="1:7" x14ac:dyDescent="0.3">
      <c r="A313" t="s">
        <v>3051</v>
      </c>
      <c r="B313" t="s">
        <v>3052</v>
      </c>
      <c r="C313" t="s">
        <v>723</v>
      </c>
      <c r="D313" t="s">
        <v>2424</v>
      </c>
      <c r="E313" t="s">
        <v>2817</v>
      </c>
      <c r="F313">
        <v>1.0746</v>
      </c>
      <c r="G313">
        <v>17.91</v>
      </c>
    </row>
    <row r="314" spans="1:7" x14ac:dyDescent="0.3">
      <c r="A314" t="s">
        <v>3053</v>
      </c>
      <c r="B314" t="s">
        <v>2593</v>
      </c>
      <c r="C314" t="s">
        <v>729</v>
      </c>
      <c r="D314" t="s">
        <v>2448</v>
      </c>
      <c r="E314" t="s">
        <v>2817</v>
      </c>
      <c r="F314">
        <v>9.8010000000000002</v>
      </c>
      <c r="G314">
        <v>89.1</v>
      </c>
    </row>
    <row r="315" spans="1:7" x14ac:dyDescent="0.3">
      <c r="A315" t="s">
        <v>3054</v>
      </c>
      <c r="B315" t="s">
        <v>2966</v>
      </c>
      <c r="C315" t="s">
        <v>741</v>
      </c>
      <c r="D315" t="s">
        <v>2403</v>
      </c>
      <c r="E315" t="s">
        <v>2817</v>
      </c>
      <c r="F315">
        <v>2.0979000000000001</v>
      </c>
      <c r="G315">
        <v>23.31</v>
      </c>
    </row>
    <row r="316" spans="1:7" x14ac:dyDescent="0.3">
      <c r="A316" t="s">
        <v>3055</v>
      </c>
      <c r="B316" t="s">
        <v>3056</v>
      </c>
      <c r="C316" t="s">
        <v>753</v>
      </c>
      <c r="D316" t="s">
        <v>2454</v>
      </c>
      <c r="E316" t="s">
        <v>2817</v>
      </c>
      <c r="F316">
        <v>2.4056999999999999</v>
      </c>
      <c r="G316">
        <v>21.87</v>
      </c>
    </row>
    <row r="317" spans="1:7" x14ac:dyDescent="0.3">
      <c r="A317" t="s">
        <v>3057</v>
      </c>
      <c r="B317" t="s">
        <v>2942</v>
      </c>
      <c r="C317" t="s">
        <v>1601</v>
      </c>
      <c r="D317" t="s">
        <v>2424</v>
      </c>
      <c r="E317" t="s">
        <v>2817</v>
      </c>
      <c r="F317">
        <v>1.0746</v>
      </c>
      <c r="G317">
        <v>17.91</v>
      </c>
    </row>
    <row r="318" spans="1:7" x14ac:dyDescent="0.3">
      <c r="A318" t="s">
        <v>3058</v>
      </c>
      <c r="B318" t="s">
        <v>3059</v>
      </c>
      <c r="C318" t="s">
        <v>2176</v>
      </c>
      <c r="D318" t="s">
        <v>2414</v>
      </c>
      <c r="E318" t="s">
        <v>2817</v>
      </c>
      <c r="F318">
        <v>1.6118999999999999</v>
      </c>
      <c r="G318">
        <v>17.91</v>
      </c>
    </row>
    <row r="319" spans="1:7" x14ac:dyDescent="0.3">
      <c r="A319" t="s">
        <v>3060</v>
      </c>
      <c r="B319" t="s">
        <v>3061</v>
      </c>
      <c r="C319" t="s">
        <v>772</v>
      </c>
      <c r="D319" t="s">
        <v>2432</v>
      </c>
      <c r="E319" t="s">
        <v>2817</v>
      </c>
      <c r="F319">
        <v>3.7088999999999999</v>
      </c>
      <c r="G319">
        <v>28.53</v>
      </c>
    </row>
    <row r="320" spans="1:7" x14ac:dyDescent="0.3">
      <c r="A320" t="s">
        <v>3062</v>
      </c>
      <c r="B320" t="s">
        <v>2857</v>
      </c>
      <c r="C320" t="s">
        <v>1615</v>
      </c>
      <c r="D320" t="s">
        <v>2448</v>
      </c>
      <c r="E320" t="s">
        <v>2817</v>
      </c>
      <c r="F320">
        <v>9.8010000000000002</v>
      </c>
      <c r="G320">
        <v>89.1</v>
      </c>
    </row>
    <row r="321" spans="1:7" x14ac:dyDescent="0.3">
      <c r="A321" t="s">
        <v>3063</v>
      </c>
      <c r="B321" t="s">
        <v>3064</v>
      </c>
      <c r="C321" t="s">
        <v>1618</v>
      </c>
      <c r="D321" t="s">
        <v>2408</v>
      </c>
      <c r="E321" t="s">
        <v>2817</v>
      </c>
      <c r="F321">
        <v>16.0839</v>
      </c>
      <c r="G321">
        <v>178.71</v>
      </c>
    </row>
    <row r="322" spans="1:7" x14ac:dyDescent="0.3">
      <c r="A322" t="s">
        <v>2735</v>
      </c>
      <c r="B322" t="s">
        <v>2736</v>
      </c>
      <c r="C322" t="s">
        <v>1620</v>
      </c>
      <c r="D322" t="s">
        <v>2426</v>
      </c>
      <c r="E322" t="s">
        <v>2817</v>
      </c>
      <c r="F322">
        <v>3.5819999999999999</v>
      </c>
      <c r="G322">
        <v>59.699999999999996</v>
      </c>
    </row>
    <row r="323" spans="1:7" x14ac:dyDescent="0.3">
      <c r="A323" t="s">
        <v>3065</v>
      </c>
      <c r="B323" t="s">
        <v>3066</v>
      </c>
      <c r="C323" t="s">
        <v>2364</v>
      </c>
      <c r="D323" t="s">
        <v>2427</v>
      </c>
      <c r="E323" t="s">
        <v>2817</v>
      </c>
      <c r="F323">
        <v>8.2385999999999999</v>
      </c>
      <c r="G323">
        <v>137.31</v>
      </c>
    </row>
    <row r="324" spans="1:7" x14ac:dyDescent="0.3">
      <c r="A324" t="s">
        <v>3067</v>
      </c>
      <c r="B324" t="s">
        <v>3068</v>
      </c>
      <c r="C324" t="s">
        <v>790</v>
      </c>
      <c r="D324" t="s">
        <v>2452</v>
      </c>
      <c r="E324" t="s">
        <v>2817</v>
      </c>
      <c r="F324">
        <v>9.0749999999999993</v>
      </c>
      <c r="G324">
        <v>82.5</v>
      </c>
    </row>
    <row r="325" spans="1:7" x14ac:dyDescent="0.3">
      <c r="A325" t="s">
        <v>3069</v>
      </c>
      <c r="B325" t="s">
        <v>3070</v>
      </c>
      <c r="C325" t="s">
        <v>1630</v>
      </c>
      <c r="D325" t="s">
        <v>2443</v>
      </c>
      <c r="E325" t="s">
        <v>2817</v>
      </c>
      <c r="F325">
        <v>10.100999999999999</v>
      </c>
      <c r="G325">
        <v>77.699999999999989</v>
      </c>
    </row>
    <row r="326" spans="1:7" x14ac:dyDescent="0.3">
      <c r="A326" t="s">
        <v>3071</v>
      </c>
      <c r="B326" t="s">
        <v>3072</v>
      </c>
      <c r="C326" t="s">
        <v>2193</v>
      </c>
      <c r="D326" t="s">
        <v>2445</v>
      </c>
      <c r="E326" t="s">
        <v>2817</v>
      </c>
      <c r="F326">
        <v>2.9402999999999997</v>
      </c>
      <c r="G326">
        <v>26.73</v>
      </c>
    </row>
    <row r="327" spans="1:7" x14ac:dyDescent="0.3">
      <c r="A327" t="s">
        <v>3073</v>
      </c>
      <c r="B327" t="s">
        <v>3074</v>
      </c>
      <c r="C327" t="s">
        <v>1636</v>
      </c>
      <c r="D327" t="s">
        <v>2452</v>
      </c>
      <c r="E327" t="s">
        <v>2817</v>
      </c>
      <c r="F327">
        <v>9.0749999999999993</v>
      </c>
      <c r="G327">
        <v>82.5</v>
      </c>
    </row>
    <row r="328" spans="1:7" x14ac:dyDescent="0.3">
      <c r="A328" t="s">
        <v>3075</v>
      </c>
      <c r="B328" t="s">
        <v>2710</v>
      </c>
      <c r="C328" t="s">
        <v>805</v>
      </c>
      <c r="D328" t="s">
        <v>2407</v>
      </c>
      <c r="E328" t="s">
        <v>2817</v>
      </c>
      <c r="F328">
        <v>6.9930000000000003</v>
      </c>
      <c r="G328">
        <v>77.699999999999989</v>
      </c>
    </row>
    <row r="329" spans="1:7" x14ac:dyDescent="0.3">
      <c r="A329" t="s">
        <v>3076</v>
      </c>
      <c r="B329" t="s">
        <v>3077</v>
      </c>
      <c r="C329" t="s">
        <v>2366</v>
      </c>
      <c r="D329" t="s">
        <v>2438</v>
      </c>
      <c r="E329" t="s">
        <v>2817</v>
      </c>
      <c r="F329">
        <v>6.8094000000000001</v>
      </c>
      <c r="G329">
        <v>52.38</v>
      </c>
    </row>
    <row r="330" spans="1:7" x14ac:dyDescent="0.3">
      <c r="A330" t="s">
        <v>3078</v>
      </c>
      <c r="B330" t="s">
        <v>3079</v>
      </c>
      <c r="C330" t="s">
        <v>2196</v>
      </c>
      <c r="D330" t="s">
        <v>2428</v>
      </c>
      <c r="E330" t="s">
        <v>2817</v>
      </c>
      <c r="F330">
        <v>0.9665999999999999</v>
      </c>
      <c r="G330">
        <v>16.11</v>
      </c>
    </row>
    <row r="331" spans="1:7" x14ac:dyDescent="0.3">
      <c r="A331" t="s">
        <v>3080</v>
      </c>
      <c r="B331" t="s">
        <v>2704</v>
      </c>
      <c r="C331" t="s">
        <v>2015</v>
      </c>
      <c r="D331" t="s">
        <v>2412</v>
      </c>
      <c r="E331" t="s">
        <v>2817</v>
      </c>
      <c r="F331">
        <v>6.0749999999999993</v>
      </c>
      <c r="G331">
        <v>67.5</v>
      </c>
    </row>
    <row r="332" spans="1:7" x14ac:dyDescent="0.3">
      <c r="A332" t="s">
        <v>3080</v>
      </c>
      <c r="B332" t="s">
        <v>2704</v>
      </c>
      <c r="C332" t="s">
        <v>2015</v>
      </c>
      <c r="D332" t="s">
        <v>2444</v>
      </c>
      <c r="E332" t="s">
        <v>2817</v>
      </c>
      <c r="F332">
        <v>23.232300000000002</v>
      </c>
      <c r="G332">
        <v>178.71</v>
      </c>
    </row>
    <row r="333" spans="1:7" x14ac:dyDescent="0.3">
      <c r="A333" t="s">
        <v>3081</v>
      </c>
      <c r="B333" t="s">
        <v>2487</v>
      </c>
      <c r="C333" t="s">
        <v>836</v>
      </c>
      <c r="D333" t="s">
        <v>2425</v>
      </c>
      <c r="E333" t="s">
        <v>2817</v>
      </c>
      <c r="F333">
        <v>2.1492</v>
      </c>
      <c r="G333">
        <v>35.82</v>
      </c>
    </row>
    <row r="334" spans="1:7" x14ac:dyDescent="0.3">
      <c r="A334" t="s">
        <v>3082</v>
      </c>
      <c r="B334" t="s">
        <v>2654</v>
      </c>
      <c r="C334" t="s">
        <v>1665</v>
      </c>
      <c r="D334" t="s">
        <v>2418</v>
      </c>
      <c r="E334" t="s">
        <v>2817</v>
      </c>
      <c r="F334">
        <v>12.357900000000001</v>
      </c>
      <c r="G334">
        <v>137.31</v>
      </c>
    </row>
    <row r="335" spans="1:7" x14ac:dyDescent="0.3">
      <c r="A335" t="s">
        <v>3083</v>
      </c>
      <c r="B335" t="s">
        <v>2956</v>
      </c>
      <c r="C335" t="s">
        <v>853</v>
      </c>
      <c r="D335" t="s">
        <v>2426</v>
      </c>
      <c r="E335" t="s">
        <v>2817</v>
      </c>
      <c r="F335">
        <v>3.5819999999999999</v>
      </c>
      <c r="G335">
        <v>59.699999999999996</v>
      </c>
    </row>
    <row r="336" spans="1:7" x14ac:dyDescent="0.3">
      <c r="A336" t="s">
        <v>3084</v>
      </c>
      <c r="B336" t="s">
        <v>2513</v>
      </c>
      <c r="C336" t="s">
        <v>1683</v>
      </c>
      <c r="D336" t="s">
        <v>2416</v>
      </c>
      <c r="E336" t="s">
        <v>2817</v>
      </c>
      <c r="F336">
        <v>3.2237999999999998</v>
      </c>
      <c r="G336">
        <v>35.82</v>
      </c>
    </row>
    <row r="337" spans="1:7" x14ac:dyDescent="0.3">
      <c r="A337" t="s">
        <v>3085</v>
      </c>
      <c r="B337" t="s">
        <v>2747</v>
      </c>
      <c r="C337" t="s">
        <v>869</v>
      </c>
      <c r="D337" t="s">
        <v>2457</v>
      </c>
      <c r="E337" t="s">
        <v>2817</v>
      </c>
      <c r="F337">
        <v>18.4437</v>
      </c>
      <c r="G337">
        <v>167.67000000000002</v>
      </c>
    </row>
    <row r="338" spans="1:7" x14ac:dyDescent="0.3">
      <c r="A338" t="s">
        <v>3086</v>
      </c>
      <c r="B338" t="s">
        <v>3087</v>
      </c>
      <c r="C338" t="s">
        <v>872</v>
      </c>
      <c r="D338" t="s">
        <v>2447</v>
      </c>
      <c r="E338" t="s">
        <v>2817</v>
      </c>
      <c r="F338">
        <v>5.8805999999999994</v>
      </c>
      <c r="G338">
        <v>53.46</v>
      </c>
    </row>
    <row r="339" spans="1:7" x14ac:dyDescent="0.3">
      <c r="A339" t="s">
        <v>2770</v>
      </c>
      <c r="B339" t="s">
        <v>2771</v>
      </c>
      <c r="C339" t="s">
        <v>1689</v>
      </c>
      <c r="D339" t="s">
        <v>2403</v>
      </c>
      <c r="E339" t="s">
        <v>2817</v>
      </c>
      <c r="F339">
        <v>2.0979000000000001</v>
      </c>
      <c r="G339">
        <v>23.31</v>
      </c>
    </row>
    <row r="340" spans="1:7" x14ac:dyDescent="0.3">
      <c r="A340" t="s">
        <v>3088</v>
      </c>
      <c r="B340" t="s">
        <v>3089</v>
      </c>
      <c r="C340" t="s">
        <v>883</v>
      </c>
      <c r="D340" t="s">
        <v>2408</v>
      </c>
      <c r="E340" t="s">
        <v>2817</v>
      </c>
      <c r="F340">
        <v>16.0839</v>
      </c>
      <c r="G340">
        <v>178.71</v>
      </c>
    </row>
    <row r="341" spans="1:7" x14ac:dyDescent="0.3">
      <c r="A341" t="s">
        <v>3090</v>
      </c>
      <c r="B341" t="s">
        <v>3091</v>
      </c>
      <c r="C341" t="s">
        <v>1700</v>
      </c>
      <c r="D341" t="s">
        <v>2443</v>
      </c>
      <c r="E341" t="s">
        <v>2817</v>
      </c>
      <c r="F341">
        <v>10.100999999999999</v>
      </c>
      <c r="G341">
        <v>77.699999999999989</v>
      </c>
    </row>
    <row r="342" spans="1:7" x14ac:dyDescent="0.3">
      <c r="A342" t="s">
        <v>3092</v>
      </c>
      <c r="B342" t="s">
        <v>3093</v>
      </c>
      <c r="C342" t="s">
        <v>2202</v>
      </c>
      <c r="D342" t="s">
        <v>2419</v>
      </c>
      <c r="E342" t="s">
        <v>2817</v>
      </c>
      <c r="F342">
        <v>1.2906</v>
      </c>
      <c r="G342">
        <v>21.509999999999998</v>
      </c>
    </row>
    <row r="343" spans="1:7" x14ac:dyDescent="0.3">
      <c r="A343" t="s">
        <v>3094</v>
      </c>
      <c r="B343" t="s">
        <v>3095</v>
      </c>
      <c r="C343" t="s">
        <v>2207</v>
      </c>
      <c r="D343" t="s">
        <v>2406</v>
      </c>
      <c r="E343" t="s">
        <v>2817</v>
      </c>
      <c r="F343">
        <v>4.1958000000000002</v>
      </c>
      <c r="G343">
        <v>46.62</v>
      </c>
    </row>
    <row r="344" spans="1:7" x14ac:dyDescent="0.3">
      <c r="A344" t="s">
        <v>3096</v>
      </c>
      <c r="B344" t="s">
        <v>3097</v>
      </c>
      <c r="C344" t="s">
        <v>1718</v>
      </c>
      <c r="D344" t="s">
        <v>2403</v>
      </c>
      <c r="E344" t="s">
        <v>2817</v>
      </c>
      <c r="F344">
        <v>2.0979000000000001</v>
      </c>
      <c r="G344">
        <v>23.31</v>
      </c>
    </row>
    <row r="345" spans="1:7" x14ac:dyDescent="0.3">
      <c r="A345" t="s">
        <v>3098</v>
      </c>
      <c r="B345" t="s">
        <v>3099</v>
      </c>
      <c r="C345" t="s">
        <v>2209</v>
      </c>
      <c r="D345" t="s">
        <v>2431</v>
      </c>
      <c r="E345" t="s">
        <v>2817</v>
      </c>
      <c r="F345">
        <v>7.4106000000000005</v>
      </c>
      <c r="G345">
        <v>123.51</v>
      </c>
    </row>
    <row r="346" spans="1:7" x14ac:dyDescent="0.3">
      <c r="A346" t="s">
        <v>3100</v>
      </c>
      <c r="B346" t="s">
        <v>3101</v>
      </c>
      <c r="C346" t="s">
        <v>1732</v>
      </c>
      <c r="D346" t="s">
        <v>2434</v>
      </c>
      <c r="E346" t="s">
        <v>2817</v>
      </c>
      <c r="F346">
        <v>7.4177999999999997</v>
      </c>
      <c r="G346">
        <v>57.06</v>
      </c>
    </row>
    <row r="347" spans="1:7" x14ac:dyDescent="0.3">
      <c r="A347" t="s">
        <v>3102</v>
      </c>
      <c r="B347" t="s">
        <v>3103</v>
      </c>
      <c r="C347" t="s">
        <v>1734</v>
      </c>
      <c r="D347" t="s">
        <v>2429</v>
      </c>
      <c r="E347" t="s">
        <v>2817</v>
      </c>
      <c r="F347">
        <v>1.9331999999999998</v>
      </c>
      <c r="G347">
        <v>32.22</v>
      </c>
    </row>
    <row r="348" spans="1:7" x14ac:dyDescent="0.3">
      <c r="A348" t="s">
        <v>3104</v>
      </c>
      <c r="B348" t="s">
        <v>3105</v>
      </c>
      <c r="C348" t="s">
        <v>1738</v>
      </c>
      <c r="D348" t="s">
        <v>2411</v>
      </c>
      <c r="E348" t="s">
        <v>2817</v>
      </c>
      <c r="F348">
        <v>3.6450000000000005</v>
      </c>
      <c r="G348">
        <v>40.5</v>
      </c>
    </row>
    <row r="349" spans="1:7" x14ac:dyDescent="0.3">
      <c r="A349" t="s">
        <v>3106</v>
      </c>
      <c r="B349" t="s">
        <v>3107</v>
      </c>
      <c r="C349" t="s">
        <v>1744</v>
      </c>
      <c r="D349" t="s">
        <v>2427</v>
      </c>
      <c r="E349" t="s">
        <v>2817</v>
      </c>
      <c r="F349">
        <v>8.2385999999999999</v>
      </c>
      <c r="G349">
        <v>137.31</v>
      </c>
    </row>
    <row r="350" spans="1:7" x14ac:dyDescent="0.3">
      <c r="A350" t="s">
        <v>3108</v>
      </c>
      <c r="B350" t="s">
        <v>3109</v>
      </c>
      <c r="C350" t="s">
        <v>933</v>
      </c>
      <c r="D350" t="s">
        <v>2431</v>
      </c>
      <c r="E350" t="s">
        <v>2817</v>
      </c>
      <c r="F350">
        <v>7.4106000000000005</v>
      </c>
      <c r="G350">
        <v>123.51</v>
      </c>
    </row>
    <row r="351" spans="1:7" x14ac:dyDescent="0.3">
      <c r="A351" t="s">
        <v>3110</v>
      </c>
      <c r="B351" t="s">
        <v>2589</v>
      </c>
      <c r="C351" t="s">
        <v>1751</v>
      </c>
      <c r="D351" t="s">
        <v>2412</v>
      </c>
      <c r="E351" t="s">
        <v>2817</v>
      </c>
      <c r="F351">
        <v>6.0749999999999993</v>
      </c>
      <c r="G351">
        <v>67.5</v>
      </c>
    </row>
    <row r="352" spans="1:7" x14ac:dyDescent="0.3">
      <c r="A352" t="s">
        <v>3111</v>
      </c>
      <c r="B352" t="s">
        <v>3112</v>
      </c>
      <c r="C352" t="s">
        <v>1767</v>
      </c>
      <c r="D352" t="s">
        <v>2413</v>
      </c>
      <c r="E352" t="s">
        <v>2817</v>
      </c>
      <c r="F352">
        <v>13.9725</v>
      </c>
      <c r="G352">
        <v>155.25</v>
      </c>
    </row>
    <row r="353" spans="1:7" x14ac:dyDescent="0.3">
      <c r="A353" t="s">
        <v>3113</v>
      </c>
      <c r="B353" t="s">
        <v>3114</v>
      </c>
      <c r="C353" t="s">
        <v>950</v>
      </c>
      <c r="D353" t="s">
        <v>2432</v>
      </c>
      <c r="E353" t="s">
        <v>2817</v>
      </c>
      <c r="F353">
        <v>3.7088999999999999</v>
      </c>
      <c r="G353">
        <v>28.53</v>
      </c>
    </row>
    <row r="354" spans="1:7" x14ac:dyDescent="0.3">
      <c r="A354" t="s">
        <v>3115</v>
      </c>
      <c r="B354" t="s">
        <v>3116</v>
      </c>
      <c r="C354" t="s">
        <v>956</v>
      </c>
      <c r="D354" t="s">
        <v>2406</v>
      </c>
      <c r="E354" t="s">
        <v>2817</v>
      </c>
      <c r="F354">
        <v>4.1958000000000002</v>
      </c>
      <c r="G354">
        <v>46.62</v>
      </c>
    </row>
    <row r="355" spans="1:7" x14ac:dyDescent="0.3">
      <c r="A355" t="s">
        <v>3117</v>
      </c>
      <c r="B355" t="s">
        <v>3118</v>
      </c>
      <c r="C355" t="s">
        <v>964</v>
      </c>
      <c r="D355" t="s">
        <v>2419</v>
      </c>
      <c r="E355" t="s">
        <v>2817</v>
      </c>
      <c r="F355">
        <v>1.2906</v>
      </c>
      <c r="G355">
        <v>21.509999999999998</v>
      </c>
    </row>
    <row r="356" spans="1:7" x14ac:dyDescent="0.3">
      <c r="A356" t="s">
        <v>3119</v>
      </c>
      <c r="B356" t="s">
        <v>3120</v>
      </c>
      <c r="C356" t="s">
        <v>1798</v>
      </c>
      <c r="D356" t="s">
        <v>2447</v>
      </c>
      <c r="E356" t="s">
        <v>2817</v>
      </c>
      <c r="F356">
        <v>5.8805999999999994</v>
      </c>
      <c r="G356">
        <v>53.46</v>
      </c>
    </row>
    <row r="357" spans="1:7" x14ac:dyDescent="0.3">
      <c r="A357" t="s">
        <v>3121</v>
      </c>
      <c r="B357" t="s">
        <v>3122</v>
      </c>
      <c r="C357" t="s">
        <v>979</v>
      </c>
      <c r="D357" t="s">
        <v>2439</v>
      </c>
      <c r="E357" t="s">
        <v>2817</v>
      </c>
      <c r="F357">
        <v>11.349</v>
      </c>
      <c r="G357">
        <v>87.300000000000011</v>
      </c>
    </row>
    <row r="358" spans="1:7" x14ac:dyDescent="0.3">
      <c r="A358" t="s">
        <v>3123</v>
      </c>
      <c r="B358" t="s">
        <v>2849</v>
      </c>
      <c r="C358" t="s">
        <v>1808</v>
      </c>
      <c r="D358" t="s">
        <v>2457</v>
      </c>
      <c r="E358" t="s">
        <v>2817</v>
      </c>
      <c r="F358">
        <v>18.4437</v>
      </c>
      <c r="G358">
        <v>167.67000000000002</v>
      </c>
    </row>
    <row r="359" spans="1:7" x14ac:dyDescent="0.3">
      <c r="A359" t="s">
        <v>3124</v>
      </c>
      <c r="B359" t="s">
        <v>3061</v>
      </c>
      <c r="C359" t="s">
        <v>1810</v>
      </c>
      <c r="D359" t="s">
        <v>2454</v>
      </c>
      <c r="E359" t="s">
        <v>2817</v>
      </c>
      <c r="F359">
        <v>2.4056999999999999</v>
      </c>
      <c r="G359">
        <v>21.87</v>
      </c>
    </row>
    <row r="360" spans="1:7" x14ac:dyDescent="0.3">
      <c r="A360" t="s">
        <v>3125</v>
      </c>
      <c r="B360" t="s">
        <v>3105</v>
      </c>
      <c r="C360" t="s">
        <v>1817</v>
      </c>
      <c r="D360" t="s">
        <v>2413</v>
      </c>
      <c r="E360" t="s">
        <v>2817</v>
      </c>
      <c r="F360">
        <v>13.9725</v>
      </c>
      <c r="G360">
        <v>155.25</v>
      </c>
    </row>
    <row r="361" spans="1:7" x14ac:dyDescent="0.3">
      <c r="A361" t="s">
        <v>3126</v>
      </c>
      <c r="B361" t="s">
        <v>2684</v>
      </c>
      <c r="C361" t="s">
        <v>994</v>
      </c>
      <c r="D361" t="s">
        <v>2407</v>
      </c>
      <c r="E361" t="s">
        <v>2817</v>
      </c>
      <c r="F361">
        <v>6.9930000000000003</v>
      </c>
      <c r="G361">
        <v>77.699999999999989</v>
      </c>
    </row>
    <row r="362" spans="1:7" x14ac:dyDescent="0.3">
      <c r="A362" t="s">
        <v>3127</v>
      </c>
      <c r="B362" t="s">
        <v>3128</v>
      </c>
      <c r="C362" t="s">
        <v>5</v>
      </c>
      <c r="D362" t="s">
        <v>2443</v>
      </c>
      <c r="E362" t="s">
        <v>3129</v>
      </c>
      <c r="F362">
        <v>5.0504999999999995</v>
      </c>
      <c r="G362">
        <v>38.849999999999994</v>
      </c>
    </row>
    <row r="363" spans="1:7" x14ac:dyDescent="0.3">
      <c r="A363" t="s">
        <v>3130</v>
      </c>
      <c r="B363" t="s">
        <v>3131</v>
      </c>
      <c r="C363" t="s">
        <v>1011</v>
      </c>
      <c r="D363" t="s">
        <v>2455</v>
      </c>
      <c r="E363" t="s">
        <v>3129</v>
      </c>
      <c r="F363">
        <v>2.4056999999999999</v>
      </c>
      <c r="G363">
        <v>21.87</v>
      </c>
    </row>
    <row r="364" spans="1:7" x14ac:dyDescent="0.3">
      <c r="A364" t="s">
        <v>3132</v>
      </c>
      <c r="B364" t="s">
        <v>3133</v>
      </c>
      <c r="C364" t="s">
        <v>10</v>
      </c>
      <c r="D364" t="s">
        <v>2425</v>
      </c>
      <c r="E364" t="s">
        <v>3129</v>
      </c>
      <c r="F364">
        <v>1.0746</v>
      </c>
      <c r="G364">
        <v>17.91</v>
      </c>
    </row>
    <row r="365" spans="1:7" x14ac:dyDescent="0.3">
      <c r="A365" t="s">
        <v>3134</v>
      </c>
      <c r="B365" t="s">
        <v>3135</v>
      </c>
      <c r="C365" t="s">
        <v>1015</v>
      </c>
      <c r="D365" t="s">
        <v>2441</v>
      </c>
      <c r="E365" t="s">
        <v>3129</v>
      </c>
      <c r="F365">
        <v>1.51515</v>
      </c>
      <c r="G365">
        <v>11.654999999999999</v>
      </c>
    </row>
    <row r="366" spans="1:7" x14ac:dyDescent="0.3">
      <c r="A366" t="s">
        <v>3136</v>
      </c>
      <c r="B366" t="s">
        <v>3137</v>
      </c>
      <c r="C366" t="s">
        <v>1025</v>
      </c>
      <c r="D366" t="s">
        <v>2450</v>
      </c>
      <c r="E366" t="s">
        <v>3129</v>
      </c>
      <c r="F366">
        <v>1.3612500000000001</v>
      </c>
      <c r="G366">
        <v>12.375</v>
      </c>
    </row>
    <row r="367" spans="1:7" x14ac:dyDescent="0.3">
      <c r="A367" t="s">
        <v>3138</v>
      </c>
      <c r="B367" t="s">
        <v>3139</v>
      </c>
      <c r="C367" t="s">
        <v>2059</v>
      </c>
      <c r="D367" t="s">
        <v>2416</v>
      </c>
      <c r="E367" t="s">
        <v>3129</v>
      </c>
      <c r="F367">
        <v>1.6118999999999999</v>
      </c>
      <c r="G367">
        <v>17.91</v>
      </c>
    </row>
    <row r="368" spans="1:7" x14ac:dyDescent="0.3">
      <c r="A368" t="s">
        <v>3140</v>
      </c>
      <c r="B368" t="s">
        <v>3141</v>
      </c>
      <c r="C368" t="s">
        <v>54</v>
      </c>
      <c r="D368" t="s">
        <v>2434</v>
      </c>
      <c r="E368" t="s">
        <v>3129</v>
      </c>
      <c r="F368">
        <v>3.7088999999999999</v>
      </c>
      <c r="G368">
        <v>28.53</v>
      </c>
    </row>
    <row r="369" spans="1:7" x14ac:dyDescent="0.3">
      <c r="A369" t="s">
        <v>3142</v>
      </c>
      <c r="B369" t="s">
        <v>3074</v>
      </c>
      <c r="C369" t="s">
        <v>60</v>
      </c>
      <c r="D369" t="s">
        <v>2439</v>
      </c>
      <c r="E369" t="s">
        <v>3129</v>
      </c>
      <c r="F369">
        <v>5.6745000000000001</v>
      </c>
      <c r="G369">
        <v>43.650000000000006</v>
      </c>
    </row>
    <row r="370" spans="1:7" x14ac:dyDescent="0.3">
      <c r="A370" t="s">
        <v>3143</v>
      </c>
      <c r="B370" t="s">
        <v>3144</v>
      </c>
      <c r="C370" t="s">
        <v>1035</v>
      </c>
      <c r="D370" t="s">
        <v>2428</v>
      </c>
      <c r="E370" t="s">
        <v>3129</v>
      </c>
      <c r="F370">
        <v>0.48329999999999995</v>
      </c>
      <c r="G370">
        <v>8.0549999999999997</v>
      </c>
    </row>
    <row r="371" spans="1:7" x14ac:dyDescent="0.3">
      <c r="A371" t="s">
        <v>3145</v>
      </c>
      <c r="B371" t="s">
        <v>3146</v>
      </c>
      <c r="C371" t="s">
        <v>72</v>
      </c>
      <c r="D371" t="s">
        <v>2407</v>
      </c>
      <c r="E371" t="s">
        <v>3129</v>
      </c>
      <c r="F371">
        <v>3.4965000000000002</v>
      </c>
      <c r="G371">
        <v>38.849999999999994</v>
      </c>
    </row>
    <row r="372" spans="1:7" x14ac:dyDescent="0.3">
      <c r="A372" t="s">
        <v>3147</v>
      </c>
      <c r="B372" t="s">
        <v>3148</v>
      </c>
      <c r="C372" t="s">
        <v>84</v>
      </c>
      <c r="D372" t="s">
        <v>2435</v>
      </c>
      <c r="E372" t="s">
        <v>3129</v>
      </c>
      <c r="F372">
        <v>6.1815000000000007</v>
      </c>
      <c r="G372">
        <v>47.55</v>
      </c>
    </row>
    <row r="373" spans="1:7" x14ac:dyDescent="0.3">
      <c r="A373" t="s">
        <v>3149</v>
      </c>
      <c r="B373" t="s">
        <v>3150</v>
      </c>
      <c r="C373" t="s">
        <v>1043</v>
      </c>
      <c r="D373" t="s">
        <v>2454</v>
      </c>
      <c r="E373" t="s">
        <v>3129</v>
      </c>
      <c r="F373">
        <v>1.20285</v>
      </c>
      <c r="G373">
        <v>10.935</v>
      </c>
    </row>
    <row r="374" spans="1:7" x14ac:dyDescent="0.3">
      <c r="A374" t="s">
        <v>3151</v>
      </c>
      <c r="B374" t="s">
        <v>3152</v>
      </c>
      <c r="C374" t="s">
        <v>1045</v>
      </c>
      <c r="D374" t="s">
        <v>2444</v>
      </c>
      <c r="E374" t="s">
        <v>3129</v>
      </c>
      <c r="F374">
        <v>11.616150000000001</v>
      </c>
      <c r="G374">
        <v>89.355000000000004</v>
      </c>
    </row>
    <row r="375" spans="1:7" x14ac:dyDescent="0.3">
      <c r="A375" t="s">
        <v>3153</v>
      </c>
      <c r="B375" t="s">
        <v>3154</v>
      </c>
      <c r="C375" t="s">
        <v>1048</v>
      </c>
      <c r="D375" t="s">
        <v>2438</v>
      </c>
      <c r="E375" t="s">
        <v>3129</v>
      </c>
      <c r="F375">
        <v>3.4047000000000001</v>
      </c>
      <c r="G375">
        <v>26.19</v>
      </c>
    </row>
    <row r="376" spans="1:7" x14ac:dyDescent="0.3">
      <c r="A376" t="s">
        <v>3155</v>
      </c>
      <c r="B376" t="s">
        <v>2889</v>
      </c>
      <c r="C376" t="s">
        <v>105</v>
      </c>
      <c r="D376" t="s">
        <v>2413</v>
      </c>
      <c r="E376" t="s">
        <v>3129</v>
      </c>
      <c r="F376">
        <v>6.9862500000000001</v>
      </c>
      <c r="G376">
        <v>77.625</v>
      </c>
    </row>
    <row r="377" spans="1:7" x14ac:dyDescent="0.3">
      <c r="A377" t="s">
        <v>3156</v>
      </c>
      <c r="B377" t="s">
        <v>3157</v>
      </c>
      <c r="C377" t="s">
        <v>1068</v>
      </c>
      <c r="D377" t="s">
        <v>2436</v>
      </c>
      <c r="E377" t="s">
        <v>3129</v>
      </c>
      <c r="F377">
        <v>14.217450000000001</v>
      </c>
      <c r="G377">
        <v>109.36499999999999</v>
      </c>
    </row>
    <row r="378" spans="1:7" x14ac:dyDescent="0.3">
      <c r="A378" t="s">
        <v>3158</v>
      </c>
      <c r="B378" t="s">
        <v>3159</v>
      </c>
      <c r="C378" t="s">
        <v>1848</v>
      </c>
      <c r="D378" t="s">
        <v>2440</v>
      </c>
      <c r="E378" t="s">
        <v>3129</v>
      </c>
      <c r="F378">
        <v>13.051350000000001</v>
      </c>
      <c r="G378">
        <v>100.39500000000001</v>
      </c>
    </row>
    <row r="379" spans="1:7" x14ac:dyDescent="0.3">
      <c r="A379" t="s">
        <v>3160</v>
      </c>
      <c r="B379" t="s">
        <v>3099</v>
      </c>
      <c r="C379" t="s">
        <v>116</v>
      </c>
      <c r="D379" t="s">
        <v>2408</v>
      </c>
      <c r="E379" t="s">
        <v>3129</v>
      </c>
      <c r="F379">
        <v>8.0419499999999999</v>
      </c>
      <c r="G379">
        <v>89.355000000000004</v>
      </c>
    </row>
    <row r="380" spans="1:7" x14ac:dyDescent="0.3">
      <c r="A380" t="s">
        <v>3161</v>
      </c>
      <c r="B380" t="s">
        <v>2755</v>
      </c>
      <c r="C380" t="s">
        <v>119</v>
      </c>
      <c r="D380" t="s">
        <v>2412</v>
      </c>
      <c r="E380" t="s">
        <v>3129</v>
      </c>
      <c r="F380">
        <v>3.0374999999999996</v>
      </c>
      <c r="G380">
        <v>33.75</v>
      </c>
    </row>
    <row r="381" spans="1:7" x14ac:dyDescent="0.3">
      <c r="A381" t="s">
        <v>3162</v>
      </c>
      <c r="B381" t="s">
        <v>2869</v>
      </c>
      <c r="C381" t="s">
        <v>122</v>
      </c>
      <c r="D381" t="s">
        <v>2422</v>
      </c>
      <c r="E381" t="s">
        <v>3129</v>
      </c>
      <c r="F381">
        <v>2.1509999999999998</v>
      </c>
      <c r="G381">
        <v>35.849999999999994</v>
      </c>
    </row>
    <row r="382" spans="1:7" x14ac:dyDescent="0.3">
      <c r="A382" t="s">
        <v>3163</v>
      </c>
      <c r="B382" t="s">
        <v>3164</v>
      </c>
      <c r="C382" t="s">
        <v>1074</v>
      </c>
      <c r="D382" t="s">
        <v>2448</v>
      </c>
      <c r="E382" t="s">
        <v>3129</v>
      </c>
      <c r="F382">
        <v>4.9005000000000001</v>
      </c>
      <c r="G382">
        <v>44.55</v>
      </c>
    </row>
    <row r="383" spans="1:7" x14ac:dyDescent="0.3">
      <c r="A383" t="s">
        <v>3165</v>
      </c>
      <c r="B383" t="s">
        <v>3166</v>
      </c>
      <c r="C383" t="s">
        <v>1076</v>
      </c>
      <c r="D383" t="s">
        <v>2437</v>
      </c>
      <c r="E383" t="s">
        <v>3129</v>
      </c>
      <c r="F383">
        <v>1.70235</v>
      </c>
      <c r="G383">
        <v>13.095000000000001</v>
      </c>
    </row>
    <row r="384" spans="1:7" x14ac:dyDescent="0.3">
      <c r="A384" t="s">
        <v>3167</v>
      </c>
      <c r="B384" t="s">
        <v>2740</v>
      </c>
      <c r="C384" t="s">
        <v>1859</v>
      </c>
      <c r="D384" t="s">
        <v>2443</v>
      </c>
      <c r="E384" t="s">
        <v>3129</v>
      </c>
      <c r="F384">
        <v>5.0504999999999995</v>
      </c>
      <c r="G384">
        <v>38.849999999999994</v>
      </c>
    </row>
    <row r="385" spans="1:7" x14ac:dyDescent="0.3">
      <c r="A385" t="s">
        <v>3168</v>
      </c>
      <c r="B385" t="s">
        <v>3169</v>
      </c>
      <c r="C385" t="s">
        <v>1082</v>
      </c>
      <c r="D385" t="s">
        <v>2425</v>
      </c>
      <c r="E385" t="s">
        <v>3129</v>
      </c>
      <c r="F385">
        <v>1.0746</v>
      </c>
      <c r="G385">
        <v>17.91</v>
      </c>
    </row>
    <row r="386" spans="1:7" x14ac:dyDescent="0.3">
      <c r="A386" t="s">
        <v>3170</v>
      </c>
      <c r="B386" t="s">
        <v>3171</v>
      </c>
      <c r="C386" t="s">
        <v>1087</v>
      </c>
      <c r="D386" t="s">
        <v>2445</v>
      </c>
      <c r="E386" t="s">
        <v>3129</v>
      </c>
      <c r="F386">
        <v>1.4701499999999998</v>
      </c>
      <c r="G386">
        <v>13.365</v>
      </c>
    </row>
    <row r="387" spans="1:7" x14ac:dyDescent="0.3">
      <c r="A387" t="s">
        <v>3172</v>
      </c>
      <c r="B387" t="s">
        <v>3173</v>
      </c>
      <c r="C387" t="s">
        <v>1089</v>
      </c>
      <c r="D387" t="s">
        <v>2455</v>
      </c>
      <c r="E387" t="s">
        <v>3129</v>
      </c>
      <c r="F387">
        <v>2.4056999999999999</v>
      </c>
      <c r="G387">
        <v>21.87</v>
      </c>
    </row>
    <row r="388" spans="1:7" x14ac:dyDescent="0.3">
      <c r="A388" t="s">
        <v>3174</v>
      </c>
      <c r="B388" t="s">
        <v>3175</v>
      </c>
      <c r="C388" t="s">
        <v>1865</v>
      </c>
      <c r="D388" t="s">
        <v>2438</v>
      </c>
      <c r="E388" t="s">
        <v>3129</v>
      </c>
      <c r="F388">
        <v>3.4047000000000001</v>
      </c>
      <c r="G388">
        <v>26.19</v>
      </c>
    </row>
    <row r="389" spans="1:7" x14ac:dyDescent="0.3">
      <c r="A389" t="s">
        <v>3176</v>
      </c>
      <c r="B389" t="s">
        <v>3177</v>
      </c>
      <c r="C389" t="s">
        <v>1104</v>
      </c>
      <c r="D389" t="s">
        <v>2453</v>
      </c>
      <c r="E389" t="s">
        <v>3129</v>
      </c>
      <c r="F389">
        <v>10.436249999999999</v>
      </c>
      <c r="G389">
        <v>94.875</v>
      </c>
    </row>
    <row r="390" spans="1:7" x14ac:dyDescent="0.3">
      <c r="A390" t="s">
        <v>3178</v>
      </c>
      <c r="B390" t="s">
        <v>2692</v>
      </c>
      <c r="C390" t="s">
        <v>2074</v>
      </c>
      <c r="D390" t="s">
        <v>2449</v>
      </c>
      <c r="E390" t="s">
        <v>3129</v>
      </c>
      <c r="F390">
        <v>11.27115</v>
      </c>
      <c r="G390">
        <v>102.465</v>
      </c>
    </row>
    <row r="391" spans="1:7" x14ac:dyDescent="0.3">
      <c r="A391" t="s">
        <v>2506</v>
      </c>
      <c r="B391" t="s">
        <v>2507</v>
      </c>
      <c r="C391" t="s">
        <v>186</v>
      </c>
      <c r="D391" t="s">
        <v>2439</v>
      </c>
      <c r="E391" t="s">
        <v>3129</v>
      </c>
      <c r="F391">
        <v>5.6745000000000001</v>
      </c>
      <c r="G391">
        <v>43.650000000000006</v>
      </c>
    </row>
    <row r="392" spans="1:7" x14ac:dyDescent="0.3">
      <c r="A392" t="s">
        <v>3179</v>
      </c>
      <c r="B392" t="s">
        <v>3180</v>
      </c>
      <c r="C392" t="s">
        <v>1122</v>
      </c>
      <c r="D392" t="s">
        <v>2412</v>
      </c>
      <c r="E392" t="s">
        <v>3129</v>
      </c>
      <c r="F392">
        <v>3.0374999999999996</v>
      </c>
      <c r="G392">
        <v>33.75</v>
      </c>
    </row>
    <row r="393" spans="1:7" x14ac:dyDescent="0.3">
      <c r="A393" t="s">
        <v>3181</v>
      </c>
      <c r="B393" t="s">
        <v>2851</v>
      </c>
      <c r="C393" t="s">
        <v>1124</v>
      </c>
      <c r="D393" t="s">
        <v>2427</v>
      </c>
      <c r="E393" t="s">
        <v>3129</v>
      </c>
      <c r="F393">
        <v>4.1193</v>
      </c>
      <c r="G393">
        <v>68.655000000000001</v>
      </c>
    </row>
    <row r="394" spans="1:7" x14ac:dyDescent="0.3">
      <c r="A394" t="s">
        <v>3182</v>
      </c>
      <c r="B394" t="s">
        <v>2622</v>
      </c>
      <c r="C394" t="s">
        <v>1129</v>
      </c>
      <c r="D394" t="s">
        <v>2413</v>
      </c>
      <c r="E394" t="s">
        <v>3129</v>
      </c>
      <c r="F394">
        <v>6.9862500000000001</v>
      </c>
      <c r="G394">
        <v>77.625</v>
      </c>
    </row>
    <row r="395" spans="1:7" x14ac:dyDescent="0.3">
      <c r="A395" t="s">
        <v>3183</v>
      </c>
      <c r="B395" t="s">
        <v>3184</v>
      </c>
      <c r="C395" t="s">
        <v>2076</v>
      </c>
      <c r="D395" t="s">
        <v>2431</v>
      </c>
      <c r="E395" t="s">
        <v>3129</v>
      </c>
      <c r="F395">
        <v>3.7053000000000003</v>
      </c>
      <c r="G395">
        <v>61.755000000000003</v>
      </c>
    </row>
    <row r="396" spans="1:7" x14ac:dyDescent="0.3">
      <c r="A396" t="s">
        <v>3185</v>
      </c>
      <c r="B396" t="s">
        <v>2879</v>
      </c>
      <c r="C396" t="s">
        <v>198</v>
      </c>
      <c r="D396" t="s">
        <v>2406</v>
      </c>
      <c r="E396" t="s">
        <v>3129</v>
      </c>
      <c r="F396">
        <v>2.0979000000000001</v>
      </c>
      <c r="G396">
        <v>23.31</v>
      </c>
    </row>
    <row r="397" spans="1:7" x14ac:dyDescent="0.3">
      <c r="A397" t="s">
        <v>3186</v>
      </c>
      <c r="B397" t="s">
        <v>3187</v>
      </c>
      <c r="C397" t="s">
        <v>1134</v>
      </c>
      <c r="D397" t="s">
        <v>2455</v>
      </c>
      <c r="E397" t="s">
        <v>3129</v>
      </c>
      <c r="F397">
        <v>2.4056999999999999</v>
      </c>
      <c r="G397">
        <v>21.87</v>
      </c>
    </row>
    <row r="398" spans="1:7" x14ac:dyDescent="0.3">
      <c r="A398" t="s">
        <v>3188</v>
      </c>
      <c r="B398" t="s">
        <v>2841</v>
      </c>
      <c r="C398" t="s">
        <v>2086</v>
      </c>
      <c r="D398" t="s">
        <v>2455</v>
      </c>
      <c r="E398" t="s">
        <v>3129</v>
      </c>
      <c r="F398">
        <v>2.4056999999999999</v>
      </c>
      <c r="G398">
        <v>21.87</v>
      </c>
    </row>
    <row r="399" spans="1:7" x14ac:dyDescent="0.3">
      <c r="A399" t="s">
        <v>3189</v>
      </c>
      <c r="B399" t="s">
        <v>3190</v>
      </c>
      <c r="C399" t="s">
        <v>222</v>
      </c>
      <c r="D399" t="s">
        <v>2427</v>
      </c>
      <c r="E399" t="s">
        <v>3129</v>
      </c>
      <c r="F399">
        <v>4.1193</v>
      </c>
      <c r="G399">
        <v>68.655000000000001</v>
      </c>
    </row>
    <row r="400" spans="1:7" x14ac:dyDescent="0.3">
      <c r="A400" t="s">
        <v>3191</v>
      </c>
      <c r="B400" t="s">
        <v>2867</v>
      </c>
      <c r="C400" t="s">
        <v>1160</v>
      </c>
      <c r="D400" t="s">
        <v>2439</v>
      </c>
      <c r="E400" t="s">
        <v>3129</v>
      </c>
      <c r="F400">
        <v>5.6745000000000001</v>
      </c>
      <c r="G400">
        <v>43.650000000000006</v>
      </c>
    </row>
    <row r="401" spans="1:7" x14ac:dyDescent="0.3">
      <c r="A401" t="s">
        <v>3192</v>
      </c>
      <c r="B401" t="s">
        <v>3193</v>
      </c>
      <c r="C401" t="s">
        <v>224</v>
      </c>
      <c r="D401" t="s">
        <v>2448</v>
      </c>
      <c r="E401" t="s">
        <v>3129</v>
      </c>
      <c r="F401">
        <v>4.9005000000000001</v>
      </c>
      <c r="G401">
        <v>44.55</v>
      </c>
    </row>
    <row r="402" spans="1:7" x14ac:dyDescent="0.3">
      <c r="A402" t="s">
        <v>3194</v>
      </c>
      <c r="B402" t="s">
        <v>3195</v>
      </c>
      <c r="C402" t="s">
        <v>230</v>
      </c>
      <c r="D402" t="s">
        <v>2407</v>
      </c>
      <c r="E402" t="s">
        <v>3129</v>
      </c>
      <c r="F402">
        <v>3.4965000000000002</v>
      </c>
      <c r="G402">
        <v>38.849999999999994</v>
      </c>
    </row>
    <row r="403" spans="1:7" x14ac:dyDescent="0.3">
      <c r="A403" t="s">
        <v>2522</v>
      </c>
      <c r="B403" t="s">
        <v>2523</v>
      </c>
      <c r="C403" t="s">
        <v>233</v>
      </c>
      <c r="D403" t="s">
        <v>2444</v>
      </c>
      <c r="E403" t="s">
        <v>3129</v>
      </c>
      <c r="F403">
        <v>11.616150000000001</v>
      </c>
      <c r="G403">
        <v>89.355000000000004</v>
      </c>
    </row>
    <row r="404" spans="1:7" x14ac:dyDescent="0.3">
      <c r="A404" t="s">
        <v>2522</v>
      </c>
      <c r="B404" t="s">
        <v>2523</v>
      </c>
      <c r="C404" t="s">
        <v>233</v>
      </c>
      <c r="D404" t="s">
        <v>2452</v>
      </c>
      <c r="E404" t="s">
        <v>3129</v>
      </c>
      <c r="F404">
        <v>4.5374999999999996</v>
      </c>
      <c r="G404">
        <v>41.25</v>
      </c>
    </row>
    <row r="405" spans="1:7" x14ac:dyDescent="0.3">
      <c r="A405" t="s">
        <v>3196</v>
      </c>
      <c r="B405" t="s">
        <v>2648</v>
      </c>
      <c r="C405" t="s">
        <v>1169</v>
      </c>
      <c r="D405" t="s">
        <v>2428</v>
      </c>
      <c r="E405" t="s">
        <v>3129</v>
      </c>
      <c r="F405">
        <v>0.48329999999999995</v>
      </c>
      <c r="G405">
        <v>8.0549999999999997</v>
      </c>
    </row>
    <row r="406" spans="1:7" x14ac:dyDescent="0.3">
      <c r="A406" t="s">
        <v>3197</v>
      </c>
      <c r="B406" t="s">
        <v>3198</v>
      </c>
      <c r="C406" t="s">
        <v>262</v>
      </c>
      <c r="D406" t="s">
        <v>2419</v>
      </c>
      <c r="E406" t="s">
        <v>3129</v>
      </c>
      <c r="F406">
        <v>0.64529999999999998</v>
      </c>
      <c r="G406">
        <v>10.754999999999999</v>
      </c>
    </row>
    <row r="407" spans="1:7" x14ac:dyDescent="0.3">
      <c r="A407" t="s">
        <v>3199</v>
      </c>
      <c r="B407" t="s">
        <v>2974</v>
      </c>
      <c r="C407" t="s">
        <v>267</v>
      </c>
      <c r="D407" t="s">
        <v>2442</v>
      </c>
      <c r="E407" t="s">
        <v>3129</v>
      </c>
      <c r="F407">
        <v>3.0303</v>
      </c>
      <c r="G407">
        <v>23.31</v>
      </c>
    </row>
    <row r="408" spans="1:7" x14ac:dyDescent="0.3">
      <c r="A408" t="s">
        <v>3200</v>
      </c>
      <c r="B408" t="s">
        <v>3201</v>
      </c>
      <c r="C408" t="s">
        <v>2099</v>
      </c>
      <c r="D408" t="s">
        <v>2444</v>
      </c>
      <c r="E408" t="s">
        <v>3129</v>
      </c>
      <c r="F408">
        <v>11.616150000000001</v>
      </c>
      <c r="G408">
        <v>89.355000000000004</v>
      </c>
    </row>
    <row r="409" spans="1:7" x14ac:dyDescent="0.3">
      <c r="A409" t="s">
        <v>3202</v>
      </c>
      <c r="B409" t="s">
        <v>3203</v>
      </c>
      <c r="C409" t="s">
        <v>1194</v>
      </c>
      <c r="D409" t="s">
        <v>2456</v>
      </c>
      <c r="E409" t="s">
        <v>3129</v>
      </c>
      <c r="F409">
        <v>4.0095000000000001</v>
      </c>
      <c r="G409">
        <v>36.450000000000003</v>
      </c>
    </row>
    <row r="410" spans="1:7" x14ac:dyDescent="0.3">
      <c r="A410" t="s">
        <v>3204</v>
      </c>
      <c r="B410" t="s">
        <v>3205</v>
      </c>
      <c r="C410" t="s">
        <v>2256</v>
      </c>
      <c r="D410" t="s">
        <v>2443</v>
      </c>
      <c r="E410" t="s">
        <v>3129</v>
      </c>
      <c r="F410">
        <v>5.0504999999999995</v>
      </c>
      <c r="G410">
        <v>38.849999999999994</v>
      </c>
    </row>
    <row r="411" spans="1:7" x14ac:dyDescent="0.3">
      <c r="A411" t="s">
        <v>3206</v>
      </c>
      <c r="B411" t="s">
        <v>3207</v>
      </c>
      <c r="C411" t="s">
        <v>297</v>
      </c>
      <c r="D411" t="s">
        <v>2417</v>
      </c>
      <c r="E411" t="s">
        <v>3129</v>
      </c>
      <c r="F411">
        <v>2.6864999999999997</v>
      </c>
      <c r="G411">
        <v>29.849999999999998</v>
      </c>
    </row>
    <row r="412" spans="1:7" x14ac:dyDescent="0.3">
      <c r="A412" t="s">
        <v>3208</v>
      </c>
      <c r="B412" t="s">
        <v>2802</v>
      </c>
      <c r="C412" t="s">
        <v>302</v>
      </c>
      <c r="D412" t="s">
        <v>2421</v>
      </c>
      <c r="E412" t="s">
        <v>3129</v>
      </c>
      <c r="F412">
        <v>1.2906</v>
      </c>
      <c r="G412">
        <v>21.509999999999998</v>
      </c>
    </row>
    <row r="413" spans="1:7" x14ac:dyDescent="0.3">
      <c r="A413" t="s">
        <v>3209</v>
      </c>
      <c r="B413" t="s">
        <v>3210</v>
      </c>
      <c r="C413" t="s">
        <v>308</v>
      </c>
      <c r="D413" t="s">
        <v>2452</v>
      </c>
      <c r="E413" t="s">
        <v>3129</v>
      </c>
      <c r="F413">
        <v>4.5374999999999996</v>
      </c>
      <c r="G413">
        <v>41.25</v>
      </c>
    </row>
    <row r="414" spans="1:7" x14ac:dyDescent="0.3">
      <c r="A414" t="s">
        <v>3211</v>
      </c>
      <c r="B414" t="s">
        <v>3212</v>
      </c>
      <c r="C414" t="s">
        <v>325</v>
      </c>
      <c r="D414" t="s">
        <v>2453</v>
      </c>
      <c r="E414" t="s">
        <v>3129</v>
      </c>
      <c r="F414">
        <v>10.436249999999999</v>
      </c>
      <c r="G414">
        <v>94.875</v>
      </c>
    </row>
    <row r="415" spans="1:7" x14ac:dyDescent="0.3">
      <c r="A415" t="s">
        <v>3213</v>
      </c>
      <c r="B415" t="s">
        <v>2567</v>
      </c>
      <c r="C415" t="s">
        <v>335</v>
      </c>
      <c r="D415" t="s">
        <v>2416</v>
      </c>
      <c r="E415" t="s">
        <v>3129</v>
      </c>
      <c r="F415">
        <v>1.6118999999999999</v>
      </c>
      <c r="G415">
        <v>17.91</v>
      </c>
    </row>
    <row r="416" spans="1:7" x14ac:dyDescent="0.3">
      <c r="A416" t="s">
        <v>3214</v>
      </c>
      <c r="B416" t="s">
        <v>2589</v>
      </c>
      <c r="C416" t="s">
        <v>340</v>
      </c>
      <c r="D416" t="s">
        <v>2448</v>
      </c>
      <c r="E416" t="s">
        <v>3129</v>
      </c>
      <c r="F416">
        <v>4.9005000000000001</v>
      </c>
      <c r="G416">
        <v>44.55</v>
      </c>
    </row>
    <row r="417" spans="1:7" x14ac:dyDescent="0.3">
      <c r="A417" t="s">
        <v>3215</v>
      </c>
      <c r="B417" t="s">
        <v>2990</v>
      </c>
      <c r="C417" t="s">
        <v>1241</v>
      </c>
      <c r="D417" t="s">
        <v>2429</v>
      </c>
      <c r="E417" t="s">
        <v>3129</v>
      </c>
      <c r="F417">
        <v>0.9665999999999999</v>
      </c>
      <c r="G417">
        <v>16.11</v>
      </c>
    </row>
    <row r="418" spans="1:7" x14ac:dyDescent="0.3">
      <c r="A418" t="s">
        <v>3216</v>
      </c>
      <c r="B418" t="s">
        <v>3217</v>
      </c>
      <c r="C418" t="s">
        <v>1249</v>
      </c>
      <c r="D418" t="s">
        <v>2407</v>
      </c>
      <c r="E418" t="s">
        <v>3129</v>
      </c>
      <c r="F418">
        <v>3.4965000000000002</v>
      </c>
      <c r="G418">
        <v>38.849999999999994</v>
      </c>
    </row>
    <row r="419" spans="1:7" x14ac:dyDescent="0.3">
      <c r="A419" t="s">
        <v>3218</v>
      </c>
      <c r="B419" t="s">
        <v>2696</v>
      </c>
      <c r="C419" t="s">
        <v>1257</v>
      </c>
      <c r="D419" t="s">
        <v>2412</v>
      </c>
      <c r="E419" t="s">
        <v>3129</v>
      </c>
      <c r="F419">
        <v>3.0374999999999996</v>
      </c>
      <c r="G419">
        <v>33.75</v>
      </c>
    </row>
    <row r="420" spans="1:7" x14ac:dyDescent="0.3">
      <c r="A420" t="s">
        <v>3219</v>
      </c>
      <c r="B420" t="s">
        <v>3220</v>
      </c>
      <c r="C420" t="s">
        <v>2276</v>
      </c>
      <c r="D420" t="s">
        <v>2412</v>
      </c>
      <c r="E420" t="s">
        <v>3129</v>
      </c>
      <c r="F420">
        <v>3.0374999999999996</v>
      </c>
      <c r="G420">
        <v>33.75</v>
      </c>
    </row>
    <row r="421" spans="1:7" x14ac:dyDescent="0.3">
      <c r="A421" t="s">
        <v>3221</v>
      </c>
      <c r="B421" t="s">
        <v>3222</v>
      </c>
      <c r="C421" t="s">
        <v>2278</v>
      </c>
      <c r="D421" t="s">
        <v>2426</v>
      </c>
      <c r="E421" t="s">
        <v>3129</v>
      </c>
      <c r="F421">
        <v>1.7909999999999999</v>
      </c>
      <c r="G421">
        <v>29.849999999999998</v>
      </c>
    </row>
    <row r="422" spans="1:7" x14ac:dyDescent="0.3">
      <c r="A422" t="s">
        <v>3223</v>
      </c>
      <c r="B422" t="s">
        <v>3224</v>
      </c>
      <c r="C422" t="s">
        <v>355</v>
      </c>
      <c r="D422" t="s">
        <v>2455</v>
      </c>
      <c r="E422" t="s">
        <v>3129</v>
      </c>
      <c r="F422">
        <v>2.4056999999999999</v>
      </c>
      <c r="G422">
        <v>21.87</v>
      </c>
    </row>
    <row r="423" spans="1:7" x14ac:dyDescent="0.3">
      <c r="A423" t="s">
        <v>3225</v>
      </c>
      <c r="B423" t="s">
        <v>3226</v>
      </c>
      <c r="C423" t="s">
        <v>2108</v>
      </c>
      <c r="D423" t="s">
        <v>2442</v>
      </c>
      <c r="E423" t="s">
        <v>3129</v>
      </c>
      <c r="F423">
        <v>3.0303</v>
      </c>
      <c r="G423">
        <v>23.31</v>
      </c>
    </row>
    <row r="424" spans="1:7" x14ac:dyDescent="0.3">
      <c r="A424" t="s">
        <v>3227</v>
      </c>
      <c r="B424" t="s">
        <v>3228</v>
      </c>
      <c r="C424" t="s">
        <v>355</v>
      </c>
      <c r="D424" t="s">
        <v>2429</v>
      </c>
      <c r="E424" t="s">
        <v>3129</v>
      </c>
      <c r="F424">
        <v>0.9665999999999999</v>
      </c>
      <c r="G424">
        <v>16.11</v>
      </c>
    </row>
    <row r="425" spans="1:7" x14ac:dyDescent="0.3">
      <c r="A425" t="s">
        <v>3229</v>
      </c>
      <c r="B425" t="s">
        <v>3230</v>
      </c>
      <c r="C425" t="s">
        <v>1288</v>
      </c>
      <c r="D425" t="s">
        <v>2416</v>
      </c>
      <c r="E425" t="s">
        <v>3129</v>
      </c>
      <c r="F425">
        <v>1.6118999999999999</v>
      </c>
      <c r="G425">
        <v>17.91</v>
      </c>
    </row>
    <row r="426" spans="1:7" x14ac:dyDescent="0.3">
      <c r="A426" t="s">
        <v>3231</v>
      </c>
      <c r="B426" t="s">
        <v>3232</v>
      </c>
      <c r="C426" t="s">
        <v>1298</v>
      </c>
      <c r="D426" t="s">
        <v>2406</v>
      </c>
      <c r="E426" t="s">
        <v>3129</v>
      </c>
      <c r="F426">
        <v>2.0979000000000001</v>
      </c>
      <c r="G426">
        <v>23.31</v>
      </c>
    </row>
    <row r="427" spans="1:7" x14ac:dyDescent="0.3">
      <c r="A427" t="s">
        <v>3233</v>
      </c>
      <c r="B427" t="s">
        <v>3234</v>
      </c>
      <c r="C427" t="s">
        <v>381</v>
      </c>
      <c r="D427" t="s">
        <v>2439</v>
      </c>
      <c r="E427" t="s">
        <v>3129</v>
      </c>
      <c r="F427">
        <v>5.6745000000000001</v>
      </c>
      <c r="G427">
        <v>43.650000000000006</v>
      </c>
    </row>
    <row r="428" spans="1:7" x14ac:dyDescent="0.3">
      <c r="A428" t="s">
        <v>3235</v>
      </c>
      <c r="B428" t="s">
        <v>3236</v>
      </c>
      <c r="C428" t="s">
        <v>1913</v>
      </c>
      <c r="D428" t="s">
        <v>2416</v>
      </c>
      <c r="E428" t="s">
        <v>3129</v>
      </c>
      <c r="F428">
        <v>1.6118999999999999</v>
      </c>
      <c r="G428">
        <v>17.91</v>
      </c>
    </row>
    <row r="429" spans="1:7" x14ac:dyDescent="0.3">
      <c r="A429" t="s">
        <v>3237</v>
      </c>
      <c r="B429" t="s">
        <v>3238</v>
      </c>
      <c r="C429" t="s">
        <v>2111</v>
      </c>
      <c r="D429" t="s">
        <v>2428</v>
      </c>
      <c r="E429" t="s">
        <v>3129</v>
      </c>
      <c r="F429">
        <v>0.48329999999999995</v>
      </c>
      <c r="G429">
        <v>8.0549999999999997</v>
      </c>
    </row>
    <row r="430" spans="1:7" x14ac:dyDescent="0.3">
      <c r="A430" t="s">
        <v>3239</v>
      </c>
      <c r="B430" t="s">
        <v>3240</v>
      </c>
      <c r="C430" t="s">
        <v>1916</v>
      </c>
      <c r="D430" t="s">
        <v>2406</v>
      </c>
      <c r="E430" t="s">
        <v>3129</v>
      </c>
      <c r="F430">
        <v>2.0979000000000001</v>
      </c>
      <c r="G430">
        <v>23.31</v>
      </c>
    </row>
    <row r="431" spans="1:7" x14ac:dyDescent="0.3">
      <c r="A431" t="s">
        <v>3241</v>
      </c>
      <c r="B431" t="s">
        <v>3242</v>
      </c>
      <c r="C431" t="s">
        <v>360</v>
      </c>
      <c r="D431" t="s">
        <v>2442</v>
      </c>
      <c r="E431" t="s">
        <v>3129</v>
      </c>
      <c r="F431">
        <v>3.0303</v>
      </c>
      <c r="G431">
        <v>23.31</v>
      </c>
    </row>
    <row r="432" spans="1:7" x14ac:dyDescent="0.3">
      <c r="A432" t="s">
        <v>3243</v>
      </c>
      <c r="B432" t="s">
        <v>3244</v>
      </c>
      <c r="C432" t="s">
        <v>425</v>
      </c>
      <c r="D432" t="s">
        <v>2455</v>
      </c>
      <c r="E432" t="s">
        <v>3129</v>
      </c>
      <c r="F432">
        <v>2.4056999999999999</v>
      </c>
      <c r="G432">
        <v>21.87</v>
      </c>
    </row>
    <row r="433" spans="1:7" x14ac:dyDescent="0.3">
      <c r="A433" t="s">
        <v>3245</v>
      </c>
      <c r="B433" t="s">
        <v>3246</v>
      </c>
      <c r="C433" t="s">
        <v>1337</v>
      </c>
      <c r="D433" t="s">
        <v>2441</v>
      </c>
      <c r="E433" t="s">
        <v>3129</v>
      </c>
      <c r="F433">
        <v>1.51515</v>
      </c>
      <c r="G433">
        <v>11.654999999999999</v>
      </c>
    </row>
    <row r="434" spans="1:7" x14ac:dyDescent="0.3">
      <c r="A434" t="s">
        <v>3247</v>
      </c>
      <c r="B434" t="s">
        <v>3248</v>
      </c>
      <c r="C434" t="s">
        <v>1339</v>
      </c>
      <c r="D434" t="s">
        <v>2442</v>
      </c>
      <c r="E434" t="s">
        <v>3129</v>
      </c>
      <c r="F434">
        <v>3.0303</v>
      </c>
      <c r="G434">
        <v>23.31</v>
      </c>
    </row>
    <row r="435" spans="1:7" x14ac:dyDescent="0.3">
      <c r="A435" t="s">
        <v>3249</v>
      </c>
      <c r="B435" t="s">
        <v>3250</v>
      </c>
      <c r="C435" t="s">
        <v>1354</v>
      </c>
      <c r="D435" t="s">
        <v>2430</v>
      </c>
      <c r="E435" t="s">
        <v>3129</v>
      </c>
      <c r="F435">
        <v>1.6110000000000002</v>
      </c>
      <c r="G435">
        <v>26.849999999999998</v>
      </c>
    </row>
    <row r="436" spans="1:7" x14ac:dyDescent="0.3">
      <c r="A436" t="s">
        <v>3251</v>
      </c>
      <c r="B436" t="s">
        <v>3252</v>
      </c>
      <c r="C436" t="s">
        <v>1356</v>
      </c>
      <c r="D436" t="s">
        <v>2451</v>
      </c>
      <c r="E436" t="s">
        <v>3129</v>
      </c>
      <c r="F436">
        <v>2.7225000000000001</v>
      </c>
      <c r="G436">
        <v>24.75</v>
      </c>
    </row>
    <row r="437" spans="1:7" x14ac:dyDescent="0.3">
      <c r="A437" t="s">
        <v>3253</v>
      </c>
      <c r="B437" t="s">
        <v>3254</v>
      </c>
      <c r="C437" t="s">
        <v>1919</v>
      </c>
      <c r="D437" t="s">
        <v>2435</v>
      </c>
      <c r="E437" t="s">
        <v>3129</v>
      </c>
      <c r="F437">
        <v>6.1815000000000007</v>
      </c>
      <c r="G437">
        <v>47.55</v>
      </c>
    </row>
    <row r="438" spans="1:7" x14ac:dyDescent="0.3">
      <c r="A438" t="s">
        <v>3255</v>
      </c>
      <c r="B438" t="s">
        <v>3091</v>
      </c>
      <c r="C438" t="s">
        <v>1371</v>
      </c>
      <c r="D438" t="s">
        <v>2419</v>
      </c>
      <c r="E438" t="s">
        <v>3129</v>
      </c>
      <c r="F438">
        <v>0.64529999999999998</v>
      </c>
      <c r="G438">
        <v>10.754999999999999</v>
      </c>
    </row>
    <row r="439" spans="1:7" x14ac:dyDescent="0.3">
      <c r="A439" t="s">
        <v>3256</v>
      </c>
      <c r="B439" t="s">
        <v>3195</v>
      </c>
      <c r="C439" t="s">
        <v>444</v>
      </c>
      <c r="D439" t="s">
        <v>2424</v>
      </c>
      <c r="E439" t="s">
        <v>3129</v>
      </c>
      <c r="F439">
        <v>0.5373</v>
      </c>
      <c r="G439">
        <v>8.9550000000000001</v>
      </c>
    </row>
    <row r="440" spans="1:7" x14ac:dyDescent="0.3">
      <c r="A440" t="s">
        <v>3257</v>
      </c>
      <c r="B440" t="s">
        <v>3258</v>
      </c>
      <c r="C440" t="s">
        <v>1373</v>
      </c>
      <c r="D440" t="s">
        <v>2406</v>
      </c>
      <c r="E440" t="s">
        <v>3129</v>
      </c>
      <c r="F440">
        <v>2.0979000000000001</v>
      </c>
      <c r="G440">
        <v>23.31</v>
      </c>
    </row>
    <row r="441" spans="1:7" x14ac:dyDescent="0.3">
      <c r="A441" t="s">
        <v>3259</v>
      </c>
      <c r="B441" t="s">
        <v>2897</v>
      </c>
      <c r="C441" t="s">
        <v>453</v>
      </c>
      <c r="D441" t="s">
        <v>2425</v>
      </c>
      <c r="E441" t="s">
        <v>3129</v>
      </c>
      <c r="F441">
        <v>1.0746</v>
      </c>
      <c r="G441">
        <v>17.91</v>
      </c>
    </row>
    <row r="442" spans="1:7" x14ac:dyDescent="0.3">
      <c r="A442" t="s">
        <v>3260</v>
      </c>
      <c r="B442" t="s">
        <v>3261</v>
      </c>
      <c r="C442" t="s">
        <v>1383</v>
      </c>
      <c r="D442" t="s">
        <v>2447</v>
      </c>
      <c r="E442" t="s">
        <v>3129</v>
      </c>
      <c r="F442">
        <v>2.9402999999999997</v>
      </c>
      <c r="G442">
        <v>26.73</v>
      </c>
    </row>
    <row r="443" spans="1:7" x14ac:dyDescent="0.3">
      <c r="A443" t="s">
        <v>3262</v>
      </c>
      <c r="B443" t="s">
        <v>3263</v>
      </c>
      <c r="C443" t="s">
        <v>1385</v>
      </c>
      <c r="D443" t="s">
        <v>2413</v>
      </c>
      <c r="E443" t="s">
        <v>3129</v>
      </c>
      <c r="F443">
        <v>6.9862500000000001</v>
      </c>
      <c r="G443">
        <v>77.625</v>
      </c>
    </row>
    <row r="444" spans="1:7" x14ac:dyDescent="0.3">
      <c r="A444" t="s">
        <v>3264</v>
      </c>
      <c r="B444" t="s">
        <v>2497</v>
      </c>
      <c r="C444" t="s">
        <v>1925</v>
      </c>
      <c r="D444" t="s">
        <v>2457</v>
      </c>
      <c r="E444" t="s">
        <v>3129</v>
      </c>
      <c r="F444">
        <v>9.2218499999999999</v>
      </c>
      <c r="G444">
        <v>83.835000000000008</v>
      </c>
    </row>
    <row r="445" spans="1:7" x14ac:dyDescent="0.3">
      <c r="A445" t="s">
        <v>3265</v>
      </c>
      <c r="B445" t="s">
        <v>2759</v>
      </c>
      <c r="C445" t="s">
        <v>1928</v>
      </c>
      <c r="D445" t="s">
        <v>2456</v>
      </c>
      <c r="E445" t="s">
        <v>3129</v>
      </c>
      <c r="F445">
        <v>4.0095000000000001</v>
      </c>
      <c r="G445">
        <v>36.450000000000003</v>
      </c>
    </row>
    <row r="446" spans="1:7" x14ac:dyDescent="0.3">
      <c r="A446" t="s">
        <v>3266</v>
      </c>
      <c r="B446" t="s">
        <v>3267</v>
      </c>
      <c r="C446" t="s">
        <v>476</v>
      </c>
      <c r="D446" t="s">
        <v>2425</v>
      </c>
      <c r="E446" t="s">
        <v>3129</v>
      </c>
      <c r="F446">
        <v>1.0746</v>
      </c>
      <c r="G446">
        <v>17.91</v>
      </c>
    </row>
    <row r="447" spans="1:7" x14ac:dyDescent="0.3">
      <c r="A447" t="s">
        <v>3268</v>
      </c>
      <c r="B447" t="s">
        <v>2829</v>
      </c>
      <c r="C447" t="s">
        <v>481</v>
      </c>
      <c r="D447" t="s">
        <v>2403</v>
      </c>
      <c r="E447" t="s">
        <v>3129</v>
      </c>
      <c r="F447">
        <v>1.04895</v>
      </c>
      <c r="G447">
        <v>11.654999999999999</v>
      </c>
    </row>
    <row r="448" spans="1:7" x14ac:dyDescent="0.3">
      <c r="A448" t="s">
        <v>3269</v>
      </c>
      <c r="B448" t="s">
        <v>3270</v>
      </c>
      <c r="C448" t="s">
        <v>1941</v>
      </c>
      <c r="D448" t="s">
        <v>2429</v>
      </c>
      <c r="E448" t="s">
        <v>3129</v>
      </c>
      <c r="F448">
        <v>0.9665999999999999</v>
      </c>
      <c r="G448">
        <v>16.11</v>
      </c>
    </row>
    <row r="449" spans="1:7" x14ac:dyDescent="0.3">
      <c r="A449" t="s">
        <v>3271</v>
      </c>
      <c r="B449" t="s">
        <v>2493</v>
      </c>
      <c r="C449" t="s">
        <v>1402</v>
      </c>
      <c r="D449" t="s">
        <v>2414</v>
      </c>
      <c r="E449" t="s">
        <v>3129</v>
      </c>
      <c r="F449">
        <v>0.80594999999999994</v>
      </c>
      <c r="G449">
        <v>8.9550000000000001</v>
      </c>
    </row>
    <row r="450" spans="1:7" x14ac:dyDescent="0.3">
      <c r="A450" t="s">
        <v>3272</v>
      </c>
      <c r="B450" t="s">
        <v>3273</v>
      </c>
      <c r="C450" t="s">
        <v>1405</v>
      </c>
      <c r="D450" t="s">
        <v>2452</v>
      </c>
      <c r="E450" t="s">
        <v>3129</v>
      </c>
      <c r="F450">
        <v>4.5374999999999996</v>
      </c>
      <c r="G450">
        <v>41.25</v>
      </c>
    </row>
    <row r="451" spans="1:7" x14ac:dyDescent="0.3">
      <c r="A451" t="s">
        <v>3274</v>
      </c>
      <c r="B451" t="s">
        <v>3275</v>
      </c>
      <c r="C451" t="s">
        <v>516</v>
      </c>
      <c r="D451" t="s">
        <v>2454</v>
      </c>
      <c r="E451" t="s">
        <v>3129</v>
      </c>
      <c r="F451">
        <v>1.20285</v>
      </c>
      <c r="G451">
        <v>10.935</v>
      </c>
    </row>
    <row r="452" spans="1:7" x14ac:dyDescent="0.3">
      <c r="A452" t="s">
        <v>3276</v>
      </c>
      <c r="B452" t="s">
        <v>3277</v>
      </c>
      <c r="C452" t="s">
        <v>1955</v>
      </c>
      <c r="D452" t="s">
        <v>2428</v>
      </c>
      <c r="E452" t="s">
        <v>3129</v>
      </c>
      <c r="F452">
        <v>0.48329999999999995</v>
      </c>
      <c r="G452">
        <v>8.0549999999999997</v>
      </c>
    </row>
    <row r="453" spans="1:7" x14ac:dyDescent="0.3">
      <c r="A453" t="s">
        <v>3278</v>
      </c>
      <c r="B453" t="s">
        <v>3133</v>
      </c>
      <c r="C453" t="s">
        <v>2309</v>
      </c>
      <c r="D453" t="s">
        <v>2432</v>
      </c>
      <c r="E453" t="s">
        <v>3129</v>
      </c>
      <c r="F453">
        <v>1.8544499999999999</v>
      </c>
      <c r="G453">
        <v>14.265000000000001</v>
      </c>
    </row>
    <row r="454" spans="1:7" x14ac:dyDescent="0.3">
      <c r="A454" t="s">
        <v>3279</v>
      </c>
      <c r="B454" t="s">
        <v>3280</v>
      </c>
      <c r="C454" t="s">
        <v>1434</v>
      </c>
      <c r="D454" t="s">
        <v>2408</v>
      </c>
      <c r="E454" t="s">
        <v>3129</v>
      </c>
      <c r="F454">
        <v>8.0419499999999999</v>
      </c>
      <c r="G454">
        <v>89.355000000000004</v>
      </c>
    </row>
    <row r="455" spans="1:7" x14ac:dyDescent="0.3">
      <c r="A455" t="s">
        <v>3281</v>
      </c>
      <c r="B455" t="s">
        <v>3282</v>
      </c>
      <c r="C455" t="s">
        <v>1958</v>
      </c>
      <c r="D455" t="s">
        <v>2417</v>
      </c>
      <c r="E455" t="s">
        <v>3129</v>
      </c>
      <c r="F455">
        <v>2.6864999999999997</v>
      </c>
      <c r="G455">
        <v>29.849999999999998</v>
      </c>
    </row>
    <row r="456" spans="1:7" x14ac:dyDescent="0.3">
      <c r="A456" t="s">
        <v>3283</v>
      </c>
      <c r="B456" t="s">
        <v>2916</v>
      </c>
      <c r="C456" t="s">
        <v>1961</v>
      </c>
      <c r="D456" t="s">
        <v>2419</v>
      </c>
      <c r="E456" t="s">
        <v>3129</v>
      </c>
      <c r="F456">
        <v>0.64529999999999998</v>
      </c>
      <c r="G456">
        <v>10.754999999999999</v>
      </c>
    </row>
    <row r="457" spans="1:7" x14ac:dyDescent="0.3">
      <c r="A457" t="s">
        <v>3284</v>
      </c>
      <c r="B457" t="s">
        <v>3285</v>
      </c>
      <c r="C457" t="s">
        <v>528</v>
      </c>
      <c r="D457" t="s">
        <v>2435</v>
      </c>
      <c r="E457" t="s">
        <v>3129</v>
      </c>
      <c r="F457">
        <v>6.1815000000000007</v>
      </c>
      <c r="G457">
        <v>47.55</v>
      </c>
    </row>
    <row r="458" spans="1:7" x14ac:dyDescent="0.3">
      <c r="A458" t="s">
        <v>3286</v>
      </c>
      <c r="B458" t="s">
        <v>3287</v>
      </c>
      <c r="C458" t="s">
        <v>533</v>
      </c>
      <c r="D458" t="s">
        <v>2421</v>
      </c>
      <c r="E458" t="s">
        <v>3129</v>
      </c>
      <c r="F458">
        <v>1.2906</v>
      </c>
      <c r="G458">
        <v>21.509999999999998</v>
      </c>
    </row>
    <row r="459" spans="1:7" x14ac:dyDescent="0.3">
      <c r="A459" t="s">
        <v>3288</v>
      </c>
      <c r="B459" t="s">
        <v>2515</v>
      </c>
      <c r="C459" t="s">
        <v>1958</v>
      </c>
      <c r="D459" t="s">
        <v>2428</v>
      </c>
      <c r="E459" t="s">
        <v>3129</v>
      </c>
      <c r="F459">
        <v>0.48329999999999995</v>
      </c>
      <c r="G459">
        <v>8.0549999999999997</v>
      </c>
    </row>
    <row r="460" spans="1:7" x14ac:dyDescent="0.3">
      <c r="A460" t="s">
        <v>3289</v>
      </c>
      <c r="B460" t="s">
        <v>3290</v>
      </c>
      <c r="C460" t="s">
        <v>2144</v>
      </c>
      <c r="D460" t="s">
        <v>2457</v>
      </c>
      <c r="E460" t="s">
        <v>3129</v>
      </c>
      <c r="F460">
        <v>9.2218499999999999</v>
      </c>
      <c r="G460">
        <v>83.835000000000008</v>
      </c>
    </row>
    <row r="461" spans="1:7" x14ac:dyDescent="0.3">
      <c r="A461" t="s">
        <v>3291</v>
      </c>
      <c r="B461" t="s">
        <v>2505</v>
      </c>
      <c r="C461" t="s">
        <v>1462</v>
      </c>
      <c r="D461" t="s">
        <v>2419</v>
      </c>
      <c r="E461" t="s">
        <v>3129</v>
      </c>
      <c r="F461">
        <v>0.64529999999999998</v>
      </c>
      <c r="G461">
        <v>10.754999999999999</v>
      </c>
    </row>
    <row r="462" spans="1:7" x14ac:dyDescent="0.3">
      <c r="A462" t="s">
        <v>3292</v>
      </c>
      <c r="B462" t="s">
        <v>3293</v>
      </c>
      <c r="C462" t="s">
        <v>1460</v>
      </c>
      <c r="D462" t="s">
        <v>2445</v>
      </c>
      <c r="E462" t="s">
        <v>3129</v>
      </c>
      <c r="F462">
        <v>1.4701499999999998</v>
      </c>
      <c r="G462">
        <v>13.365</v>
      </c>
    </row>
    <row r="463" spans="1:7" x14ac:dyDescent="0.3">
      <c r="A463" t="s">
        <v>3294</v>
      </c>
      <c r="B463" t="s">
        <v>3295</v>
      </c>
      <c r="C463" t="s">
        <v>1470</v>
      </c>
      <c r="D463" t="s">
        <v>2407</v>
      </c>
      <c r="E463" t="s">
        <v>3129</v>
      </c>
      <c r="F463">
        <v>3.4965000000000002</v>
      </c>
      <c r="G463">
        <v>38.849999999999994</v>
      </c>
    </row>
    <row r="464" spans="1:7" x14ac:dyDescent="0.3">
      <c r="A464" t="s">
        <v>3296</v>
      </c>
      <c r="B464" t="s">
        <v>3297</v>
      </c>
      <c r="C464" t="s">
        <v>2151</v>
      </c>
      <c r="D464" t="s">
        <v>2445</v>
      </c>
      <c r="E464" t="s">
        <v>3129</v>
      </c>
      <c r="F464">
        <v>1.4701499999999998</v>
      </c>
      <c r="G464">
        <v>13.365</v>
      </c>
    </row>
    <row r="465" spans="1:7" x14ac:dyDescent="0.3">
      <c r="A465" t="s">
        <v>3298</v>
      </c>
      <c r="B465" t="s">
        <v>3299</v>
      </c>
      <c r="C465" t="s">
        <v>1482</v>
      </c>
      <c r="D465" t="s">
        <v>2448</v>
      </c>
      <c r="E465" t="s">
        <v>3129</v>
      </c>
      <c r="F465">
        <v>4.9005000000000001</v>
      </c>
      <c r="G465">
        <v>44.55</v>
      </c>
    </row>
    <row r="466" spans="1:7" x14ac:dyDescent="0.3">
      <c r="A466" t="s">
        <v>3300</v>
      </c>
      <c r="B466" t="s">
        <v>3301</v>
      </c>
      <c r="C466" t="s">
        <v>605</v>
      </c>
      <c r="D466" t="s">
        <v>2423</v>
      </c>
      <c r="E466" t="s">
        <v>3129</v>
      </c>
      <c r="F466">
        <v>4.9473000000000003</v>
      </c>
      <c r="G466">
        <v>82.454999999999998</v>
      </c>
    </row>
    <row r="467" spans="1:7" x14ac:dyDescent="0.3">
      <c r="A467" t="s">
        <v>3302</v>
      </c>
      <c r="B467" t="s">
        <v>3303</v>
      </c>
      <c r="C467" t="s">
        <v>1492</v>
      </c>
      <c r="D467" t="s">
        <v>2428</v>
      </c>
      <c r="E467" t="s">
        <v>3129</v>
      </c>
      <c r="F467">
        <v>0.48329999999999995</v>
      </c>
      <c r="G467">
        <v>8.0549999999999997</v>
      </c>
    </row>
    <row r="468" spans="1:7" x14ac:dyDescent="0.3">
      <c r="A468" t="s">
        <v>3304</v>
      </c>
      <c r="B468" t="s">
        <v>3305</v>
      </c>
      <c r="C468" t="s">
        <v>620</v>
      </c>
      <c r="D468" t="s">
        <v>2424</v>
      </c>
      <c r="E468" t="s">
        <v>3129</v>
      </c>
      <c r="F468">
        <v>0.5373</v>
      </c>
      <c r="G468">
        <v>8.9550000000000001</v>
      </c>
    </row>
    <row r="469" spans="1:7" x14ac:dyDescent="0.3">
      <c r="A469" t="s">
        <v>3306</v>
      </c>
      <c r="B469" t="s">
        <v>3307</v>
      </c>
      <c r="C469" t="s">
        <v>2330</v>
      </c>
      <c r="D469" t="s">
        <v>2436</v>
      </c>
      <c r="E469" t="s">
        <v>3129</v>
      </c>
      <c r="F469">
        <v>14.217450000000001</v>
      </c>
      <c r="G469">
        <v>109.36499999999999</v>
      </c>
    </row>
    <row r="470" spans="1:7" x14ac:dyDescent="0.3">
      <c r="A470" t="s">
        <v>3308</v>
      </c>
      <c r="B470" t="s">
        <v>3224</v>
      </c>
      <c r="C470" t="s">
        <v>645</v>
      </c>
      <c r="D470" t="s">
        <v>2413</v>
      </c>
      <c r="E470" t="s">
        <v>3129</v>
      </c>
      <c r="F470">
        <v>6.9862500000000001</v>
      </c>
      <c r="G470">
        <v>77.625</v>
      </c>
    </row>
    <row r="471" spans="1:7" x14ac:dyDescent="0.3">
      <c r="A471" t="s">
        <v>3309</v>
      </c>
      <c r="B471" t="s">
        <v>3310</v>
      </c>
      <c r="C471" t="s">
        <v>656</v>
      </c>
      <c r="D471" t="s">
        <v>2439</v>
      </c>
      <c r="E471" t="s">
        <v>3129</v>
      </c>
      <c r="F471">
        <v>5.6745000000000001</v>
      </c>
      <c r="G471">
        <v>43.650000000000006</v>
      </c>
    </row>
    <row r="472" spans="1:7" x14ac:dyDescent="0.3">
      <c r="A472" t="s">
        <v>3311</v>
      </c>
      <c r="B472" t="s">
        <v>3190</v>
      </c>
      <c r="C472" t="s">
        <v>1986</v>
      </c>
      <c r="D472" t="s">
        <v>2413</v>
      </c>
      <c r="E472" t="s">
        <v>3129</v>
      </c>
      <c r="F472">
        <v>6.9862500000000001</v>
      </c>
      <c r="G472">
        <v>77.625</v>
      </c>
    </row>
    <row r="473" spans="1:7" x14ac:dyDescent="0.3">
      <c r="A473" t="s">
        <v>3312</v>
      </c>
      <c r="B473" t="s">
        <v>2920</v>
      </c>
      <c r="C473" t="s">
        <v>1526</v>
      </c>
      <c r="D473" t="s">
        <v>2422</v>
      </c>
      <c r="E473" t="s">
        <v>3129</v>
      </c>
      <c r="F473">
        <v>2.1509999999999998</v>
      </c>
      <c r="G473">
        <v>35.849999999999994</v>
      </c>
    </row>
    <row r="474" spans="1:7" x14ac:dyDescent="0.3">
      <c r="A474" t="s">
        <v>3313</v>
      </c>
      <c r="B474" t="s">
        <v>2825</v>
      </c>
      <c r="C474" t="s">
        <v>1528</v>
      </c>
      <c r="D474" t="s">
        <v>2449</v>
      </c>
      <c r="E474" t="s">
        <v>3129</v>
      </c>
      <c r="F474">
        <v>11.27115</v>
      </c>
      <c r="G474">
        <v>102.465</v>
      </c>
    </row>
    <row r="475" spans="1:7" x14ac:dyDescent="0.3">
      <c r="A475" t="s">
        <v>3314</v>
      </c>
      <c r="B475" t="s">
        <v>3315</v>
      </c>
      <c r="C475" t="s">
        <v>1530</v>
      </c>
      <c r="D475" t="s">
        <v>2418</v>
      </c>
      <c r="E475" t="s">
        <v>3129</v>
      </c>
      <c r="F475">
        <v>6.1789500000000004</v>
      </c>
      <c r="G475">
        <v>68.655000000000001</v>
      </c>
    </row>
    <row r="476" spans="1:7" x14ac:dyDescent="0.3">
      <c r="A476" t="s">
        <v>3316</v>
      </c>
      <c r="B476" t="s">
        <v>2765</v>
      </c>
      <c r="C476" t="s">
        <v>2346</v>
      </c>
      <c r="D476" t="s">
        <v>2434</v>
      </c>
      <c r="E476" t="s">
        <v>3129</v>
      </c>
      <c r="F476">
        <v>3.7088999999999999</v>
      </c>
      <c r="G476">
        <v>28.53</v>
      </c>
    </row>
    <row r="477" spans="1:7" x14ac:dyDescent="0.3">
      <c r="A477" t="s">
        <v>3317</v>
      </c>
      <c r="B477" t="s">
        <v>3318</v>
      </c>
      <c r="C477" t="s">
        <v>666</v>
      </c>
      <c r="D477" t="s">
        <v>2418</v>
      </c>
      <c r="E477" t="s">
        <v>3129</v>
      </c>
      <c r="F477">
        <v>6.1789500000000004</v>
      </c>
      <c r="G477">
        <v>68.655000000000001</v>
      </c>
    </row>
    <row r="478" spans="1:7" x14ac:dyDescent="0.3">
      <c r="A478" t="s">
        <v>3319</v>
      </c>
      <c r="B478" t="s">
        <v>3320</v>
      </c>
      <c r="C478" t="s">
        <v>1545</v>
      </c>
      <c r="D478" t="s">
        <v>2451</v>
      </c>
      <c r="E478" t="s">
        <v>3129</v>
      </c>
      <c r="F478">
        <v>2.7225000000000001</v>
      </c>
      <c r="G478">
        <v>24.75</v>
      </c>
    </row>
    <row r="479" spans="1:7" x14ac:dyDescent="0.3">
      <c r="A479" t="s">
        <v>3321</v>
      </c>
      <c r="B479" t="s">
        <v>3322</v>
      </c>
      <c r="C479" t="s">
        <v>1547</v>
      </c>
      <c r="D479" t="s">
        <v>2437</v>
      </c>
      <c r="E479" t="s">
        <v>3129</v>
      </c>
      <c r="F479">
        <v>1.70235</v>
      </c>
      <c r="G479">
        <v>13.095000000000001</v>
      </c>
    </row>
    <row r="480" spans="1:7" x14ac:dyDescent="0.3">
      <c r="A480" t="s">
        <v>3323</v>
      </c>
      <c r="B480" t="s">
        <v>2634</v>
      </c>
      <c r="C480" t="s">
        <v>1566</v>
      </c>
      <c r="D480" t="s">
        <v>2428</v>
      </c>
      <c r="E480" t="s">
        <v>3129</v>
      </c>
      <c r="F480">
        <v>0.48329999999999995</v>
      </c>
      <c r="G480">
        <v>8.0549999999999997</v>
      </c>
    </row>
    <row r="481" spans="1:7" x14ac:dyDescent="0.3">
      <c r="A481" t="s">
        <v>3324</v>
      </c>
      <c r="B481" t="s">
        <v>3325</v>
      </c>
      <c r="C481" t="s">
        <v>2173</v>
      </c>
      <c r="D481" t="s">
        <v>2411</v>
      </c>
      <c r="E481" t="s">
        <v>3129</v>
      </c>
      <c r="F481">
        <v>1.8225000000000002</v>
      </c>
      <c r="G481">
        <v>20.25</v>
      </c>
    </row>
    <row r="482" spans="1:7" x14ac:dyDescent="0.3">
      <c r="A482" t="s">
        <v>3326</v>
      </c>
      <c r="B482" t="s">
        <v>3327</v>
      </c>
      <c r="C482" t="s">
        <v>717</v>
      </c>
      <c r="D482" t="s">
        <v>2450</v>
      </c>
      <c r="E482" t="s">
        <v>3129</v>
      </c>
      <c r="F482">
        <v>1.3612500000000001</v>
      </c>
      <c r="G482">
        <v>12.375</v>
      </c>
    </row>
    <row r="483" spans="1:7" x14ac:dyDescent="0.3">
      <c r="A483" t="s">
        <v>3328</v>
      </c>
      <c r="B483" t="s">
        <v>3329</v>
      </c>
      <c r="C483" t="s">
        <v>720</v>
      </c>
      <c r="D483" t="s">
        <v>2451</v>
      </c>
      <c r="E483" t="s">
        <v>3129</v>
      </c>
      <c r="F483">
        <v>2.7225000000000001</v>
      </c>
      <c r="G483">
        <v>24.75</v>
      </c>
    </row>
    <row r="484" spans="1:7" x14ac:dyDescent="0.3">
      <c r="A484" t="s">
        <v>3330</v>
      </c>
      <c r="B484" t="s">
        <v>3331</v>
      </c>
      <c r="C484" t="s">
        <v>2176</v>
      </c>
      <c r="D484" t="s">
        <v>2422</v>
      </c>
      <c r="E484" t="s">
        <v>3129</v>
      </c>
      <c r="F484">
        <v>2.1509999999999998</v>
      </c>
      <c r="G484">
        <v>35.849999999999994</v>
      </c>
    </row>
    <row r="485" spans="1:7" x14ac:dyDescent="0.3">
      <c r="A485" t="s">
        <v>3332</v>
      </c>
      <c r="B485" t="s">
        <v>3333</v>
      </c>
      <c r="C485" t="s">
        <v>732</v>
      </c>
      <c r="D485" t="s">
        <v>2418</v>
      </c>
      <c r="E485" t="s">
        <v>3129</v>
      </c>
      <c r="F485">
        <v>6.1789500000000004</v>
      </c>
      <c r="G485">
        <v>68.655000000000001</v>
      </c>
    </row>
    <row r="486" spans="1:7" x14ac:dyDescent="0.3">
      <c r="A486" t="s">
        <v>3334</v>
      </c>
      <c r="B486" t="s">
        <v>2827</v>
      </c>
      <c r="C486" t="s">
        <v>734</v>
      </c>
      <c r="D486" t="s">
        <v>2443</v>
      </c>
      <c r="E486" t="s">
        <v>3129</v>
      </c>
      <c r="F486">
        <v>5.0504999999999995</v>
      </c>
      <c r="G486">
        <v>38.849999999999994</v>
      </c>
    </row>
    <row r="487" spans="1:7" x14ac:dyDescent="0.3">
      <c r="A487" t="s">
        <v>3335</v>
      </c>
      <c r="B487" t="s">
        <v>2962</v>
      </c>
      <c r="C487" t="s">
        <v>1588</v>
      </c>
      <c r="D487" t="s">
        <v>2424</v>
      </c>
      <c r="E487" t="s">
        <v>3129</v>
      </c>
      <c r="F487">
        <v>0.5373</v>
      </c>
      <c r="G487">
        <v>8.9550000000000001</v>
      </c>
    </row>
    <row r="488" spans="1:7" x14ac:dyDescent="0.3">
      <c r="A488" t="s">
        <v>3336</v>
      </c>
      <c r="B488" t="s">
        <v>3337</v>
      </c>
      <c r="C488" t="s">
        <v>1592</v>
      </c>
      <c r="D488" t="s">
        <v>2455</v>
      </c>
      <c r="E488" t="s">
        <v>3129</v>
      </c>
      <c r="F488">
        <v>2.4056999999999999</v>
      </c>
      <c r="G488">
        <v>21.87</v>
      </c>
    </row>
    <row r="489" spans="1:7" x14ac:dyDescent="0.3">
      <c r="A489" t="s">
        <v>3338</v>
      </c>
      <c r="B489" t="s">
        <v>3339</v>
      </c>
      <c r="C489" t="s">
        <v>1597</v>
      </c>
      <c r="D489" t="s">
        <v>2440</v>
      </c>
      <c r="E489" t="s">
        <v>3129</v>
      </c>
      <c r="F489">
        <v>13.051350000000001</v>
      </c>
      <c r="G489">
        <v>100.39500000000001</v>
      </c>
    </row>
    <row r="490" spans="1:7" x14ac:dyDescent="0.3">
      <c r="A490" t="s">
        <v>3340</v>
      </c>
      <c r="B490" t="s">
        <v>3341</v>
      </c>
      <c r="C490" t="s">
        <v>2360</v>
      </c>
      <c r="D490" t="s">
        <v>2419</v>
      </c>
      <c r="E490" t="s">
        <v>3129</v>
      </c>
      <c r="F490">
        <v>0.64529999999999998</v>
      </c>
      <c r="G490">
        <v>10.754999999999999</v>
      </c>
    </row>
    <row r="491" spans="1:7" x14ac:dyDescent="0.3">
      <c r="A491" t="s">
        <v>3342</v>
      </c>
      <c r="B491" t="s">
        <v>3343</v>
      </c>
      <c r="C491" t="s">
        <v>762</v>
      </c>
      <c r="D491" t="s">
        <v>2416</v>
      </c>
      <c r="E491" t="s">
        <v>3129</v>
      </c>
      <c r="F491">
        <v>1.6118999999999999</v>
      </c>
      <c r="G491">
        <v>17.91</v>
      </c>
    </row>
    <row r="492" spans="1:7" x14ac:dyDescent="0.3">
      <c r="A492" t="s">
        <v>3344</v>
      </c>
      <c r="B492" t="s">
        <v>3345</v>
      </c>
      <c r="C492" t="s">
        <v>2188</v>
      </c>
      <c r="D492" t="s">
        <v>2412</v>
      </c>
      <c r="E492" t="s">
        <v>3129</v>
      </c>
      <c r="F492">
        <v>3.0374999999999996</v>
      </c>
      <c r="G492">
        <v>33.75</v>
      </c>
    </row>
    <row r="493" spans="1:7" x14ac:dyDescent="0.3">
      <c r="A493" t="s">
        <v>3346</v>
      </c>
      <c r="B493" t="s">
        <v>3347</v>
      </c>
      <c r="C493" t="s">
        <v>1609</v>
      </c>
      <c r="D493" t="s">
        <v>2416</v>
      </c>
      <c r="E493" t="s">
        <v>3129</v>
      </c>
      <c r="F493">
        <v>1.6118999999999999</v>
      </c>
      <c r="G493">
        <v>17.91</v>
      </c>
    </row>
    <row r="494" spans="1:7" x14ac:dyDescent="0.3">
      <c r="A494" t="s">
        <v>3348</v>
      </c>
      <c r="B494" t="s">
        <v>3349</v>
      </c>
      <c r="C494" t="s">
        <v>778</v>
      </c>
      <c r="D494" t="s">
        <v>2406</v>
      </c>
      <c r="E494" t="s">
        <v>3129</v>
      </c>
      <c r="F494">
        <v>2.0979000000000001</v>
      </c>
      <c r="G494">
        <v>23.31</v>
      </c>
    </row>
    <row r="495" spans="1:7" x14ac:dyDescent="0.3">
      <c r="A495" t="s">
        <v>3350</v>
      </c>
      <c r="B495" t="s">
        <v>3351</v>
      </c>
      <c r="C495" t="s">
        <v>772</v>
      </c>
      <c r="D495" t="s">
        <v>2408</v>
      </c>
      <c r="E495" t="s">
        <v>3129</v>
      </c>
      <c r="F495">
        <v>8.0419499999999999</v>
      </c>
      <c r="G495">
        <v>89.355000000000004</v>
      </c>
    </row>
    <row r="496" spans="1:7" x14ac:dyDescent="0.3">
      <c r="A496" t="s">
        <v>3352</v>
      </c>
      <c r="B496" t="s">
        <v>3087</v>
      </c>
      <c r="C496" t="s">
        <v>787</v>
      </c>
      <c r="D496" t="s">
        <v>2421</v>
      </c>
      <c r="E496" t="s">
        <v>3129</v>
      </c>
      <c r="F496">
        <v>1.2906</v>
      </c>
      <c r="G496">
        <v>21.509999999999998</v>
      </c>
    </row>
    <row r="497" spans="1:7" x14ac:dyDescent="0.3">
      <c r="A497" t="s">
        <v>3353</v>
      </c>
      <c r="B497" t="s">
        <v>3354</v>
      </c>
      <c r="C497" t="s">
        <v>792</v>
      </c>
      <c r="D497" t="s">
        <v>2411</v>
      </c>
      <c r="E497" t="s">
        <v>3129</v>
      </c>
      <c r="F497">
        <v>1.8225000000000002</v>
      </c>
      <c r="G497">
        <v>20.25</v>
      </c>
    </row>
    <row r="498" spans="1:7" x14ac:dyDescent="0.3">
      <c r="A498" t="s">
        <v>3355</v>
      </c>
      <c r="B498" t="s">
        <v>2648</v>
      </c>
      <c r="C498" t="s">
        <v>797</v>
      </c>
      <c r="D498" t="s">
        <v>2452</v>
      </c>
      <c r="E498" t="s">
        <v>3129</v>
      </c>
      <c r="F498">
        <v>4.5374999999999996</v>
      </c>
      <c r="G498">
        <v>41.25</v>
      </c>
    </row>
    <row r="499" spans="1:7" x14ac:dyDescent="0.3">
      <c r="A499" t="s">
        <v>3356</v>
      </c>
      <c r="B499" t="s">
        <v>3357</v>
      </c>
      <c r="C499" t="s">
        <v>807</v>
      </c>
      <c r="D499" t="s">
        <v>2406</v>
      </c>
      <c r="E499" t="s">
        <v>3129</v>
      </c>
      <c r="F499">
        <v>2.0979000000000001</v>
      </c>
      <c r="G499">
        <v>23.31</v>
      </c>
    </row>
    <row r="500" spans="1:7" x14ac:dyDescent="0.3">
      <c r="A500" t="s">
        <v>3358</v>
      </c>
      <c r="B500" t="s">
        <v>2658</v>
      </c>
      <c r="C500" t="s">
        <v>1640</v>
      </c>
      <c r="D500" t="s">
        <v>2428</v>
      </c>
      <c r="E500" t="s">
        <v>3129</v>
      </c>
      <c r="F500">
        <v>0.48329999999999995</v>
      </c>
      <c r="G500">
        <v>8.0549999999999997</v>
      </c>
    </row>
    <row r="501" spans="1:7" x14ac:dyDescent="0.3">
      <c r="A501" t="s">
        <v>3359</v>
      </c>
      <c r="B501" t="s">
        <v>3360</v>
      </c>
      <c r="C501" t="s">
        <v>1642</v>
      </c>
      <c r="D501" t="s">
        <v>2456</v>
      </c>
      <c r="E501" t="s">
        <v>3129</v>
      </c>
      <c r="F501">
        <v>4.0095000000000001</v>
      </c>
      <c r="G501">
        <v>36.450000000000003</v>
      </c>
    </row>
    <row r="502" spans="1:7" x14ac:dyDescent="0.3">
      <c r="A502" t="s">
        <v>3361</v>
      </c>
      <c r="B502" t="s">
        <v>3041</v>
      </c>
      <c r="C502" t="s">
        <v>2198</v>
      </c>
      <c r="D502" t="s">
        <v>2442</v>
      </c>
      <c r="E502" t="s">
        <v>3129</v>
      </c>
      <c r="F502">
        <v>3.0303</v>
      </c>
      <c r="G502">
        <v>23.31</v>
      </c>
    </row>
    <row r="503" spans="1:7" x14ac:dyDescent="0.3">
      <c r="A503" t="s">
        <v>3362</v>
      </c>
      <c r="B503" t="s">
        <v>3363</v>
      </c>
      <c r="C503" t="s">
        <v>1648</v>
      </c>
      <c r="D503" t="s">
        <v>2428</v>
      </c>
      <c r="E503" t="s">
        <v>3129</v>
      </c>
      <c r="F503">
        <v>0.48329999999999995</v>
      </c>
      <c r="G503">
        <v>8.0549999999999997</v>
      </c>
    </row>
    <row r="504" spans="1:7" x14ac:dyDescent="0.3">
      <c r="A504" t="s">
        <v>3364</v>
      </c>
      <c r="B504" t="s">
        <v>3365</v>
      </c>
      <c r="C504" t="s">
        <v>831</v>
      </c>
      <c r="D504" t="s">
        <v>2434</v>
      </c>
      <c r="E504" t="s">
        <v>3129</v>
      </c>
      <c r="F504">
        <v>3.7088999999999999</v>
      </c>
      <c r="G504">
        <v>28.53</v>
      </c>
    </row>
    <row r="505" spans="1:7" x14ac:dyDescent="0.3">
      <c r="A505" t="s">
        <v>3366</v>
      </c>
      <c r="B505" t="s">
        <v>3367</v>
      </c>
      <c r="C505" t="s">
        <v>1656</v>
      </c>
      <c r="D505" t="s">
        <v>2435</v>
      </c>
      <c r="E505" t="s">
        <v>3129</v>
      </c>
      <c r="F505">
        <v>6.1815000000000007</v>
      </c>
      <c r="G505">
        <v>47.55</v>
      </c>
    </row>
    <row r="506" spans="1:7" x14ac:dyDescent="0.3">
      <c r="A506" t="s">
        <v>3368</v>
      </c>
      <c r="B506" t="s">
        <v>2615</v>
      </c>
      <c r="C506" t="s">
        <v>1668</v>
      </c>
      <c r="D506" t="s">
        <v>2417</v>
      </c>
      <c r="E506" t="s">
        <v>3129</v>
      </c>
      <c r="F506">
        <v>2.6864999999999997</v>
      </c>
      <c r="G506">
        <v>29.849999999999998</v>
      </c>
    </row>
    <row r="507" spans="1:7" x14ac:dyDescent="0.3">
      <c r="A507" t="s">
        <v>3369</v>
      </c>
      <c r="B507" t="s">
        <v>3370</v>
      </c>
      <c r="C507" t="s">
        <v>840</v>
      </c>
      <c r="D507" t="s">
        <v>2440</v>
      </c>
      <c r="E507" t="s">
        <v>3129</v>
      </c>
      <c r="F507">
        <v>13.051350000000001</v>
      </c>
      <c r="G507">
        <v>100.39500000000001</v>
      </c>
    </row>
    <row r="508" spans="1:7" x14ac:dyDescent="0.3">
      <c r="A508" t="s">
        <v>3371</v>
      </c>
      <c r="B508" t="s">
        <v>3372</v>
      </c>
      <c r="C508" t="s">
        <v>1687</v>
      </c>
      <c r="D508" t="s">
        <v>2414</v>
      </c>
      <c r="E508" t="s">
        <v>3129</v>
      </c>
      <c r="F508">
        <v>0.80594999999999994</v>
      </c>
      <c r="G508">
        <v>8.9550000000000001</v>
      </c>
    </row>
    <row r="509" spans="1:7" x14ac:dyDescent="0.3">
      <c r="A509" t="s">
        <v>3373</v>
      </c>
      <c r="B509" t="s">
        <v>3374</v>
      </c>
      <c r="C509" t="s">
        <v>876</v>
      </c>
      <c r="D509" t="s">
        <v>2444</v>
      </c>
      <c r="E509" t="s">
        <v>3129</v>
      </c>
      <c r="F509">
        <v>11.616150000000001</v>
      </c>
      <c r="G509">
        <v>89.355000000000004</v>
      </c>
    </row>
    <row r="510" spans="1:7" x14ac:dyDescent="0.3">
      <c r="A510" t="s">
        <v>3375</v>
      </c>
      <c r="B510" t="s">
        <v>2730</v>
      </c>
      <c r="C510" t="s">
        <v>2204</v>
      </c>
      <c r="D510" t="s">
        <v>2416</v>
      </c>
      <c r="E510" t="s">
        <v>3129</v>
      </c>
      <c r="F510">
        <v>1.6118999999999999</v>
      </c>
      <c r="G510">
        <v>17.91</v>
      </c>
    </row>
    <row r="511" spans="1:7" x14ac:dyDescent="0.3">
      <c r="A511" t="s">
        <v>3376</v>
      </c>
      <c r="B511" t="s">
        <v>3377</v>
      </c>
      <c r="C511" t="s">
        <v>1710</v>
      </c>
      <c r="D511" t="s">
        <v>2425</v>
      </c>
      <c r="E511" t="s">
        <v>3129</v>
      </c>
      <c r="F511">
        <v>1.0746</v>
      </c>
      <c r="G511">
        <v>17.91</v>
      </c>
    </row>
    <row r="512" spans="1:7" x14ac:dyDescent="0.3">
      <c r="A512" t="s">
        <v>3378</v>
      </c>
      <c r="B512" t="s">
        <v>3379</v>
      </c>
      <c r="C512" t="s">
        <v>892</v>
      </c>
      <c r="D512" t="s">
        <v>2434</v>
      </c>
      <c r="E512" t="s">
        <v>3129</v>
      </c>
      <c r="F512">
        <v>3.7088999999999999</v>
      </c>
      <c r="G512">
        <v>28.53</v>
      </c>
    </row>
    <row r="513" spans="1:7" x14ac:dyDescent="0.3">
      <c r="A513" t="s">
        <v>3380</v>
      </c>
      <c r="B513" t="s">
        <v>3381</v>
      </c>
      <c r="C513" t="s">
        <v>895</v>
      </c>
      <c r="D513" t="s">
        <v>2454</v>
      </c>
      <c r="E513" t="s">
        <v>3129</v>
      </c>
      <c r="F513">
        <v>1.20285</v>
      </c>
      <c r="G513">
        <v>10.935</v>
      </c>
    </row>
    <row r="514" spans="1:7" x14ac:dyDescent="0.3">
      <c r="A514" t="s">
        <v>3382</v>
      </c>
      <c r="B514" t="s">
        <v>2499</v>
      </c>
      <c r="C514" t="s">
        <v>1720</v>
      </c>
      <c r="D514" t="s">
        <v>2413</v>
      </c>
      <c r="E514" t="s">
        <v>3129</v>
      </c>
      <c r="F514">
        <v>6.9862500000000001</v>
      </c>
      <c r="G514">
        <v>77.625</v>
      </c>
    </row>
    <row r="515" spans="1:7" x14ac:dyDescent="0.3">
      <c r="A515" t="s">
        <v>3383</v>
      </c>
      <c r="B515" t="s">
        <v>3384</v>
      </c>
      <c r="C515" t="s">
        <v>904</v>
      </c>
      <c r="D515" t="s">
        <v>2445</v>
      </c>
      <c r="E515" t="s">
        <v>3129</v>
      </c>
      <c r="F515">
        <v>1.4701499999999998</v>
      </c>
      <c r="G515">
        <v>13.365</v>
      </c>
    </row>
    <row r="516" spans="1:7" x14ac:dyDescent="0.3">
      <c r="A516" t="s">
        <v>3385</v>
      </c>
      <c r="B516" t="s">
        <v>3386</v>
      </c>
      <c r="C516" t="s">
        <v>2212</v>
      </c>
      <c r="D516" t="s">
        <v>2435</v>
      </c>
      <c r="E516" t="s">
        <v>3129</v>
      </c>
      <c r="F516">
        <v>6.1815000000000007</v>
      </c>
      <c r="G516">
        <v>47.55</v>
      </c>
    </row>
    <row r="517" spans="1:7" x14ac:dyDescent="0.3">
      <c r="A517" t="s">
        <v>3387</v>
      </c>
      <c r="B517" t="s">
        <v>3388</v>
      </c>
      <c r="C517" t="s">
        <v>918</v>
      </c>
      <c r="D517" t="s">
        <v>2443</v>
      </c>
      <c r="E517" t="s">
        <v>3129</v>
      </c>
      <c r="F517">
        <v>5.0504999999999995</v>
      </c>
      <c r="G517">
        <v>38.849999999999994</v>
      </c>
    </row>
    <row r="518" spans="1:7" x14ac:dyDescent="0.3">
      <c r="A518" t="s">
        <v>3389</v>
      </c>
      <c r="B518" t="s">
        <v>3390</v>
      </c>
      <c r="C518" t="s">
        <v>922</v>
      </c>
      <c r="D518" t="s">
        <v>2419</v>
      </c>
      <c r="E518" t="s">
        <v>3129</v>
      </c>
      <c r="F518">
        <v>0.64529999999999998</v>
      </c>
      <c r="G518">
        <v>10.754999999999999</v>
      </c>
    </row>
    <row r="519" spans="1:7" x14ac:dyDescent="0.3">
      <c r="A519" t="s">
        <v>3391</v>
      </c>
      <c r="B519" t="s">
        <v>3392</v>
      </c>
      <c r="C519" t="s">
        <v>1746</v>
      </c>
      <c r="D519" t="s">
        <v>2457</v>
      </c>
      <c r="E519" t="s">
        <v>3129</v>
      </c>
      <c r="F519">
        <v>9.2218499999999999</v>
      </c>
      <c r="G519">
        <v>83.835000000000008</v>
      </c>
    </row>
    <row r="520" spans="1:7" x14ac:dyDescent="0.3">
      <c r="A520" t="s">
        <v>3393</v>
      </c>
      <c r="B520" t="s">
        <v>3394</v>
      </c>
      <c r="C520" t="s">
        <v>2385</v>
      </c>
      <c r="D520" t="s">
        <v>2455</v>
      </c>
      <c r="E520" t="s">
        <v>3129</v>
      </c>
      <c r="F520">
        <v>2.4056999999999999</v>
      </c>
      <c r="G520">
        <v>21.87</v>
      </c>
    </row>
    <row r="521" spans="1:7" x14ac:dyDescent="0.3">
      <c r="A521" t="s">
        <v>3395</v>
      </c>
      <c r="B521" t="s">
        <v>3037</v>
      </c>
      <c r="C521" t="s">
        <v>940</v>
      </c>
      <c r="D521" t="s">
        <v>2408</v>
      </c>
      <c r="E521" t="s">
        <v>3129</v>
      </c>
      <c r="F521">
        <v>8.0419499999999999</v>
      </c>
      <c r="G521">
        <v>89.355000000000004</v>
      </c>
    </row>
    <row r="522" spans="1:7" x14ac:dyDescent="0.3">
      <c r="A522" t="s">
        <v>3396</v>
      </c>
      <c r="B522" t="s">
        <v>3397</v>
      </c>
      <c r="C522" t="s">
        <v>907</v>
      </c>
      <c r="D522" t="s">
        <v>2411</v>
      </c>
      <c r="E522" t="s">
        <v>3129</v>
      </c>
      <c r="F522">
        <v>1.8225000000000002</v>
      </c>
      <c r="G522">
        <v>20.25</v>
      </c>
    </row>
    <row r="523" spans="1:7" x14ac:dyDescent="0.3">
      <c r="A523" t="s">
        <v>3398</v>
      </c>
      <c r="B523" t="s">
        <v>2726</v>
      </c>
      <c r="C523" t="s">
        <v>1765</v>
      </c>
      <c r="D523" t="s">
        <v>2430</v>
      </c>
      <c r="E523" t="s">
        <v>3129</v>
      </c>
      <c r="F523">
        <v>1.6110000000000002</v>
      </c>
      <c r="G523">
        <v>26.849999999999998</v>
      </c>
    </row>
    <row r="524" spans="1:7" x14ac:dyDescent="0.3">
      <c r="A524" t="s">
        <v>3399</v>
      </c>
      <c r="B524" t="s">
        <v>3122</v>
      </c>
      <c r="C524" t="s">
        <v>1769</v>
      </c>
      <c r="D524" t="s">
        <v>2442</v>
      </c>
      <c r="E524" t="s">
        <v>3129</v>
      </c>
      <c r="F524">
        <v>3.0303</v>
      </c>
      <c r="G524">
        <v>23.31</v>
      </c>
    </row>
    <row r="525" spans="1:7" x14ac:dyDescent="0.3">
      <c r="A525" t="s">
        <v>3400</v>
      </c>
      <c r="B525" t="s">
        <v>2823</v>
      </c>
      <c r="C525" t="s">
        <v>953</v>
      </c>
      <c r="D525" t="s">
        <v>2422</v>
      </c>
      <c r="E525" t="s">
        <v>3129</v>
      </c>
      <c r="F525">
        <v>2.1509999999999998</v>
      </c>
      <c r="G525">
        <v>35.849999999999994</v>
      </c>
    </row>
    <row r="526" spans="1:7" x14ac:dyDescent="0.3">
      <c r="A526" t="s">
        <v>3401</v>
      </c>
      <c r="B526" t="s">
        <v>2483</v>
      </c>
      <c r="C526" t="s">
        <v>962</v>
      </c>
      <c r="D526" t="s">
        <v>2442</v>
      </c>
      <c r="E526" t="s">
        <v>3129</v>
      </c>
      <c r="F526">
        <v>3.0303</v>
      </c>
      <c r="G526">
        <v>23.31</v>
      </c>
    </row>
    <row r="527" spans="1:7" x14ac:dyDescent="0.3">
      <c r="A527" t="s">
        <v>3402</v>
      </c>
      <c r="B527" t="s">
        <v>2936</v>
      </c>
      <c r="C527" t="s">
        <v>2387</v>
      </c>
      <c r="D527" t="s">
        <v>2457</v>
      </c>
      <c r="E527" t="s">
        <v>3129</v>
      </c>
      <c r="F527">
        <v>9.2218499999999999</v>
      </c>
      <c r="G527">
        <v>83.835000000000008</v>
      </c>
    </row>
    <row r="528" spans="1:7" x14ac:dyDescent="0.3">
      <c r="A528" t="s">
        <v>3403</v>
      </c>
      <c r="B528" t="s">
        <v>3404</v>
      </c>
      <c r="C528" t="s">
        <v>1796</v>
      </c>
      <c r="D528" t="s">
        <v>2426</v>
      </c>
      <c r="E528" t="s">
        <v>3129</v>
      </c>
      <c r="F528">
        <v>1.7909999999999999</v>
      </c>
      <c r="G528">
        <v>29.849999999999998</v>
      </c>
    </row>
    <row r="529" spans="1:7" x14ac:dyDescent="0.3">
      <c r="A529" t="s">
        <v>3405</v>
      </c>
      <c r="B529" t="s">
        <v>3379</v>
      </c>
      <c r="C529" t="s">
        <v>2043</v>
      </c>
      <c r="D529" t="s">
        <v>2408</v>
      </c>
      <c r="E529" t="s">
        <v>3129</v>
      </c>
      <c r="F529">
        <v>8.0419499999999999</v>
      </c>
      <c r="G529">
        <v>89.355000000000004</v>
      </c>
    </row>
    <row r="530" spans="1:7" x14ac:dyDescent="0.3">
      <c r="A530" t="s">
        <v>3406</v>
      </c>
      <c r="B530" t="s">
        <v>3407</v>
      </c>
      <c r="C530" t="s">
        <v>2045</v>
      </c>
      <c r="D530" t="s">
        <v>2414</v>
      </c>
      <c r="E530" t="s">
        <v>3129</v>
      </c>
      <c r="F530">
        <v>0.80594999999999994</v>
      </c>
      <c r="G530">
        <v>8.9550000000000001</v>
      </c>
    </row>
    <row r="531" spans="1:7" x14ac:dyDescent="0.3">
      <c r="A531" t="s">
        <v>3408</v>
      </c>
      <c r="B531" t="s">
        <v>2833</v>
      </c>
      <c r="C531" t="s">
        <v>979</v>
      </c>
      <c r="D531" t="s">
        <v>2406</v>
      </c>
      <c r="E531" t="s">
        <v>3129</v>
      </c>
      <c r="F531">
        <v>2.0979000000000001</v>
      </c>
      <c r="G531">
        <v>23.31</v>
      </c>
    </row>
    <row r="532" spans="1:7" x14ac:dyDescent="0.3">
      <c r="A532" t="s">
        <v>3409</v>
      </c>
      <c r="B532" t="s">
        <v>3072</v>
      </c>
      <c r="C532" t="s">
        <v>2391</v>
      </c>
      <c r="D532" t="s">
        <v>2426</v>
      </c>
      <c r="E532" t="s">
        <v>3129</v>
      </c>
      <c r="F532">
        <v>1.7909999999999999</v>
      </c>
      <c r="G532">
        <v>29.849999999999998</v>
      </c>
    </row>
    <row r="533" spans="1:7" x14ac:dyDescent="0.3">
      <c r="A533" t="s">
        <v>3410</v>
      </c>
      <c r="B533" t="s">
        <v>3411</v>
      </c>
      <c r="C533" t="s">
        <v>2220</v>
      </c>
      <c r="D533" t="s">
        <v>2436</v>
      </c>
      <c r="E533" t="s">
        <v>3129</v>
      </c>
      <c r="F533">
        <v>14.217450000000001</v>
      </c>
      <c r="G533">
        <v>109.36499999999999</v>
      </c>
    </row>
    <row r="534" spans="1:7" x14ac:dyDescent="0.3">
      <c r="A534" t="s">
        <v>3412</v>
      </c>
      <c r="B534" t="s">
        <v>3413</v>
      </c>
      <c r="C534" t="s">
        <v>2222</v>
      </c>
      <c r="D534" t="s">
        <v>2414</v>
      </c>
      <c r="E534" t="s">
        <v>3129</v>
      </c>
      <c r="F534">
        <v>0.80594999999999994</v>
      </c>
      <c r="G534">
        <v>8.9550000000000001</v>
      </c>
    </row>
    <row r="535" spans="1:7" x14ac:dyDescent="0.3">
      <c r="A535" t="s">
        <v>3414</v>
      </c>
      <c r="B535" t="s">
        <v>3415</v>
      </c>
      <c r="C535" t="s">
        <v>2394</v>
      </c>
      <c r="D535" t="s">
        <v>2450</v>
      </c>
      <c r="E535" t="s">
        <v>3129</v>
      </c>
      <c r="F535">
        <v>1.3612500000000001</v>
      </c>
      <c r="G535">
        <v>12.375</v>
      </c>
    </row>
    <row r="536" spans="1:7" x14ac:dyDescent="0.3">
      <c r="A536" t="s">
        <v>3416</v>
      </c>
      <c r="B536" t="s">
        <v>3417</v>
      </c>
      <c r="C536" t="s">
        <v>15</v>
      </c>
      <c r="D536" t="s">
        <v>2417</v>
      </c>
      <c r="E536" t="s">
        <v>3418</v>
      </c>
      <c r="F536">
        <v>3.5819999999999999</v>
      </c>
      <c r="G536">
        <v>39.799999999999997</v>
      </c>
    </row>
    <row r="537" spans="1:7" x14ac:dyDescent="0.3">
      <c r="A537" t="s">
        <v>3419</v>
      </c>
      <c r="B537" t="s">
        <v>3420</v>
      </c>
      <c r="C537" t="s">
        <v>1827</v>
      </c>
      <c r="D537" t="s">
        <v>2431</v>
      </c>
      <c r="E537" t="s">
        <v>3418</v>
      </c>
      <c r="F537">
        <v>4.9404000000000003</v>
      </c>
      <c r="G537">
        <v>82.34</v>
      </c>
    </row>
    <row r="538" spans="1:7" x14ac:dyDescent="0.3">
      <c r="A538" t="s">
        <v>3421</v>
      </c>
      <c r="B538" t="s">
        <v>2821</v>
      </c>
      <c r="C538" t="s">
        <v>1017</v>
      </c>
      <c r="D538" t="s">
        <v>2454</v>
      </c>
      <c r="E538" t="s">
        <v>3418</v>
      </c>
      <c r="F538">
        <v>1.6037999999999999</v>
      </c>
      <c r="G538">
        <v>14.58</v>
      </c>
    </row>
    <row r="539" spans="1:7" x14ac:dyDescent="0.3">
      <c r="A539" t="s">
        <v>3422</v>
      </c>
      <c r="B539" t="s">
        <v>3423</v>
      </c>
      <c r="C539" t="s">
        <v>1019</v>
      </c>
      <c r="D539" t="s">
        <v>2427</v>
      </c>
      <c r="E539" t="s">
        <v>3418</v>
      </c>
      <c r="F539">
        <v>5.4923999999999999</v>
      </c>
      <c r="G539">
        <v>91.54</v>
      </c>
    </row>
    <row r="540" spans="1:7" x14ac:dyDescent="0.3">
      <c r="A540" t="s">
        <v>3424</v>
      </c>
      <c r="B540" t="s">
        <v>2615</v>
      </c>
      <c r="C540" t="s">
        <v>1022</v>
      </c>
      <c r="D540" t="s">
        <v>2414</v>
      </c>
      <c r="E540" t="s">
        <v>3418</v>
      </c>
      <c r="F540">
        <v>1.0746</v>
      </c>
      <c r="G540">
        <v>11.94</v>
      </c>
    </row>
    <row r="541" spans="1:7" x14ac:dyDescent="0.3">
      <c r="A541" t="s">
        <v>3425</v>
      </c>
      <c r="B541" t="s">
        <v>3280</v>
      </c>
      <c r="C541" t="s">
        <v>1027</v>
      </c>
      <c r="D541" t="s">
        <v>2411</v>
      </c>
      <c r="E541" t="s">
        <v>3418</v>
      </c>
      <c r="F541">
        <v>2.4300000000000002</v>
      </c>
      <c r="G541">
        <v>27</v>
      </c>
    </row>
    <row r="542" spans="1:7" x14ac:dyDescent="0.3">
      <c r="A542" t="s">
        <v>3426</v>
      </c>
      <c r="B542" t="s">
        <v>3280</v>
      </c>
      <c r="C542" t="s">
        <v>1833</v>
      </c>
      <c r="D542" t="s">
        <v>2417</v>
      </c>
      <c r="E542" t="s">
        <v>3418</v>
      </c>
      <c r="F542">
        <v>3.5819999999999999</v>
      </c>
      <c r="G542">
        <v>39.799999999999997</v>
      </c>
    </row>
    <row r="543" spans="1:7" x14ac:dyDescent="0.3">
      <c r="A543" t="s">
        <v>3427</v>
      </c>
      <c r="B543" t="s">
        <v>3428</v>
      </c>
      <c r="C543" t="s">
        <v>69</v>
      </c>
      <c r="D543" t="s">
        <v>2418</v>
      </c>
      <c r="E543" t="s">
        <v>3418</v>
      </c>
      <c r="F543">
        <v>8.2385999999999999</v>
      </c>
      <c r="G543">
        <v>91.54</v>
      </c>
    </row>
    <row r="544" spans="1:7" x14ac:dyDescent="0.3">
      <c r="A544" t="s">
        <v>3429</v>
      </c>
      <c r="B544" t="s">
        <v>3430</v>
      </c>
      <c r="C544" t="s">
        <v>1839</v>
      </c>
      <c r="D544" t="s">
        <v>2436</v>
      </c>
      <c r="E544" t="s">
        <v>3418</v>
      </c>
      <c r="F544">
        <v>18.956600000000002</v>
      </c>
      <c r="G544">
        <v>145.82</v>
      </c>
    </row>
    <row r="545" spans="1:7" x14ac:dyDescent="0.3">
      <c r="A545" t="s">
        <v>3431</v>
      </c>
      <c r="B545" t="s">
        <v>3432</v>
      </c>
      <c r="C545" t="s">
        <v>87</v>
      </c>
      <c r="D545" t="s">
        <v>2448</v>
      </c>
      <c r="E545" t="s">
        <v>3418</v>
      </c>
      <c r="F545">
        <v>6.5339999999999998</v>
      </c>
      <c r="G545">
        <v>59.4</v>
      </c>
    </row>
    <row r="546" spans="1:7" x14ac:dyDescent="0.3">
      <c r="A546" t="s">
        <v>3433</v>
      </c>
      <c r="B546" t="s">
        <v>3434</v>
      </c>
      <c r="C546" t="s">
        <v>1054</v>
      </c>
      <c r="D546" t="s">
        <v>2431</v>
      </c>
      <c r="E546" t="s">
        <v>3418</v>
      </c>
      <c r="F546">
        <v>4.9404000000000003</v>
      </c>
      <c r="G546">
        <v>82.34</v>
      </c>
    </row>
    <row r="547" spans="1:7" x14ac:dyDescent="0.3">
      <c r="A547" t="s">
        <v>3435</v>
      </c>
      <c r="B547" t="s">
        <v>2712</v>
      </c>
      <c r="C547" t="s">
        <v>102</v>
      </c>
      <c r="D547" t="s">
        <v>2449</v>
      </c>
      <c r="E547" t="s">
        <v>3418</v>
      </c>
      <c r="F547">
        <v>15.0282</v>
      </c>
      <c r="G547">
        <v>136.62</v>
      </c>
    </row>
    <row r="548" spans="1:7" x14ac:dyDescent="0.3">
      <c r="A548" t="s">
        <v>3436</v>
      </c>
      <c r="B548" t="s">
        <v>3437</v>
      </c>
      <c r="C548" t="s">
        <v>110</v>
      </c>
      <c r="D548" t="s">
        <v>2422</v>
      </c>
      <c r="E548" t="s">
        <v>3418</v>
      </c>
      <c r="F548">
        <v>2.8679999999999999</v>
      </c>
      <c r="G548">
        <v>47.8</v>
      </c>
    </row>
    <row r="549" spans="1:7" x14ac:dyDescent="0.3">
      <c r="A549" t="s">
        <v>3438</v>
      </c>
      <c r="B549" t="s">
        <v>3439</v>
      </c>
      <c r="C549" t="s">
        <v>1070</v>
      </c>
      <c r="D549" t="s">
        <v>2431</v>
      </c>
      <c r="E549" t="s">
        <v>3418</v>
      </c>
      <c r="F549">
        <v>4.9404000000000003</v>
      </c>
      <c r="G549">
        <v>82.34</v>
      </c>
    </row>
    <row r="550" spans="1:7" x14ac:dyDescent="0.3">
      <c r="A550" t="s">
        <v>3160</v>
      </c>
      <c r="B550" t="s">
        <v>3099</v>
      </c>
      <c r="C550" t="s">
        <v>116</v>
      </c>
      <c r="D550" t="s">
        <v>2414</v>
      </c>
      <c r="E550" t="s">
        <v>3418</v>
      </c>
      <c r="F550">
        <v>1.0746</v>
      </c>
      <c r="G550">
        <v>11.94</v>
      </c>
    </row>
    <row r="551" spans="1:7" x14ac:dyDescent="0.3">
      <c r="A551" t="s">
        <v>3440</v>
      </c>
      <c r="B551" t="s">
        <v>3441</v>
      </c>
      <c r="C551" t="s">
        <v>1851</v>
      </c>
      <c r="D551" t="s">
        <v>2407</v>
      </c>
      <c r="E551" t="s">
        <v>3418</v>
      </c>
      <c r="F551">
        <v>4.6619999999999999</v>
      </c>
      <c r="G551">
        <v>51.8</v>
      </c>
    </row>
    <row r="552" spans="1:7" x14ac:dyDescent="0.3">
      <c r="A552" t="s">
        <v>3442</v>
      </c>
      <c r="B552" t="s">
        <v>3443</v>
      </c>
      <c r="C552" t="s">
        <v>128</v>
      </c>
      <c r="D552" t="s">
        <v>2413</v>
      </c>
      <c r="E552" t="s">
        <v>3418</v>
      </c>
      <c r="F552">
        <v>9.3149999999999995</v>
      </c>
      <c r="G552">
        <v>103.5</v>
      </c>
    </row>
    <row r="553" spans="1:7" x14ac:dyDescent="0.3">
      <c r="A553" t="s">
        <v>3444</v>
      </c>
      <c r="B553" t="s">
        <v>3445</v>
      </c>
      <c r="C553" t="s">
        <v>2237</v>
      </c>
      <c r="D553" t="s">
        <v>2447</v>
      </c>
      <c r="E553" t="s">
        <v>3418</v>
      </c>
      <c r="F553">
        <v>3.9203999999999999</v>
      </c>
      <c r="G553">
        <v>35.64</v>
      </c>
    </row>
    <row r="554" spans="1:7" x14ac:dyDescent="0.3">
      <c r="A554" t="s">
        <v>3446</v>
      </c>
      <c r="B554" t="s">
        <v>3447</v>
      </c>
      <c r="C554" t="s">
        <v>138</v>
      </c>
      <c r="D554" t="s">
        <v>2424</v>
      </c>
      <c r="E554" t="s">
        <v>3418</v>
      </c>
      <c r="F554">
        <v>0.71640000000000004</v>
      </c>
      <c r="G554">
        <v>11.94</v>
      </c>
    </row>
    <row r="555" spans="1:7" x14ac:dyDescent="0.3">
      <c r="A555" t="s">
        <v>3448</v>
      </c>
      <c r="B555" t="s">
        <v>3449</v>
      </c>
      <c r="C555" t="s">
        <v>147</v>
      </c>
      <c r="D555" t="s">
        <v>2411</v>
      </c>
      <c r="E555" t="s">
        <v>3418</v>
      </c>
      <c r="F555">
        <v>2.4300000000000002</v>
      </c>
      <c r="G555">
        <v>27</v>
      </c>
    </row>
    <row r="556" spans="1:7" x14ac:dyDescent="0.3">
      <c r="A556" t="s">
        <v>3450</v>
      </c>
      <c r="B556" t="s">
        <v>2505</v>
      </c>
      <c r="C556" t="s">
        <v>153</v>
      </c>
      <c r="D556" t="s">
        <v>2419</v>
      </c>
      <c r="E556" t="s">
        <v>3418</v>
      </c>
      <c r="F556">
        <v>0.86040000000000005</v>
      </c>
      <c r="G556">
        <v>14.34</v>
      </c>
    </row>
    <row r="557" spans="1:7" x14ac:dyDescent="0.3">
      <c r="A557" t="s">
        <v>3451</v>
      </c>
      <c r="B557" t="s">
        <v>3365</v>
      </c>
      <c r="C557" t="s">
        <v>1862</v>
      </c>
      <c r="D557" t="s">
        <v>2432</v>
      </c>
      <c r="E557" t="s">
        <v>3418</v>
      </c>
      <c r="F557">
        <v>2.4725999999999999</v>
      </c>
      <c r="G557">
        <v>19.02</v>
      </c>
    </row>
    <row r="558" spans="1:7" x14ac:dyDescent="0.3">
      <c r="A558" t="s">
        <v>3452</v>
      </c>
      <c r="B558" t="s">
        <v>3135</v>
      </c>
      <c r="C558" t="s">
        <v>156</v>
      </c>
      <c r="D558" t="s">
        <v>2434</v>
      </c>
      <c r="E558" t="s">
        <v>3418</v>
      </c>
      <c r="F558">
        <v>4.9451999999999998</v>
      </c>
      <c r="G558">
        <v>38.04</v>
      </c>
    </row>
    <row r="559" spans="1:7" x14ac:dyDescent="0.3">
      <c r="A559" t="s">
        <v>3453</v>
      </c>
      <c r="B559" t="s">
        <v>3454</v>
      </c>
      <c r="C559" t="s">
        <v>1093</v>
      </c>
      <c r="D559" t="s">
        <v>2416</v>
      </c>
      <c r="E559" t="s">
        <v>3418</v>
      </c>
      <c r="F559">
        <v>2.1492</v>
      </c>
      <c r="G559">
        <v>23.88</v>
      </c>
    </row>
    <row r="560" spans="1:7" x14ac:dyDescent="0.3">
      <c r="A560" t="s">
        <v>3455</v>
      </c>
      <c r="B560" t="s">
        <v>3456</v>
      </c>
      <c r="C560" t="s">
        <v>165</v>
      </c>
      <c r="D560" t="s">
        <v>2436</v>
      </c>
      <c r="E560" t="s">
        <v>3418</v>
      </c>
      <c r="F560">
        <v>18.956600000000002</v>
      </c>
      <c r="G560">
        <v>145.82</v>
      </c>
    </row>
    <row r="561" spans="1:7" x14ac:dyDescent="0.3">
      <c r="A561" t="s">
        <v>3457</v>
      </c>
      <c r="B561" t="s">
        <v>3458</v>
      </c>
      <c r="C561" t="s">
        <v>177</v>
      </c>
      <c r="D561" t="s">
        <v>2414</v>
      </c>
      <c r="E561" t="s">
        <v>3418</v>
      </c>
      <c r="F561">
        <v>1.0746</v>
      </c>
      <c r="G561">
        <v>11.94</v>
      </c>
    </row>
    <row r="562" spans="1:7" x14ac:dyDescent="0.3">
      <c r="A562" t="s">
        <v>3459</v>
      </c>
      <c r="B562" t="s">
        <v>3460</v>
      </c>
      <c r="C562" t="s">
        <v>179</v>
      </c>
      <c r="D562" t="s">
        <v>2456</v>
      </c>
      <c r="E562" t="s">
        <v>3418</v>
      </c>
      <c r="F562">
        <v>5.3460000000000001</v>
      </c>
      <c r="G562">
        <v>48.6</v>
      </c>
    </row>
    <row r="563" spans="1:7" x14ac:dyDescent="0.3">
      <c r="A563" t="s">
        <v>3461</v>
      </c>
      <c r="B563" t="s">
        <v>3462</v>
      </c>
      <c r="C563" t="s">
        <v>1108</v>
      </c>
      <c r="D563" t="s">
        <v>2403</v>
      </c>
      <c r="E563" t="s">
        <v>3418</v>
      </c>
      <c r="F563">
        <v>1.3986000000000001</v>
      </c>
      <c r="G563">
        <v>15.54</v>
      </c>
    </row>
    <row r="564" spans="1:7" x14ac:dyDescent="0.3">
      <c r="A564" t="s">
        <v>3463</v>
      </c>
      <c r="B564" t="s">
        <v>2628</v>
      </c>
      <c r="C564" t="s">
        <v>1874</v>
      </c>
      <c r="D564" t="s">
        <v>2449</v>
      </c>
      <c r="E564" t="s">
        <v>3418</v>
      </c>
      <c r="F564">
        <v>15.0282</v>
      </c>
      <c r="G564">
        <v>136.62</v>
      </c>
    </row>
    <row r="565" spans="1:7" x14ac:dyDescent="0.3">
      <c r="A565" t="s">
        <v>3464</v>
      </c>
      <c r="B565" t="s">
        <v>3465</v>
      </c>
      <c r="C565" t="s">
        <v>184</v>
      </c>
      <c r="D565" t="s">
        <v>2437</v>
      </c>
      <c r="E565" t="s">
        <v>3418</v>
      </c>
      <c r="F565">
        <v>2.2698</v>
      </c>
      <c r="G565">
        <v>17.46</v>
      </c>
    </row>
    <row r="566" spans="1:7" x14ac:dyDescent="0.3">
      <c r="A566" t="s">
        <v>3466</v>
      </c>
      <c r="B566" t="s">
        <v>3467</v>
      </c>
      <c r="C566" t="s">
        <v>195</v>
      </c>
      <c r="D566" t="s">
        <v>2451</v>
      </c>
      <c r="E566" t="s">
        <v>3418</v>
      </c>
      <c r="F566">
        <v>3.63</v>
      </c>
      <c r="G566">
        <v>33</v>
      </c>
    </row>
    <row r="567" spans="1:7" x14ac:dyDescent="0.3">
      <c r="A567" t="s">
        <v>3468</v>
      </c>
      <c r="B567" t="s">
        <v>3226</v>
      </c>
      <c r="C567" t="s">
        <v>2078</v>
      </c>
      <c r="D567" t="s">
        <v>2455</v>
      </c>
      <c r="E567" t="s">
        <v>3418</v>
      </c>
      <c r="F567">
        <v>3.2075999999999998</v>
      </c>
      <c r="G567">
        <v>29.16</v>
      </c>
    </row>
    <row r="568" spans="1:7" x14ac:dyDescent="0.3">
      <c r="A568" t="s">
        <v>3469</v>
      </c>
      <c r="B568" t="s">
        <v>3297</v>
      </c>
      <c r="C568" t="s">
        <v>203</v>
      </c>
      <c r="D568" t="s">
        <v>2427</v>
      </c>
      <c r="E568" t="s">
        <v>3418</v>
      </c>
      <c r="F568">
        <v>5.4923999999999999</v>
      </c>
      <c r="G568">
        <v>91.54</v>
      </c>
    </row>
    <row r="569" spans="1:7" x14ac:dyDescent="0.3">
      <c r="A569" t="s">
        <v>3470</v>
      </c>
      <c r="B569" t="s">
        <v>2579</v>
      </c>
      <c r="C569" t="s">
        <v>1151</v>
      </c>
      <c r="D569" t="s">
        <v>2423</v>
      </c>
      <c r="E569" t="s">
        <v>3418</v>
      </c>
      <c r="F569">
        <v>6.5964</v>
      </c>
      <c r="G569">
        <v>109.94</v>
      </c>
    </row>
    <row r="570" spans="1:7" x14ac:dyDescent="0.3">
      <c r="A570" t="s">
        <v>3471</v>
      </c>
      <c r="B570" t="s">
        <v>3061</v>
      </c>
      <c r="C570" t="s">
        <v>220</v>
      </c>
      <c r="D570" t="s">
        <v>2406</v>
      </c>
      <c r="E570" t="s">
        <v>3418</v>
      </c>
      <c r="F570">
        <v>2.7972000000000001</v>
      </c>
      <c r="G570">
        <v>31.08</v>
      </c>
    </row>
    <row r="571" spans="1:7" x14ac:dyDescent="0.3">
      <c r="A571" t="s">
        <v>2522</v>
      </c>
      <c r="B571" t="s">
        <v>2523</v>
      </c>
      <c r="C571" t="s">
        <v>233</v>
      </c>
      <c r="D571" t="s">
        <v>2434</v>
      </c>
      <c r="E571" t="s">
        <v>3418</v>
      </c>
      <c r="F571">
        <v>4.9451999999999998</v>
      </c>
      <c r="G571">
        <v>38.04</v>
      </c>
    </row>
    <row r="572" spans="1:7" x14ac:dyDescent="0.3">
      <c r="A572" t="s">
        <v>3472</v>
      </c>
      <c r="B572" t="s">
        <v>2589</v>
      </c>
      <c r="C572" t="s">
        <v>1883</v>
      </c>
      <c r="D572" t="s">
        <v>2455</v>
      </c>
      <c r="E572" t="s">
        <v>3418</v>
      </c>
      <c r="F572">
        <v>3.2075999999999998</v>
      </c>
      <c r="G572">
        <v>29.16</v>
      </c>
    </row>
    <row r="573" spans="1:7" x14ac:dyDescent="0.3">
      <c r="A573" t="s">
        <v>3473</v>
      </c>
      <c r="B573" t="s">
        <v>3474</v>
      </c>
      <c r="C573" t="s">
        <v>1173</v>
      </c>
      <c r="D573" t="s">
        <v>2443</v>
      </c>
      <c r="E573" t="s">
        <v>3418</v>
      </c>
      <c r="F573">
        <v>6.734</v>
      </c>
      <c r="G573">
        <v>51.8</v>
      </c>
    </row>
    <row r="574" spans="1:7" x14ac:dyDescent="0.3">
      <c r="A574" t="s">
        <v>3475</v>
      </c>
      <c r="B574" t="s">
        <v>3476</v>
      </c>
      <c r="C574" t="s">
        <v>1175</v>
      </c>
      <c r="D574" t="s">
        <v>2454</v>
      </c>
      <c r="E574" t="s">
        <v>3418</v>
      </c>
      <c r="F574">
        <v>1.6037999999999999</v>
      </c>
      <c r="G574">
        <v>14.58</v>
      </c>
    </row>
    <row r="575" spans="1:7" x14ac:dyDescent="0.3">
      <c r="A575" t="s">
        <v>3477</v>
      </c>
      <c r="B575" t="s">
        <v>2716</v>
      </c>
      <c r="C575" t="s">
        <v>1177</v>
      </c>
      <c r="D575" t="s">
        <v>2439</v>
      </c>
      <c r="E575" t="s">
        <v>3418</v>
      </c>
      <c r="F575">
        <v>7.5659999999999998</v>
      </c>
      <c r="G575">
        <v>58.2</v>
      </c>
    </row>
    <row r="576" spans="1:7" x14ac:dyDescent="0.3">
      <c r="A576" t="s">
        <v>3478</v>
      </c>
      <c r="B576" t="s">
        <v>3479</v>
      </c>
      <c r="C576" t="s">
        <v>259</v>
      </c>
      <c r="D576" t="s">
        <v>2447</v>
      </c>
      <c r="E576" t="s">
        <v>3418</v>
      </c>
      <c r="F576">
        <v>3.9203999999999999</v>
      </c>
      <c r="G576">
        <v>35.64</v>
      </c>
    </row>
    <row r="577" spans="1:7" x14ac:dyDescent="0.3">
      <c r="A577" t="s">
        <v>3480</v>
      </c>
      <c r="B577" t="s">
        <v>3481</v>
      </c>
      <c r="C577" t="s">
        <v>1182</v>
      </c>
      <c r="D577" t="s">
        <v>2448</v>
      </c>
      <c r="E577" t="s">
        <v>3418</v>
      </c>
      <c r="F577">
        <v>6.5339999999999998</v>
      </c>
      <c r="G577">
        <v>59.4</v>
      </c>
    </row>
    <row r="578" spans="1:7" x14ac:dyDescent="0.3">
      <c r="A578" t="s">
        <v>3482</v>
      </c>
      <c r="B578" t="s">
        <v>3483</v>
      </c>
      <c r="C578" t="s">
        <v>1184</v>
      </c>
      <c r="D578" t="s">
        <v>2444</v>
      </c>
      <c r="E578" t="s">
        <v>3418</v>
      </c>
      <c r="F578">
        <v>15.488200000000001</v>
      </c>
      <c r="G578">
        <v>119.14</v>
      </c>
    </row>
    <row r="579" spans="1:7" x14ac:dyDescent="0.3">
      <c r="A579" t="s">
        <v>3484</v>
      </c>
      <c r="B579" t="s">
        <v>3485</v>
      </c>
      <c r="C579" t="s">
        <v>2094</v>
      </c>
      <c r="D579" t="s">
        <v>2419</v>
      </c>
      <c r="E579" t="s">
        <v>3418</v>
      </c>
      <c r="F579">
        <v>0.86040000000000005</v>
      </c>
      <c r="G579">
        <v>14.34</v>
      </c>
    </row>
    <row r="580" spans="1:7" x14ac:dyDescent="0.3">
      <c r="A580" t="s">
        <v>3486</v>
      </c>
      <c r="B580" t="s">
        <v>3487</v>
      </c>
      <c r="C580" t="s">
        <v>286</v>
      </c>
      <c r="D580" t="s">
        <v>2448</v>
      </c>
      <c r="E580" t="s">
        <v>3418</v>
      </c>
      <c r="F580">
        <v>6.5339999999999998</v>
      </c>
      <c r="G580">
        <v>59.4</v>
      </c>
    </row>
    <row r="581" spans="1:7" x14ac:dyDescent="0.3">
      <c r="A581" t="s">
        <v>3488</v>
      </c>
      <c r="B581" t="s">
        <v>2704</v>
      </c>
      <c r="C581" t="s">
        <v>1196</v>
      </c>
      <c r="D581" t="s">
        <v>2455</v>
      </c>
      <c r="E581" t="s">
        <v>3418</v>
      </c>
      <c r="F581">
        <v>3.2075999999999998</v>
      </c>
      <c r="G581">
        <v>29.16</v>
      </c>
    </row>
    <row r="582" spans="1:7" x14ac:dyDescent="0.3">
      <c r="A582" t="s">
        <v>3489</v>
      </c>
      <c r="B582" t="s">
        <v>3490</v>
      </c>
      <c r="C582" t="s">
        <v>292</v>
      </c>
      <c r="D582" t="s">
        <v>2440</v>
      </c>
      <c r="E582" t="s">
        <v>3418</v>
      </c>
      <c r="F582">
        <v>17.401800000000001</v>
      </c>
      <c r="G582">
        <v>133.86000000000001</v>
      </c>
    </row>
    <row r="583" spans="1:7" x14ac:dyDescent="0.3">
      <c r="A583" t="s">
        <v>3491</v>
      </c>
      <c r="B583" t="s">
        <v>2646</v>
      </c>
      <c r="C583" t="s">
        <v>299</v>
      </c>
      <c r="D583" t="s">
        <v>2439</v>
      </c>
      <c r="E583" t="s">
        <v>3418</v>
      </c>
      <c r="F583">
        <v>7.5659999999999998</v>
      </c>
      <c r="G583">
        <v>58.2</v>
      </c>
    </row>
    <row r="584" spans="1:7" x14ac:dyDescent="0.3">
      <c r="A584" t="s">
        <v>3492</v>
      </c>
      <c r="B584" t="s">
        <v>3493</v>
      </c>
      <c r="C584" t="s">
        <v>2259</v>
      </c>
      <c r="D584" t="s">
        <v>2421</v>
      </c>
      <c r="E584" t="s">
        <v>3418</v>
      </c>
      <c r="F584">
        <v>1.7208000000000001</v>
      </c>
      <c r="G584">
        <v>28.68</v>
      </c>
    </row>
    <row r="585" spans="1:7" x14ac:dyDescent="0.3">
      <c r="A585" t="s">
        <v>3494</v>
      </c>
      <c r="B585" t="s">
        <v>3495</v>
      </c>
      <c r="C585" t="s">
        <v>311</v>
      </c>
      <c r="D585" t="s">
        <v>2440</v>
      </c>
      <c r="E585" t="s">
        <v>3418</v>
      </c>
      <c r="F585">
        <v>17.401800000000001</v>
      </c>
      <c r="G585">
        <v>133.86000000000001</v>
      </c>
    </row>
    <row r="586" spans="1:7" x14ac:dyDescent="0.3">
      <c r="A586" t="s">
        <v>3496</v>
      </c>
      <c r="B586" t="s">
        <v>3441</v>
      </c>
      <c r="C586" t="s">
        <v>1221</v>
      </c>
      <c r="D586" t="s">
        <v>2414</v>
      </c>
      <c r="E586" t="s">
        <v>3418</v>
      </c>
      <c r="F586">
        <v>1.0746</v>
      </c>
      <c r="G586">
        <v>11.94</v>
      </c>
    </row>
    <row r="587" spans="1:7" x14ac:dyDescent="0.3">
      <c r="A587" t="s">
        <v>3497</v>
      </c>
      <c r="B587" t="s">
        <v>3498</v>
      </c>
      <c r="C587" t="s">
        <v>1901</v>
      </c>
      <c r="D587" t="s">
        <v>2423</v>
      </c>
      <c r="E587" t="s">
        <v>3418</v>
      </c>
      <c r="F587">
        <v>6.5964</v>
      </c>
      <c r="G587">
        <v>109.94</v>
      </c>
    </row>
    <row r="588" spans="1:7" x14ac:dyDescent="0.3">
      <c r="A588" t="s">
        <v>3499</v>
      </c>
      <c r="B588" t="s">
        <v>2978</v>
      </c>
      <c r="C588" t="s">
        <v>1230</v>
      </c>
      <c r="D588" t="s">
        <v>2448</v>
      </c>
      <c r="E588" t="s">
        <v>3418</v>
      </c>
      <c r="F588">
        <v>6.5339999999999998</v>
      </c>
      <c r="G588">
        <v>59.4</v>
      </c>
    </row>
    <row r="589" spans="1:7" x14ac:dyDescent="0.3">
      <c r="A589" t="s">
        <v>3500</v>
      </c>
      <c r="B589" t="s">
        <v>3501</v>
      </c>
      <c r="C589" t="s">
        <v>1233</v>
      </c>
      <c r="D589" t="s">
        <v>2409</v>
      </c>
      <c r="E589" t="s">
        <v>3418</v>
      </c>
      <c r="F589">
        <v>1.2150000000000001</v>
      </c>
      <c r="G589">
        <v>13.5</v>
      </c>
    </row>
    <row r="590" spans="1:7" x14ac:dyDescent="0.3">
      <c r="A590" t="s">
        <v>3502</v>
      </c>
      <c r="B590" t="s">
        <v>3008</v>
      </c>
      <c r="C590" t="s">
        <v>331</v>
      </c>
      <c r="D590" t="s">
        <v>2419</v>
      </c>
      <c r="E590" t="s">
        <v>3418</v>
      </c>
      <c r="F590">
        <v>0.86040000000000005</v>
      </c>
      <c r="G590">
        <v>14.34</v>
      </c>
    </row>
    <row r="591" spans="1:7" x14ac:dyDescent="0.3">
      <c r="A591" t="s">
        <v>3503</v>
      </c>
      <c r="B591" t="s">
        <v>3504</v>
      </c>
      <c r="C591" t="s">
        <v>1251</v>
      </c>
      <c r="D591" t="s">
        <v>2441</v>
      </c>
      <c r="E591" t="s">
        <v>3418</v>
      </c>
      <c r="F591">
        <v>2.0202</v>
      </c>
      <c r="G591">
        <v>15.54</v>
      </c>
    </row>
    <row r="592" spans="1:7" x14ac:dyDescent="0.3">
      <c r="A592" t="s">
        <v>3505</v>
      </c>
      <c r="B592" t="s">
        <v>3128</v>
      </c>
      <c r="C592" t="s">
        <v>1253</v>
      </c>
      <c r="D592" t="s">
        <v>2457</v>
      </c>
      <c r="E592" t="s">
        <v>3418</v>
      </c>
      <c r="F592">
        <v>12.2958</v>
      </c>
      <c r="G592">
        <v>111.78</v>
      </c>
    </row>
    <row r="593" spans="1:7" x14ac:dyDescent="0.3">
      <c r="A593" t="s">
        <v>3506</v>
      </c>
      <c r="B593" t="s">
        <v>3507</v>
      </c>
      <c r="C593" t="s">
        <v>1281</v>
      </c>
      <c r="D593" t="s">
        <v>2434</v>
      </c>
      <c r="E593" t="s">
        <v>3418</v>
      </c>
      <c r="F593">
        <v>4.9451999999999998</v>
      </c>
      <c r="G593">
        <v>38.04</v>
      </c>
    </row>
    <row r="594" spans="1:7" x14ac:dyDescent="0.3">
      <c r="A594" t="s">
        <v>3508</v>
      </c>
      <c r="B594" t="s">
        <v>3509</v>
      </c>
      <c r="C594" t="s">
        <v>1283</v>
      </c>
      <c r="D594" t="s">
        <v>2429</v>
      </c>
      <c r="E594" t="s">
        <v>3418</v>
      </c>
      <c r="F594">
        <v>1.2887999999999999</v>
      </c>
      <c r="G594">
        <v>21.48</v>
      </c>
    </row>
    <row r="595" spans="1:7" x14ac:dyDescent="0.3">
      <c r="A595" t="s">
        <v>3510</v>
      </c>
      <c r="B595" t="s">
        <v>3511</v>
      </c>
      <c r="C595" t="s">
        <v>1290</v>
      </c>
      <c r="D595" t="s">
        <v>2425</v>
      </c>
      <c r="E595" t="s">
        <v>3418</v>
      </c>
      <c r="F595">
        <v>1.4328000000000001</v>
      </c>
      <c r="G595">
        <v>23.88</v>
      </c>
    </row>
    <row r="596" spans="1:7" x14ac:dyDescent="0.3">
      <c r="A596" t="s">
        <v>3512</v>
      </c>
      <c r="B596" t="s">
        <v>3513</v>
      </c>
      <c r="C596" t="s">
        <v>2281</v>
      </c>
      <c r="D596" t="s">
        <v>2412</v>
      </c>
      <c r="E596" t="s">
        <v>3418</v>
      </c>
      <c r="F596">
        <v>4.05</v>
      </c>
      <c r="G596">
        <v>45</v>
      </c>
    </row>
    <row r="597" spans="1:7" x14ac:dyDescent="0.3">
      <c r="A597" t="s">
        <v>3514</v>
      </c>
      <c r="B597" t="s">
        <v>3515</v>
      </c>
      <c r="C597" t="s">
        <v>368</v>
      </c>
      <c r="D597" t="s">
        <v>2448</v>
      </c>
      <c r="E597" t="s">
        <v>3418</v>
      </c>
      <c r="F597">
        <v>6.5339999999999998</v>
      </c>
      <c r="G597">
        <v>59.4</v>
      </c>
    </row>
    <row r="598" spans="1:7" x14ac:dyDescent="0.3">
      <c r="A598" t="s">
        <v>3516</v>
      </c>
      <c r="B598" t="s">
        <v>3517</v>
      </c>
      <c r="C598" t="s">
        <v>387</v>
      </c>
      <c r="D598" t="s">
        <v>2419</v>
      </c>
      <c r="E598" t="s">
        <v>3418</v>
      </c>
      <c r="F598">
        <v>0.86040000000000005</v>
      </c>
      <c r="G598">
        <v>14.34</v>
      </c>
    </row>
    <row r="599" spans="1:7" x14ac:dyDescent="0.3">
      <c r="A599" t="s">
        <v>3518</v>
      </c>
      <c r="B599" t="s">
        <v>3519</v>
      </c>
      <c r="C599" t="s">
        <v>389</v>
      </c>
      <c r="D599" t="s">
        <v>2416</v>
      </c>
      <c r="E599" t="s">
        <v>3418</v>
      </c>
      <c r="F599">
        <v>2.1492</v>
      </c>
      <c r="G599">
        <v>23.88</v>
      </c>
    </row>
    <row r="600" spans="1:7" x14ac:dyDescent="0.3">
      <c r="A600" t="s">
        <v>3520</v>
      </c>
      <c r="B600" t="s">
        <v>3521</v>
      </c>
      <c r="C600" t="s">
        <v>1300</v>
      </c>
      <c r="D600" t="s">
        <v>2411</v>
      </c>
      <c r="E600" t="s">
        <v>3418</v>
      </c>
      <c r="F600">
        <v>2.4300000000000002</v>
      </c>
      <c r="G600">
        <v>27</v>
      </c>
    </row>
    <row r="601" spans="1:7" x14ac:dyDescent="0.3">
      <c r="A601" t="s">
        <v>3522</v>
      </c>
      <c r="B601" t="s">
        <v>2597</v>
      </c>
      <c r="C601" t="s">
        <v>1304</v>
      </c>
      <c r="D601" t="s">
        <v>2443</v>
      </c>
      <c r="E601" t="s">
        <v>3418</v>
      </c>
      <c r="F601">
        <v>6.734</v>
      </c>
      <c r="G601">
        <v>51.8</v>
      </c>
    </row>
    <row r="602" spans="1:7" x14ac:dyDescent="0.3">
      <c r="A602" t="s">
        <v>3523</v>
      </c>
      <c r="B602" t="s">
        <v>3524</v>
      </c>
      <c r="C602" t="s">
        <v>1320</v>
      </c>
      <c r="D602" t="s">
        <v>2434</v>
      </c>
      <c r="E602" t="s">
        <v>3418</v>
      </c>
      <c r="F602">
        <v>4.9451999999999998</v>
      </c>
      <c r="G602">
        <v>38.04</v>
      </c>
    </row>
    <row r="603" spans="1:7" x14ac:dyDescent="0.3">
      <c r="A603" t="s">
        <v>3525</v>
      </c>
      <c r="B603" t="s">
        <v>3526</v>
      </c>
      <c r="C603" t="s">
        <v>427</v>
      </c>
      <c r="D603" t="s">
        <v>2408</v>
      </c>
      <c r="E603" t="s">
        <v>3418</v>
      </c>
      <c r="F603">
        <v>10.7226</v>
      </c>
      <c r="G603">
        <v>119.14</v>
      </c>
    </row>
    <row r="604" spans="1:7" x14ac:dyDescent="0.3">
      <c r="A604" t="s">
        <v>3527</v>
      </c>
      <c r="B604" t="s">
        <v>2503</v>
      </c>
      <c r="C604" t="s">
        <v>434</v>
      </c>
      <c r="D604" t="s">
        <v>2423</v>
      </c>
      <c r="E604" t="s">
        <v>3418</v>
      </c>
      <c r="F604">
        <v>6.5964</v>
      </c>
      <c r="G604">
        <v>109.94</v>
      </c>
    </row>
    <row r="605" spans="1:7" x14ac:dyDescent="0.3">
      <c r="A605" t="s">
        <v>3528</v>
      </c>
      <c r="B605" t="s">
        <v>3529</v>
      </c>
      <c r="C605" t="s">
        <v>1348</v>
      </c>
      <c r="D605" t="s">
        <v>2442</v>
      </c>
      <c r="E605" t="s">
        <v>3418</v>
      </c>
      <c r="F605">
        <v>4.0404</v>
      </c>
      <c r="G605">
        <v>31.08</v>
      </c>
    </row>
    <row r="606" spans="1:7" x14ac:dyDescent="0.3">
      <c r="A606" t="s">
        <v>3530</v>
      </c>
      <c r="B606" t="s">
        <v>2798</v>
      </c>
      <c r="C606" t="s">
        <v>438</v>
      </c>
      <c r="D606" t="s">
        <v>2435</v>
      </c>
      <c r="E606" t="s">
        <v>3418</v>
      </c>
      <c r="F606">
        <v>8.2420000000000009</v>
      </c>
      <c r="G606">
        <v>63.4</v>
      </c>
    </row>
    <row r="607" spans="1:7" x14ac:dyDescent="0.3">
      <c r="A607" t="s">
        <v>3531</v>
      </c>
      <c r="B607" t="s">
        <v>3441</v>
      </c>
      <c r="C607" t="s">
        <v>2113</v>
      </c>
      <c r="D607" t="s">
        <v>2417</v>
      </c>
      <c r="E607" t="s">
        <v>3418</v>
      </c>
      <c r="F607">
        <v>3.5819999999999999</v>
      </c>
      <c r="G607">
        <v>39.799999999999997</v>
      </c>
    </row>
    <row r="608" spans="1:7" x14ac:dyDescent="0.3">
      <c r="A608" t="s">
        <v>3532</v>
      </c>
      <c r="B608" t="s">
        <v>3533</v>
      </c>
      <c r="C608" t="s">
        <v>442</v>
      </c>
      <c r="D608" t="s">
        <v>2403</v>
      </c>
      <c r="E608" t="s">
        <v>3418</v>
      </c>
      <c r="F608">
        <v>1.3986000000000001</v>
      </c>
      <c r="G608">
        <v>15.54</v>
      </c>
    </row>
    <row r="609" spans="1:7" x14ac:dyDescent="0.3">
      <c r="A609" t="s">
        <v>2946</v>
      </c>
      <c r="B609" t="s">
        <v>2947</v>
      </c>
      <c r="C609" t="s">
        <v>420</v>
      </c>
      <c r="D609" t="s">
        <v>2442</v>
      </c>
      <c r="E609" t="s">
        <v>3418</v>
      </c>
      <c r="F609">
        <v>4.0404</v>
      </c>
      <c r="G609">
        <v>31.08</v>
      </c>
    </row>
    <row r="610" spans="1:7" x14ac:dyDescent="0.3">
      <c r="A610" t="s">
        <v>3534</v>
      </c>
      <c r="B610" t="s">
        <v>3535</v>
      </c>
      <c r="C610" t="s">
        <v>1922</v>
      </c>
      <c r="D610" t="s">
        <v>2419</v>
      </c>
      <c r="E610" t="s">
        <v>3418</v>
      </c>
      <c r="F610">
        <v>0.86040000000000005</v>
      </c>
      <c r="G610">
        <v>14.34</v>
      </c>
    </row>
    <row r="611" spans="1:7" x14ac:dyDescent="0.3">
      <c r="A611" t="s">
        <v>3536</v>
      </c>
      <c r="B611" t="s">
        <v>3465</v>
      </c>
      <c r="C611" t="s">
        <v>2118</v>
      </c>
      <c r="D611" t="s">
        <v>2447</v>
      </c>
      <c r="E611" t="s">
        <v>3418</v>
      </c>
      <c r="F611">
        <v>3.9203999999999999</v>
      </c>
      <c r="G611">
        <v>35.64</v>
      </c>
    </row>
    <row r="612" spans="1:7" x14ac:dyDescent="0.3">
      <c r="A612" t="s">
        <v>3537</v>
      </c>
      <c r="B612" t="s">
        <v>3538</v>
      </c>
      <c r="C612" t="s">
        <v>1394</v>
      </c>
      <c r="D612" t="s">
        <v>2413</v>
      </c>
      <c r="E612" t="s">
        <v>3418</v>
      </c>
      <c r="F612">
        <v>9.3149999999999995</v>
      </c>
      <c r="G612">
        <v>103.5</v>
      </c>
    </row>
    <row r="613" spans="1:7" x14ac:dyDescent="0.3">
      <c r="A613" t="s">
        <v>3539</v>
      </c>
      <c r="B613" t="s">
        <v>3540</v>
      </c>
      <c r="C613" t="s">
        <v>483</v>
      </c>
      <c r="D613" t="s">
        <v>2434</v>
      </c>
      <c r="E613" t="s">
        <v>3418</v>
      </c>
      <c r="F613">
        <v>4.9451999999999998</v>
      </c>
      <c r="G613">
        <v>38.04</v>
      </c>
    </row>
    <row r="614" spans="1:7" x14ac:dyDescent="0.3">
      <c r="A614" t="s">
        <v>3541</v>
      </c>
      <c r="B614" t="s">
        <v>3542</v>
      </c>
      <c r="C614" t="s">
        <v>1935</v>
      </c>
      <c r="D614" t="s">
        <v>2431</v>
      </c>
      <c r="E614" t="s">
        <v>3418</v>
      </c>
      <c r="F614">
        <v>4.9404000000000003</v>
      </c>
      <c r="G614">
        <v>82.34</v>
      </c>
    </row>
    <row r="615" spans="1:7" x14ac:dyDescent="0.3">
      <c r="A615" t="s">
        <v>3543</v>
      </c>
      <c r="B615" t="s">
        <v>3544</v>
      </c>
      <c r="C615" t="s">
        <v>487</v>
      </c>
      <c r="D615" t="s">
        <v>2412</v>
      </c>
      <c r="E615" t="s">
        <v>3418</v>
      </c>
      <c r="F615">
        <v>4.05</v>
      </c>
      <c r="G615">
        <v>45</v>
      </c>
    </row>
    <row r="616" spans="1:7" x14ac:dyDescent="0.3">
      <c r="A616" t="s">
        <v>3545</v>
      </c>
      <c r="B616" t="s">
        <v>3546</v>
      </c>
      <c r="C616" t="s">
        <v>2297</v>
      </c>
      <c r="D616" t="s">
        <v>2428</v>
      </c>
      <c r="E616" t="s">
        <v>3418</v>
      </c>
      <c r="F616">
        <v>0.64439999999999997</v>
      </c>
      <c r="G616">
        <v>10.74</v>
      </c>
    </row>
    <row r="617" spans="1:7" x14ac:dyDescent="0.3">
      <c r="A617" t="s">
        <v>3547</v>
      </c>
      <c r="B617" t="s">
        <v>3548</v>
      </c>
      <c r="C617" t="s">
        <v>2300</v>
      </c>
      <c r="D617" t="s">
        <v>2444</v>
      </c>
      <c r="E617" t="s">
        <v>3418</v>
      </c>
      <c r="F617">
        <v>15.488200000000001</v>
      </c>
      <c r="G617">
        <v>119.14</v>
      </c>
    </row>
    <row r="618" spans="1:7" x14ac:dyDescent="0.3">
      <c r="A618" t="s">
        <v>3549</v>
      </c>
      <c r="B618" t="s">
        <v>3193</v>
      </c>
      <c r="C618" t="s">
        <v>1412</v>
      </c>
      <c r="D618" t="s">
        <v>2440</v>
      </c>
      <c r="E618" t="s">
        <v>3418</v>
      </c>
      <c r="F618">
        <v>17.401800000000001</v>
      </c>
      <c r="G618">
        <v>133.86000000000001</v>
      </c>
    </row>
    <row r="619" spans="1:7" x14ac:dyDescent="0.3">
      <c r="A619" t="s">
        <v>2959</v>
      </c>
      <c r="B619" t="s">
        <v>2960</v>
      </c>
      <c r="C619" t="s">
        <v>1416</v>
      </c>
      <c r="D619" t="s">
        <v>2453</v>
      </c>
      <c r="E619" t="s">
        <v>3418</v>
      </c>
      <c r="F619">
        <v>13.914999999999999</v>
      </c>
      <c r="G619">
        <v>126.5</v>
      </c>
    </row>
    <row r="620" spans="1:7" x14ac:dyDescent="0.3">
      <c r="A620" t="s">
        <v>3550</v>
      </c>
      <c r="B620" t="s">
        <v>3551</v>
      </c>
      <c r="C620" t="s">
        <v>2133</v>
      </c>
      <c r="D620" t="s">
        <v>2417</v>
      </c>
      <c r="E620" t="s">
        <v>3418</v>
      </c>
      <c r="F620">
        <v>3.5819999999999999</v>
      </c>
      <c r="G620">
        <v>39.799999999999997</v>
      </c>
    </row>
    <row r="621" spans="1:7" x14ac:dyDescent="0.3">
      <c r="A621" t="s">
        <v>3552</v>
      </c>
      <c r="B621" t="s">
        <v>2753</v>
      </c>
      <c r="C621" t="s">
        <v>518</v>
      </c>
      <c r="D621" t="s">
        <v>2422</v>
      </c>
      <c r="E621" t="s">
        <v>3418</v>
      </c>
      <c r="F621">
        <v>2.8679999999999999</v>
      </c>
      <c r="G621">
        <v>47.8</v>
      </c>
    </row>
    <row r="622" spans="1:7" x14ac:dyDescent="0.3">
      <c r="A622" t="s">
        <v>3278</v>
      </c>
      <c r="B622" t="s">
        <v>3133</v>
      </c>
      <c r="C622" t="s">
        <v>2309</v>
      </c>
      <c r="D622" t="s">
        <v>2424</v>
      </c>
      <c r="E622" t="s">
        <v>3418</v>
      </c>
      <c r="F622">
        <v>0.71640000000000004</v>
      </c>
      <c r="G622">
        <v>11.94</v>
      </c>
    </row>
    <row r="623" spans="1:7" x14ac:dyDescent="0.3">
      <c r="A623" t="s">
        <v>3278</v>
      </c>
      <c r="B623" t="s">
        <v>3133</v>
      </c>
      <c r="C623" t="s">
        <v>2309</v>
      </c>
      <c r="D623" t="s">
        <v>2450</v>
      </c>
      <c r="E623" t="s">
        <v>3418</v>
      </c>
      <c r="F623">
        <v>1.8149999999999999</v>
      </c>
      <c r="G623">
        <v>16.5</v>
      </c>
    </row>
    <row r="624" spans="1:7" x14ac:dyDescent="0.3">
      <c r="A624" t="s">
        <v>3278</v>
      </c>
      <c r="B624" t="s">
        <v>3133</v>
      </c>
      <c r="C624" t="s">
        <v>2309</v>
      </c>
      <c r="D624" t="s">
        <v>2443</v>
      </c>
      <c r="E624" t="s">
        <v>3418</v>
      </c>
      <c r="F624">
        <v>6.734</v>
      </c>
      <c r="G624">
        <v>51.8</v>
      </c>
    </row>
    <row r="625" spans="1:7" x14ac:dyDescent="0.3">
      <c r="A625" t="s">
        <v>3553</v>
      </c>
      <c r="B625" t="s">
        <v>2966</v>
      </c>
      <c r="C625" t="s">
        <v>1436</v>
      </c>
      <c r="D625" t="s">
        <v>2409</v>
      </c>
      <c r="E625" t="s">
        <v>3418</v>
      </c>
      <c r="F625">
        <v>1.2150000000000001</v>
      </c>
      <c r="G625">
        <v>13.5</v>
      </c>
    </row>
    <row r="626" spans="1:7" x14ac:dyDescent="0.3">
      <c r="A626" t="s">
        <v>3554</v>
      </c>
      <c r="B626" t="s">
        <v>3555</v>
      </c>
      <c r="C626" t="s">
        <v>543</v>
      </c>
      <c r="D626" t="s">
        <v>2426</v>
      </c>
      <c r="E626" t="s">
        <v>3418</v>
      </c>
      <c r="F626">
        <v>2.3879999999999999</v>
      </c>
      <c r="G626">
        <v>39.799999999999997</v>
      </c>
    </row>
    <row r="627" spans="1:7" x14ac:dyDescent="0.3">
      <c r="A627" t="s">
        <v>3556</v>
      </c>
      <c r="B627" t="s">
        <v>3557</v>
      </c>
      <c r="C627" t="s">
        <v>1446</v>
      </c>
      <c r="D627" t="s">
        <v>2453</v>
      </c>
      <c r="E627" t="s">
        <v>3418</v>
      </c>
      <c r="F627">
        <v>13.914999999999999</v>
      </c>
      <c r="G627">
        <v>126.5</v>
      </c>
    </row>
    <row r="628" spans="1:7" x14ac:dyDescent="0.3">
      <c r="A628" t="s">
        <v>3558</v>
      </c>
      <c r="B628" t="s">
        <v>3456</v>
      </c>
      <c r="C628" t="s">
        <v>560</v>
      </c>
      <c r="D628" t="s">
        <v>2429</v>
      </c>
      <c r="E628" t="s">
        <v>3418</v>
      </c>
      <c r="F628">
        <v>1.2887999999999999</v>
      </c>
      <c r="G628">
        <v>21.48</v>
      </c>
    </row>
    <row r="629" spans="1:7" x14ac:dyDescent="0.3">
      <c r="A629" t="s">
        <v>3559</v>
      </c>
      <c r="B629" t="s">
        <v>3560</v>
      </c>
      <c r="C629" t="s">
        <v>1451</v>
      </c>
      <c r="D629" t="s">
        <v>2457</v>
      </c>
      <c r="E629" t="s">
        <v>3418</v>
      </c>
      <c r="F629">
        <v>12.2958</v>
      </c>
      <c r="G629">
        <v>111.78</v>
      </c>
    </row>
    <row r="630" spans="1:7" x14ac:dyDescent="0.3">
      <c r="A630" t="s">
        <v>3561</v>
      </c>
      <c r="B630" t="s">
        <v>3493</v>
      </c>
      <c r="C630" t="s">
        <v>1453</v>
      </c>
      <c r="D630" t="s">
        <v>2428</v>
      </c>
      <c r="E630" t="s">
        <v>3418</v>
      </c>
      <c r="F630">
        <v>0.64439999999999997</v>
      </c>
      <c r="G630">
        <v>10.74</v>
      </c>
    </row>
    <row r="631" spans="1:7" x14ac:dyDescent="0.3">
      <c r="A631" t="s">
        <v>3562</v>
      </c>
      <c r="B631" t="s">
        <v>3563</v>
      </c>
      <c r="C631" t="s">
        <v>1456</v>
      </c>
      <c r="D631" t="s">
        <v>2435</v>
      </c>
      <c r="E631" t="s">
        <v>3418</v>
      </c>
      <c r="F631">
        <v>8.2420000000000009</v>
      </c>
      <c r="G631">
        <v>63.4</v>
      </c>
    </row>
    <row r="632" spans="1:7" x14ac:dyDescent="0.3">
      <c r="A632" t="s">
        <v>3564</v>
      </c>
      <c r="B632" t="s">
        <v>3565</v>
      </c>
      <c r="C632" t="s">
        <v>566</v>
      </c>
      <c r="D632" t="s">
        <v>2413</v>
      </c>
      <c r="E632" t="s">
        <v>3418</v>
      </c>
      <c r="F632">
        <v>9.3149999999999995</v>
      </c>
      <c r="G632">
        <v>103.5</v>
      </c>
    </row>
    <row r="633" spans="1:7" x14ac:dyDescent="0.3">
      <c r="A633" t="s">
        <v>3566</v>
      </c>
      <c r="B633" t="s">
        <v>2579</v>
      </c>
      <c r="C633" t="s">
        <v>2313</v>
      </c>
      <c r="D633" t="s">
        <v>2441</v>
      </c>
      <c r="E633" t="s">
        <v>3418</v>
      </c>
      <c r="F633">
        <v>2.0202</v>
      </c>
      <c r="G633">
        <v>15.54</v>
      </c>
    </row>
    <row r="634" spans="1:7" x14ac:dyDescent="0.3">
      <c r="A634" t="s">
        <v>3567</v>
      </c>
      <c r="B634" t="s">
        <v>3568</v>
      </c>
      <c r="C634" t="s">
        <v>1462</v>
      </c>
      <c r="D634" t="s">
        <v>2445</v>
      </c>
      <c r="E634" t="s">
        <v>3418</v>
      </c>
      <c r="F634">
        <v>1.9601999999999999</v>
      </c>
      <c r="G634">
        <v>17.82</v>
      </c>
    </row>
    <row r="635" spans="1:7" x14ac:dyDescent="0.3">
      <c r="A635" t="s">
        <v>3569</v>
      </c>
      <c r="B635" t="s">
        <v>3570</v>
      </c>
      <c r="C635" t="s">
        <v>2315</v>
      </c>
      <c r="D635" t="s">
        <v>2445</v>
      </c>
      <c r="E635" t="s">
        <v>3418</v>
      </c>
      <c r="F635">
        <v>1.9601999999999999</v>
      </c>
      <c r="G635">
        <v>17.82</v>
      </c>
    </row>
    <row r="636" spans="1:7" x14ac:dyDescent="0.3">
      <c r="A636" t="s">
        <v>3571</v>
      </c>
      <c r="B636" t="s">
        <v>3572</v>
      </c>
      <c r="C636" t="s">
        <v>1958</v>
      </c>
      <c r="D636" t="s">
        <v>2448</v>
      </c>
      <c r="E636" t="s">
        <v>3418</v>
      </c>
      <c r="F636">
        <v>6.5339999999999998</v>
      </c>
      <c r="G636">
        <v>59.4</v>
      </c>
    </row>
    <row r="637" spans="1:7" x14ac:dyDescent="0.3">
      <c r="A637" t="s">
        <v>3573</v>
      </c>
      <c r="B637" t="s">
        <v>3574</v>
      </c>
      <c r="C637" t="s">
        <v>1468</v>
      </c>
      <c r="D637" t="s">
        <v>2441</v>
      </c>
      <c r="E637" t="s">
        <v>3418</v>
      </c>
      <c r="F637">
        <v>2.0202</v>
      </c>
      <c r="G637">
        <v>15.54</v>
      </c>
    </row>
    <row r="638" spans="1:7" x14ac:dyDescent="0.3">
      <c r="A638" t="s">
        <v>3575</v>
      </c>
      <c r="B638" t="s">
        <v>2774</v>
      </c>
      <c r="C638" t="s">
        <v>586</v>
      </c>
      <c r="D638" t="s">
        <v>2431</v>
      </c>
      <c r="E638" t="s">
        <v>3418</v>
      </c>
      <c r="F638">
        <v>4.9404000000000003</v>
      </c>
      <c r="G638">
        <v>82.34</v>
      </c>
    </row>
    <row r="639" spans="1:7" x14ac:dyDescent="0.3">
      <c r="A639" t="s">
        <v>3576</v>
      </c>
      <c r="B639" t="s">
        <v>3577</v>
      </c>
      <c r="C639" t="s">
        <v>1476</v>
      </c>
      <c r="D639" t="s">
        <v>2432</v>
      </c>
      <c r="E639" t="s">
        <v>3418</v>
      </c>
      <c r="F639">
        <v>2.4725999999999999</v>
      </c>
      <c r="G639">
        <v>19.02</v>
      </c>
    </row>
    <row r="640" spans="1:7" x14ac:dyDescent="0.3">
      <c r="A640" t="s">
        <v>3578</v>
      </c>
      <c r="B640" t="s">
        <v>3579</v>
      </c>
      <c r="C640" t="s">
        <v>591</v>
      </c>
      <c r="D640" t="s">
        <v>2411</v>
      </c>
      <c r="E640" t="s">
        <v>3418</v>
      </c>
      <c r="F640">
        <v>2.4300000000000002</v>
      </c>
      <c r="G640">
        <v>27</v>
      </c>
    </row>
    <row r="641" spans="1:7" x14ac:dyDescent="0.3">
      <c r="A641" t="s">
        <v>3580</v>
      </c>
      <c r="B641" t="s">
        <v>2831</v>
      </c>
      <c r="C641" t="s">
        <v>2322</v>
      </c>
      <c r="D641" t="s">
        <v>2447</v>
      </c>
      <c r="E641" t="s">
        <v>3418</v>
      </c>
      <c r="F641">
        <v>3.9203999999999999</v>
      </c>
      <c r="G641">
        <v>35.64</v>
      </c>
    </row>
    <row r="642" spans="1:7" x14ac:dyDescent="0.3">
      <c r="A642" t="s">
        <v>3581</v>
      </c>
      <c r="B642" t="s">
        <v>3582</v>
      </c>
      <c r="C642" t="s">
        <v>2325</v>
      </c>
      <c r="D642" t="s">
        <v>2439</v>
      </c>
      <c r="E642" t="s">
        <v>3418</v>
      </c>
      <c r="F642">
        <v>7.5659999999999998</v>
      </c>
      <c r="G642">
        <v>58.2</v>
      </c>
    </row>
    <row r="643" spans="1:7" x14ac:dyDescent="0.3">
      <c r="A643" t="s">
        <v>3583</v>
      </c>
      <c r="B643" t="s">
        <v>3584</v>
      </c>
      <c r="C643" t="s">
        <v>1495</v>
      </c>
      <c r="D643" t="s">
        <v>2436</v>
      </c>
      <c r="E643" t="s">
        <v>3418</v>
      </c>
      <c r="F643">
        <v>18.956600000000002</v>
      </c>
      <c r="G643">
        <v>145.82</v>
      </c>
    </row>
    <row r="644" spans="1:7" x14ac:dyDescent="0.3">
      <c r="A644" t="s">
        <v>3585</v>
      </c>
      <c r="B644" t="s">
        <v>2694</v>
      </c>
      <c r="C644" t="s">
        <v>1497</v>
      </c>
      <c r="D644" t="s">
        <v>2424</v>
      </c>
      <c r="E644" t="s">
        <v>3418</v>
      </c>
      <c r="F644">
        <v>0.71640000000000004</v>
      </c>
      <c r="G644">
        <v>11.94</v>
      </c>
    </row>
    <row r="645" spans="1:7" x14ac:dyDescent="0.3">
      <c r="A645" t="s">
        <v>3586</v>
      </c>
      <c r="B645" t="s">
        <v>3587</v>
      </c>
      <c r="C645" t="s">
        <v>1499</v>
      </c>
      <c r="D645" t="s">
        <v>2414</v>
      </c>
      <c r="E645" t="s">
        <v>3418</v>
      </c>
      <c r="F645">
        <v>1.0746</v>
      </c>
      <c r="G645">
        <v>11.94</v>
      </c>
    </row>
    <row r="646" spans="1:7" x14ac:dyDescent="0.3">
      <c r="A646" t="s">
        <v>3588</v>
      </c>
      <c r="B646" t="s">
        <v>3589</v>
      </c>
      <c r="C646" t="s">
        <v>1501</v>
      </c>
      <c r="D646" t="s">
        <v>2423</v>
      </c>
      <c r="E646" t="s">
        <v>3418</v>
      </c>
      <c r="F646">
        <v>6.5964</v>
      </c>
      <c r="G646">
        <v>109.94</v>
      </c>
    </row>
    <row r="647" spans="1:7" x14ac:dyDescent="0.3">
      <c r="A647" t="s">
        <v>3590</v>
      </c>
      <c r="B647" t="s">
        <v>3591</v>
      </c>
      <c r="C647" t="s">
        <v>2156</v>
      </c>
      <c r="D647" t="s">
        <v>2444</v>
      </c>
      <c r="E647" t="s">
        <v>3418</v>
      </c>
      <c r="F647">
        <v>15.488200000000001</v>
      </c>
      <c r="G647">
        <v>119.14</v>
      </c>
    </row>
    <row r="648" spans="1:7" x14ac:dyDescent="0.3">
      <c r="A648" t="s">
        <v>3592</v>
      </c>
      <c r="B648" t="s">
        <v>3593</v>
      </c>
      <c r="C648" t="s">
        <v>628</v>
      </c>
      <c r="D648" t="s">
        <v>2426</v>
      </c>
      <c r="E648" t="s">
        <v>3418</v>
      </c>
      <c r="F648">
        <v>2.3879999999999999</v>
      </c>
      <c r="G648">
        <v>39.799999999999997</v>
      </c>
    </row>
    <row r="649" spans="1:7" x14ac:dyDescent="0.3">
      <c r="A649" t="s">
        <v>3594</v>
      </c>
      <c r="B649" t="s">
        <v>3595</v>
      </c>
      <c r="C649" t="s">
        <v>2158</v>
      </c>
      <c r="D649" t="s">
        <v>2409</v>
      </c>
      <c r="E649" t="s">
        <v>3418</v>
      </c>
      <c r="F649">
        <v>1.2150000000000001</v>
      </c>
      <c r="G649">
        <v>13.5</v>
      </c>
    </row>
    <row r="650" spans="1:7" x14ac:dyDescent="0.3">
      <c r="A650" t="s">
        <v>3596</v>
      </c>
      <c r="B650" t="s">
        <v>3597</v>
      </c>
      <c r="C650" t="s">
        <v>2335</v>
      </c>
      <c r="D650" t="s">
        <v>2453</v>
      </c>
      <c r="E650" t="s">
        <v>3418</v>
      </c>
      <c r="F650">
        <v>13.914999999999999</v>
      </c>
      <c r="G650">
        <v>126.5</v>
      </c>
    </row>
    <row r="651" spans="1:7" x14ac:dyDescent="0.3">
      <c r="A651" t="s">
        <v>3598</v>
      </c>
      <c r="B651" t="s">
        <v>3599</v>
      </c>
      <c r="C651" t="s">
        <v>641</v>
      </c>
      <c r="D651" t="s">
        <v>2440</v>
      </c>
      <c r="E651" t="s">
        <v>3418</v>
      </c>
      <c r="F651">
        <v>17.401800000000001</v>
      </c>
      <c r="G651">
        <v>133.86000000000001</v>
      </c>
    </row>
    <row r="652" spans="1:7" x14ac:dyDescent="0.3">
      <c r="A652" t="s">
        <v>3022</v>
      </c>
      <c r="B652" t="s">
        <v>3023</v>
      </c>
      <c r="C652" t="s">
        <v>1978</v>
      </c>
      <c r="D652" t="s">
        <v>2442</v>
      </c>
      <c r="E652" t="s">
        <v>3418</v>
      </c>
      <c r="F652">
        <v>4.0404</v>
      </c>
      <c r="G652">
        <v>31.08</v>
      </c>
    </row>
    <row r="653" spans="1:7" x14ac:dyDescent="0.3">
      <c r="A653" t="s">
        <v>3600</v>
      </c>
      <c r="B653" t="s">
        <v>3601</v>
      </c>
      <c r="C653" t="s">
        <v>652</v>
      </c>
      <c r="D653" t="s">
        <v>2447</v>
      </c>
      <c r="E653" t="s">
        <v>3418</v>
      </c>
      <c r="F653">
        <v>3.9203999999999999</v>
      </c>
      <c r="G653">
        <v>35.64</v>
      </c>
    </row>
    <row r="654" spans="1:7" x14ac:dyDescent="0.3">
      <c r="A654" t="s">
        <v>3602</v>
      </c>
      <c r="B654" t="s">
        <v>3603</v>
      </c>
      <c r="C654" t="s">
        <v>654</v>
      </c>
      <c r="D654" t="s">
        <v>2422</v>
      </c>
      <c r="E654" t="s">
        <v>3418</v>
      </c>
      <c r="F654">
        <v>2.8679999999999999</v>
      </c>
      <c r="G654">
        <v>47.8</v>
      </c>
    </row>
    <row r="655" spans="1:7" x14ac:dyDescent="0.3">
      <c r="A655" t="s">
        <v>3604</v>
      </c>
      <c r="B655" t="s">
        <v>3605</v>
      </c>
      <c r="C655" t="s">
        <v>1520</v>
      </c>
      <c r="D655" t="s">
        <v>2447</v>
      </c>
      <c r="E655" t="s">
        <v>3418</v>
      </c>
      <c r="F655">
        <v>3.9203999999999999</v>
      </c>
      <c r="G655">
        <v>35.64</v>
      </c>
    </row>
    <row r="656" spans="1:7" x14ac:dyDescent="0.3">
      <c r="A656" t="s">
        <v>3606</v>
      </c>
      <c r="B656" t="s">
        <v>3031</v>
      </c>
      <c r="C656" t="s">
        <v>662</v>
      </c>
      <c r="D656" t="s">
        <v>2422</v>
      </c>
      <c r="E656" t="s">
        <v>3418</v>
      </c>
      <c r="F656">
        <v>2.8679999999999999</v>
      </c>
      <c r="G656">
        <v>47.8</v>
      </c>
    </row>
    <row r="657" spans="1:7" x14ac:dyDescent="0.3">
      <c r="A657" t="s">
        <v>3607</v>
      </c>
      <c r="B657" t="s">
        <v>3608</v>
      </c>
      <c r="C657" t="s">
        <v>2162</v>
      </c>
      <c r="D657" t="s">
        <v>2435</v>
      </c>
      <c r="E657" t="s">
        <v>3418</v>
      </c>
      <c r="F657">
        <v>8.2420000000000009</v>
      </c>
      <c r="G657">
        <v>63.4</v>
      </c>
    </row>
    <row r="658" spans="1:7" x14ac:dyDescent="0.3">
      <c r="A658" t="s">
        <v>3609</v>
      </c>
      <c r="B658" t="s">
        <v>3610</v>
      </c>
      <c r="C658" t="s">
        <v>664</v>
      </c>
      <c r="D658" t="s">
        <v>2413</v>
      </c>
      <c r="E658" t="s">
        <v>3418</v>
      </c>
      <c r="F658">
        <v>9.3149999999999995</v>
      </c>
      <c r="G658">
        <v>103.5</v>
      </c>
    </row>
    <row r="659" spans="1:7" x14ac:dyDescent="0.3">
      <c r="A659" t="s">
        <v>3611</v>
      </c>
      <c r="B659" t="s">
        <v>3033</v>
      </c>
      <c r="C659" t="s">
        <v>668</v>
      </c>
      <c r="D659" t="s">
        <v>2443</v>
      </c>
      <c r="E659" t="s">
        <v>3418</v>
      </c>
      <c r="F659">
        <v>6.734</v>
      </c>
      <c r="G659">
        <v>51.8</v>
      </c>
    </row>
    <row r="660" spans="1:7" x14ac:dyDescent="0.3">
      <c r="A660" t="s">
        <v>3612</v>
      </c>
      <c r="B660" t="s">
        <v>3613</v>
      </c>
      <c r="C660" t="s">
        <v>681</v>
      </c>
      <c r="D660" t="s">
        <v>2418</v>
      </c>
      <c r="E660" t="s">
        <v>3418</v>
      </c>
      <c r="F660">
        <v>8.2385999999999999</v>
      </c>
      <c r="G660">
        <v>91.54</v>
      </c>
    </row>
    <row r="661" spans="1:7" x14ac:dyDescent="0.3">
      <c r="A661" t="s">
        <v>3614</v>
      </c>
      <c r="B661" t="s">
        <v>3417</v>
      </c>
      <c r="C661" t="s">
        <v>1557</v>
      </c>
      <c r="D661" t="s">
        <v>2444</v>
      </c>
      <c r="E661" t="s">
        <v>3418</v>
      </c>
      <c r="F661">
        <v>15.488200000000001</v>
      </c>
      <c r="G661">
        <v>119.14</v>
      </c>
    </row>
    <row r="662" spans="1:7" x14ac:dyDescent="0.3">
      <c r="A662" t="s">
        <v>3615</v>
      </c>
      <c r="B662" t="s">
        <v>3210</v>
      </c>
      <c r="C662" t="s">
        <v>711</v>
      </c>
      <c r="D662" t="s">
        <v>2442</v>
      </c>
      <c r="E662" t="s">
        <v>3418</v>
      </c>
      <c r="F662">
        <v>4.0404</v>
      </c>
      <c r="G662">
        <v>31.08</v>
      </c>
    </row>
    <row r="663" spans="1:7" x14ac:dyDescent="0.3">
      <c r="A663" t="s">
        <v>3616</v>
      </c>
      <c r="B663" t="s">
        <v>3617</v>
      </c>
      <c r="C663" t="s">
        <v>1574</v>
      </c>
      <c r="D663" t="s">
        <v>2416</v>
      </c>
      <c r="E663" t="s">
        <v>3418</v>
      </c>
      <c r="F663">
        <v>2.1492</v>
      </c>
      <c r="G663">
        <v>23.88</v>
      </c>
    </row>
    <row r="664" spans="1:7" x14ac:dyDescent="0.3">
      <c r="A664" t="s">
        <v>3618</v>
      </c>
      <c r="B664" t="s">
        <v>3619</v>
      </c>
      <c r="C664" t="s">
        <v>1996</v>
      </c>
      <c r="D664" t="s">
        <v>2444</v>
      </c>
      <c r="E664" t="s">
        <v>3418</v>
      </c>
      <c r="F664">
        <v>15.488200000000001</v>
      </c>
      <c r="G664">
        <v>119.14</v>
      </c>
    </row>
    <row r="665" spans="1:7" x14ac:dyDescent="0.3">
      <c r="A665" t="s">
        <v>3620</v>
      </c>
      <c r="B665" t="s">
        <v>3621</v>
      </c>
      <c r="C665" t="s">
        <v>1998</v>
      </c>
      <c r="D665" t="s">
        <v>2454</v>
      </c>
      <c r="E665" t="s">
        <v>3418</v>
      </c>
      <c r="F665">
        <v>1.6037999999999999</v>
      </c>
      <c r="G665">
        <v>14.58</v>
      </c>
    </row>
    <row r="666" spans="1:7" x14ac:dyDescent="0.3">
      <c r="A666" t="s">
        <v>3622</v>
      </c>
      <c r="B666" t="s">
        <v>3623</v>
      </c>
      <c r="C666" t="s">
        <v>743</v>
      </c>
      <c r="D666" t="s">
        <v>2436</v>
      </c>
      <c r="E666" t="s">
        <v>3418</v>
      </c>
      <c r="F666">
        <v>18.956600000000002</v>
      </c>
      <c r="G666">
        <v>145.82</v>
      </c>
    </row>
    <row r="667" spans="1:7" x14ac:dyDescent="0.3">
      <c r="A667" t="s">
        <v>3624</v>
      </c>
      <c r="B667" t="s">
        <v>3625</v>
      </c>
      <c r="C667" t="s">
        <v>1594</v>
      </c>
      <c r="D667" t="s">
        <v>2441</v>
      </c>
      <c r="E667" t="s">
        <v>3418</v>
      </c>
      <c r="F667">
        <v>2.0202</v>
      </c>
      <c r="G667">
        <v>15.54</v>
      </c>
    </row>
    <row r="668" spans="1:7" x14ac:dyDescent="0.3">
      <c r="A668" t="s">
        <v>3626</v>
      </c>
      <c r="B668" t="s">
        <v>2511</v>
      </c>
      <c r="C668" t="s">
        <v>2183</v>
      </c>
      <c r="D668" t="s">
        <v>2421</v>
      </c>
      <c r="E668" t="s">
        <v>3418</v>
      </c>
      <c r="F668">
        <v>1.7208000000000001</v>
      </c>
      <c r="G668">
        <v>28.68</v>
      </c>
    </row>
    <row r="669" spans="1:7" x14ac:dyDescent="0.3">
      <c r="A669" t="s">
        <v>3627</v>
      </c>
      <c r="B669" t="s">
        <v>2583</v>
      </c>
      <c r="C669" t="s">
        <v>760</v>
      </c>
      <c r="D669" t="s">
        <v>2439</v>
      </c>
      <c r="E669" t="s">
        <v>3418</v>
      </c>
      <c r="F669">
        <v>7.5659999999999998</v>
      </c>
      <c r="G669">
        <v>58.2</v>
      </c>
    </row>
    <row r="670" spans="1:7" x14ac:dyDescent="0.3">
      <c r="A670" t="s">
        <v>3628</v>
      </c>
      <c r="B670" t="s">
        <v>2577</v>
      </c>
      <c r="C670" t="s">
        <v>2006</v>
      </c>
      <c r="D670" t="s">
        <v>2438</v>
      </c>
      <c r="E670" t="s">
        <v>3418</v>
      </c>
      <c r="F670">
        <v>4.5396000000000001</v>
      </c>
      <c r="G670">
        <v>34.92</v>
      </c>
    </row>
    <row r="671" spans="1:7" x14ac:dyDescent="0.3">
      <c r="A671" t="s">
        <v>3629</v>
      </c>
      <c r="B671" t="s">
        <v>3630</v>
      </c>
      <c r="C671" t="s">
        <v>1607</v>
      </c>
      <c r="D671" t="s">
        <v>2430</v>
      </c>
      <c r="E671" t="s">
        <v>3418</v>
      </c>
      <c r="F671">
        <v>2.1480000000000001</v>
      </c>
      <c r="G671">
        <v>35.799999999999997</v>
      </c>
    </row>
    <row r="672" spans="1:7" x14ac:dyDescent="0.3">
      <c r="A672" t="s">
        <v>3631</v>
      </c>
      <c r="B672" t="s">
        <v>3632</v>
      </c>
      <c r="C672" t="s">
        <v>799</v>
      </c>
      <c r="D672" t="s">
        <v>2436</v>
      </c>
      <c r="E672" t="s">
        <v>3418</v>
      </c>
      <c r="F672">
        <v>18.956600000000002</v>
      </c>
      <c r="G672">
        <v>145.82</v>
      </c>
    </row>
    <row r="673" spans="1:7" x14ac:dyDescent="0.3">
      <c r="A673" t="s">
        <v>3633</v>
      </c>
      <c r="B673" t="s">
        <v>2706</v>
      </c>
      <c r="C673" t="s">
        <v>816</v>
      </c>
      <c r="D673" t="s">
        <v>2421</v>
      </c>
      <c r="E673" t="s">
        <v>3418</v>
      </c>
      <c r="F673">
        <v>1.7208000000000001</v>
      </c>
      <c r="G673">
        <v>28.68</v>
      </c>
    </row>
    <row r="674" spans="1:7" x14ac:dyDescent="0.3">
      <c r="A674" t="s">
        <v>3634</v>
      </c>
      <c r="B674" t="s">
        <v>3635</v>
      </c>
      <c r="C674" t="s">
        <v>821</v>
      </c>
      <c r="D674" t="s">
        <v>2406</v>
      </c>
      <c r="E674" t="s">
        <v>3418</v>
      </c>
      <c r="F674">
        <v>2.7972000000000001</v>
      </c>
      <c r="G674">
        <v>31.08</v>
      </c>
    </row>
    <row r="675" spans="1:7" x14ac:dyDescent="0.3">
      <c r="A675" t="s">
        <v>3636</v>
      </c>
      <c r="B675" t="s">
        <v>3637</v>
      </c>
      <c r="C675" t="s">
        <v>823</v>
      </c>
      <c r="D675" t="s">
        <v>2428</v>
      </c>
      <c r="E675" t="s">
        <v>3418</v>
      </c>
      <c r="F675">
        <v>0.64439999999999997</v>
      </c>
      <c r="G675">
        <v>10.74</v>
      </c>
    </row>
    <row r="676" spans="1:7" x14ac:dyDescent="0.3">
      <c r="A676" t="s">
        <v>3638</v>
      </c>
      <c r="B676" t="s">
        <v>3392</v>
      </c>
      <c r="C676" t="s">
        <v>826</v>
      </c>
      <c r="D676" t="s">
        <v>2453</v>
      </c>
      <c r="E676" t="s">
        <v>3418</v>
      </c>
      <c r="F676">
        <v>13.914999999999999</v>
      </c>
      <c r="G676">
        <v>126.5</v>
      </c>
    </row>
    <row r="677" spans="1:7" x14ac:dyDescent="0.3">
      <c r="A677" t="s">
        <v>3639</v>
      </c>
      <c r="B677" t="s">
        <v>3640</v>
      </c>
      <c r="C677" t="s">
        <v>2200</v>
      </c>
      <c r="D677" t="s">
        <v>2434</v>
      </c>
      <c r="E677" t="s">
        <v>3418</v>
      </c>
      <c r="F677">
        <v>4.9451999999999998</v>
      </c>
      <c r="G677">
        <v>38.04</v>
      </c>
    </row>
    <row r="678" spans="1:7" x14ac:dyDescent="0.3">
      <c r="A678" t="s">
        <v>3641</v>
      </c>
      <c r="B678" t="s">
        <v>3642</v>
      </c>
      <c r="C678" t="s">
        <v>1654</v>
      </c>
      <c r="D678" t="s">
        <v>2452</v>
      </c>
      <c r="E678" t="s">
        <v>3418</v>
      </c>
      <c r="F678">
        <v>6.05</v>
      </c>
      <c r="G678">
        <v>55</v>
      </c>
    </row>
    <row r="679" spans="1:7" x14ac:dyDescent="0.3">
      <c r="A679" t="s">
        <v>3643</v>
      </c>
      <c r="B679" t="s">
        <v>3644</v>
      </c>
      <c r="C679" t="s">
        <v>844</v>
      </c>
      <c r="D679" t="s">
        <v>2449</v>
      </c>
      <c r="E679" t="s">
        <v>3418</v>
      </c>
      <c r="F679">
        <v>15.0282</v>
      </c>
      <c r="G679">
        <v>136.62</v>
      </c>
    </row>
    <row r="680" spans="1:7" x14ac:dyDescent="0.3">
      <c r="A680" t="s">
        <v>3645</v>
      </c>
      <c r="B680" t="s">
        <v>3646</v>
      </c>
      <c r="C680" t="s">
        <v>1670</v>
      </c>
      <c r="D680" t="s">
        <v>2431</v>
      </c>
      <c r="E680" t="s">
        <v>3418</v>
      </c>
      <c r="F680">
        <v>4.9404000000000003</v>
      </c>
      <c r="G680">
        <v>82.34</v>
      </c>
    </row>
    <row r="681" spans="1:7" x14ac:dyDescent="0.3">
      <c r="A681" t="s">
        <v>3647</v>
      </c>
      <c r="B681" t="s">
        <v>2875</v>
      </c>
      <c r="C681" t="s">
        <v>859</v>
      </c>
      <c r="D681" t="s">
        <v>2414</v>
      </c>
      <c r="E681" t="s">
        <v>3418</v>
      </c>
      <c r="F681">
        <v>1.0746</v>
      </c>
      <c r="G681">
        <v>11.94</v>
      </c>
    </row>
    <row r="682" spans="1:7" x14ac:dyDescent="0.3">
      <c r="A682" t="s">
        <v>3648</v>
      </c>
      <c r="B682" t="s">
        <v>3649</v>
      </c>
      <c r="C682" t="s">
        <v>1676</v>
      </c>
      <c r="D682" t="s">
        <v>2421</v>
      </c>
      <c r="E682" t="s">
        <v>3418</v>
      </c>
      <c r="F682">
        <v>1.7208000000000001</v>
      </c>
      <c r="G682">
        <v>28.68</v>
      </c>
    </row>
    <row r="683" spans="1:7" x14ac:dyDescent="0.3">
      <c r="A683" t="s">
        <v>3650</v>
      </c>
      <c r="B683" t="s">
        <v>3651</v>
      </c>
      <c r="C683" t="s">
        <v>1696</v>
      </c>
      <c r="D683" t="s">
        <v>2444</v>
      </c>
      <c r="E683" t="s">
        <v>3418</v>
      </c>
      <c r="F683">
        <v>15.488200000000001</v>
      </c>
      <c r="G683">
        <v>119.14</v>
      </c>
    </row>
    <row r="684" spans="1:7" x14ac:dyDescent="0.3">
      <c r="A684" t="s">
        <v>3652</v>
      </c>
      <c r="B684" t="s">
        <v>3653</v>
      </c>
      <c r="C684" t="s">
        <v>881</v>
      </c>
      <c r="D684" t="s">
        <v>2438</v>
      </c>
      <c r="E684" t="s">
        <v>3418</v>
      </c>
      <c r="F684">
        <v>4.5396000000000001</v>
      </c>
      <c r="G684">
        <v>34.92</v>
      </c>
    </row>
    <row r="685" spans="1:7" x14ac:dyDescent="0.3">
      <c r="A685" t="s">
        <v>3654</v>
      </c>
      <c r="B685" t="s">
        <v>3655</v>
      </c>
      <c r="C685" t="s">
        <v>1712</v>
      </c>
      <c r="D685" t="s">
        <v>2424</v>
      </c>
      <c r="E685" t="s">
        <v>3418</v>
      </c>
      <c r="F685">
        <v>0.71640000000000004</v>
      </c>
      <c r="G685">
        <v>11.94</v>
      </c>
    </row>
    <row r="686" spans="1:7" x14ac:dyDescent="0.3">
      <c r="A686" t="s">
        <v>3656</v>
      </c>
      <c r="B686" t="s">
        <v>3657</v>
      </c>
      <c r="C686" t="s">
        <v>2024</v>
      </c>
      <c r="D686" t="s">
        <v>2431</v>
      </c>
      <c r="E686" t="s">
        <v>3418</v>
      </c>
      <c r="F686">
        <v>4.9404000000000003</v>
      </c>
      <c r="G686">
        <v>82.34</v>
      </c>
    </row>
    <row r="687" spans="1:7" x14ac:dyDescent="0.3">
      <c r="A687" t="s">
        <v>3658</v>
      </c>
      <c r="B687" t="s">
        <v>3360</v>
      </c>
      <c r="C687" t="s">
        <v>1740</v>
      </c>
      <c r="D687" t="s">
        <v>2411</v>
      </c>
      <c r="E687" t="s">
        <v>3418</v>
      </c>
      <c r="F687">
        <v>2.4300000000000002</v>
      </c>
      <c r="G687">
        <v>27</v>
      </c>
    </row>
    <row r="688" spans="1:7" x14ac:dyDescent="0.3">
      <c r="A688" t="s">
        <v>3659</v>
      </c>
      <c r="B688" t="s">
        <v>3660</v>
      </c>
      <c r="C688" t="s">
        <v>924</v>
      </c>
      <c r="D688" t="s">
        <v>2418</v>
      </c>
      <c r="E688" t="s">
        <v>3418</v>
      </c>
      <c r="F688">
        <v>8.2385999999999999</v>
      </c>
      <c r="G688">
        <v>91.54</v>
      </c>
    </row>
    <row r="689" spans="1:7" x14ac:dyDescent="0.3">
      <c r="A689" t="s">
        <v>3661</v>
      </c>
      <c r="B689" t="s">
        <v>2749</v>
      </c>
      <c r="C689" t="s">
        <v>1742</v>
      </c>
      <c r="D689" t="s">
        <v>2412</v>
      </c>
      <c r="E689" t="s">
        <v>3418</v>
      </c>
      <c r="F689">
        <v>4.05</v>
      </c>
      <c r="G689">
        <v>45</v>
      </c>
    </row>
    <row r="690" spans="1:7" x14ac:dyDescent="0.3">
      <c r="A690" t="s">
        <v>3662</v>
      </c>
      <c r="B690" t="s">
        <v>3663</v>
      </c>
      <c r="C690" t="s">
        <v>928</v>
      </c>
      <c r="D690" t="s">
        <v>2412</v>
      </c>
      <c r="E690" t="s">
        <v>3418</v>
      </c>
      <c r="F690">
        <v>4.05</v>
      </c>
      <c r="G690">
        <v>45</v>
      </c>
    </row>
    <row r="691" spans="1:7" x14ac:dyDescent="0.3">
      <c r="A691" t="s">
        <v>3664</v>
      </c>
      <c r="B691" t="s">
        <v>3665</v>
      </c>
      <c r="C691" t="s">
        <v>942</v>
      </c>
      <c r="D691" t="s">
        <v>2457</v>
      </c>
      <c r="E691" t="s">
        <v>3418</v>
      </c>
      <c r="F691">
        <v>12.2958</v>
      </c>
      <c r="G691">
        <v>111.78</v>
      </c>
    </row>
    <row r="692" spans="1:7" x14ac:dyDescent="0.3">
      <c r="A692" t="s">
        <v>3666</v>
      </c>
      <c r="B692" t="s">
        <v>3667</v>
      </c>
      <c r="C692" t="s">
        <v>1763</v>
      </c>
      <c r="D692" t="s">
        <v>2416</v>
      </c>
      <c r="E692" t="s">
        <v>3418</v>
      </c>
      <c r="F692">
        <v>2.1492</v>
      </c>
      <c r="G692">
        <v>23.88</v>
      </c>
    </row>
    <row r="693" spans="1:7" x14ac:dyDescent="0.3">
      <c r="A693" t="s">
        <v>3668</v>
      </c>
      <c r="B693" t="s">
        <v>3669</v>
      </c>
      <c r="C693" t="s">
        <v>944</v>
      </c>
      <c r="D693" t="s">
        <v>2452</v>
      </c>
      <c r="E693" t="s">
        <v>3418</v>
      </c>
      <c r="F693">
        <v>6.05</v>
      </c>
      <c r="G693">
        <v>55</v>
      </c>
    </row>
    <row r="694" spans="1:7" x14ac:dyDescent="0.3">
      <c r="A694" t="s">
        <v>3399</v>
      </c>
      <c r="B694" t="s">
        <v>3122</v>
      </c>
      <c r="C694" t="s">
        <v>1769</v>
      </c>
      <c r="D694" t="s">
        <v>2427</v>
      </c>
      <c r="E694" t="s">
        <v>3418</v>
      </c>
      <c r="F694">
        <v>5.4923999999999999</v>
      </c>
      <c r="G694">
        <v>91.54</v>
      </c>
    </row>
    <row r="695" spans="1:7" x14ac:dyDescent="0.3">
      <c r="A695" t="s">
        <v>3670</v>
      </c>
      <c r="B695" t="s">
        <v>3671</v>
      </c>
      <c r="C695" t="s">
        <v>960</v>
      </c>
      <c r="D695" t="s">
        <v>2444</v>
      </c>
      <c r="E695" t="s">
        <v>3418</v>
      </c>
      <c r="F695">
        <v>15.488200000000001</v>
      </c>
      <c r="G695">
        <v>119.14</v>
      </c>
    </row>
    <row r="696" spans="1:7" x14ac:dyDescent="0.3">
      <c r="A696" t="s">
        <v>3672</v>
      </c>
      <c r="B696" t="s">
        <v>3388</v>
      </c>
      <c r="C696" t="s">
        <v>2217</v>
      </c>
      <c r="D696" t="s">
        <v>2423</v>
      </c>
      <c r="E696" t="s">
        <v>3418</v>
      </c>
      <c r="F696">
        <v>6.5964</v>
      </c>
      <c r="G696">
        <v>109.94</v>
      </c>
    </row>
    <row r="697" spans="1:7" x14ac:dyDescent="0.3">
      <c r="A697" t="s">
        <v>3673</v>
      </c>
      <c r="B697" t="s">
        <v>3674</v>
      </c>
      <c r="C697" t="s">
        <v>1775</v>
      </c>
      <c r="D697" t="s">
        <v>2419</v>
      </c>
      <c r="E697" t="s">
        <v>3418</v>
      </c>
      <c r="F697">
        <v>0.86040000000000005</v>
      </c>
      <c r="G697">
        <v>14.34</v>
      </c>
    </row>
    <row r="698" spans="1:7" x14ac:dyDescent="0.3">
      <c r="A698" t="s">
        <v>3675</v>
      </c>
      <c r="B698" t="s">
        <v>3254</v>
      </c>
      <c r="C698" t="s">
        <v>1794</v>
      </c>
      <c r="D698" t="s">
        <v>2425</v>
      </c>
      <c r="E698" t="s">
        <v>3418</v>
      </c>
      <c r="F698">
        <v>1.4328000000000001</v>
      </c>
      <c r="G698">
        <v>23.88</v>
      </c>
    </row>
    <row r="699" spans="1:7" x14ac:dyDescent="0.3">
      <c r="A699" t="s">
        <v>3676</v>
      </c>
      <c r="B699" t="s">
        <v>3677</v>
      </c>
      <c r="C699" t="s">
        <v>986</v>
      </c>
      <c r="D699" t="s">
        <v>2422</v>
      </c>
      <c r="E699" t="s">
        <v>3418</v>
      </c>
      <c r="F699">
        <v>2.8679999999999999</v>
      </c>
      <c r="G699">
        <v>47.8</v>
      </c>
    </row>
    <row r="700" spans="1:7" x14ac:dyDescent="0.3">
      <c r="A700" t="s">
        <v>3678</v>
      </c>
      <c r="B700" t="s">
        <v>3679</v>
      </c>
      <c r="C700" t="s">
        <v>998</v>
      </c>
      <c r="D700" t="s">
        <v>2411</v>
      </c>
      <c r="E700" t="s">
        <v>3418</v>
      </c>
      <c r="F700">
        <v>2.4300000000000002</v>
      </c>
      <c r="G700">
        <v>27</v>
      </c>
    </row>
    <row r="701" spans="1:7" x14ac:dyDescent="0.3">
      <c r="A701" t="s">
        <v>2461</v>
      </c>
      <c r="B701" t="s">
        <v>2462</v>
      </c>
      <c r="C701" t="s">
        <v>1002</v>
      </c>
      <c r="D701" t="s">
        <v>2451</v>
      </c>
      <c r="E701" t="s">
        <v>3680</v>
      </c>
      <c r="F701">
        <v>4.5374999999999996</v>
      </c>
      <c r="G701">
        <v>41.25</v>
      </c>
    </row>
    <row r="702" spans="1:7" x14ac:dyDescent="0.3">
      <c r="A702" t="s">
        <v>3681</v>
      </c>
      <c r="B702" t="s">
        <v>2624</v>
      </c>
      <c r="C702" t="s">
        <v>1013</v>
      </c>
      <c r="D702" t="s">
        <v>2449</v>
      </c>
      <c r="E702" t="s">
        <v>3680</v>
      </c>
      <c r="F702">
        <v>18.785250000000001</v>
      </c>
      <c r="G702">
        <v>170.77500000000001</v>
      </c>
    </row>
    <row r="703" spans="1:7" x14ac:dyDescent="0.3">
      <c r="A703" t="s">
        <v>3682</v>
      </c>
      <c r="B703" t="s">
        <v>3683</v>
      </c>
      <c r="C703" t="s">
        <v>18</v>
      </c>
      <c r="D703" t="s">
        <v>2426</v>
      </c>
      <c r="E703" t="s">
        <v>3680</v>
      </c>
      <c r="F703">
        <v>2.9849999999999999</v>
      </c>
      <c r="G703">
        <v>49.75</v>
      </c>
    </row>
    <row r="704" spans="1:7" x14ac:dyDescent="0.3">
      <c r="A704" t="s">
        <v>3684</v>
      </c>
      <c r="B704" t="s">
        <v>3116</v>
      </c>
      <c r="C704" t="s">
        <v>24</v>
      </c>
      <c r="D704" t="s">
        <v>2427</v>
      </c>
      <c r="E704" t="s">
        <v>3680</v>
      </c>
      <c r="F704">
        <v>6.8654999999999999</v>
      </c>
      <c r="G704">
        <v>114.42500000000001</v>
      </c>
    </row>
    <row r="705" spans="1:7" x14ac:dyDescent="0.3">
      <c r="A705" t="s">
        <v>3421</v>
      </c>
      <c r="B705" t="s">
        <v>2821</v>
      </c>
      <c r="C705" t="s">
        <v>1017</v>
      </c>
      <c r="D705" t="s">
        <v>2409</v>
      </c>
      <c r="E705" t="s">
        <v>3680</v>
      </c>
      <c r="F705">
        <v>1.51875</v>
      </c>
      <c r="G705">
        <v>16.875</v>
      </c>
    </row>
    <row r="706" spans="1:7" x14ac:dyDescent="0.3">
      <c r="A706" t="s">
        <v>3685</v>
      </c>
      <c r="B706" t="s">
        <v>2519</v>
      </c>
      <c r="C706" t="s">
        <v>2056</v>
      </c>
      <c r="D706" t="s">
        <v>2409</v>
      </c>
      <c r="E706" t="s">
        <v>3680</v>
      </c>
      <c r="F706">
        <v>1.51875</v>
      </c>
      <c r="G706">
        <v>16.875</v>
      </c>
    </row>
    <row r="707" spans="1:7" x14ac:dyDescent="0.3">
      <c r="A707" t="s">
        <v>2822</v>
      </c>
      <c r="B707" t="s">
        <v>2823</v>
      </c>
      <c r="C707" t="s">
        <v>39</v>
      </c>
      <c r="D707" t="s">
        <v>2437</v>
      </c>
      <c r="E707" t="s">
        <v>3680</v>
      </c>
      <c r="F707">
        <v>2.83725</v>
      </c>
      <c r="G707">
        <v>21.825000000000003</v>
      </c>
    </row>
    <row r="708" spans="1:7" x14ac:dyDescent="0.3">
      <c r="A708" t="s">
        <v>3686</v>
      </c>
      <c r="B708" t="s">
        <v>3687</v>
      </c>
      <c r="C708" t="s">
        <v>45</v>
      </c>
      <c r="D708" t="s">
        <v>2432</v>
      </c>
      <c r="E708" t="s">
        <v>3680</v>
      </c>
      <c r="F708">
        <v>3.0907499999999999</v>
      </c>
      <c r="G708">
        <v>23.774999999999999</v>
      </c>
    </row>
    <row r="709" spans="1:7" x14ac:dyDescent="0.3">
      <c r="A709" t="s">
        <v>3688</v>
      </c>
      <c r="B709" t="s">
        <v>3689</v>
      </c>
      <c r="C709" t="s">
        <v>57</v>
      </c>
      <c r="D709" t="s">
        <v>2427</v>
      </c>
      <c r="E709" t="s">
        <v>3680</v>
      </c>
      <c r="F709">
        <v>6.8654999999999999</v>
      </c>
      <c r="G709">
        <v>114.42500000000001</v>
      </c>
    </row>
    <row r="710" spans="1:7" x14ac:dyDescent="0.3">
      <c r="A710" t="s">
        <v>2482</v>
      </c>
      <c r="B710" t="s">
        <v>2483</v>
      </c>
      <c r="C710" t="s">
        <v>2228</v>
      </c>
      <c r="D710" t="s">
        <v>2425</v>
      </c>
      <c r="E710" t="s">
        <v>3680</v>
      </c>
      <c r="F710">
        <v>1.7910000000000001</v>
      </c>
      <c r="G710">
        <v>29.849999999999998</v>
      </c>
    </row>
    <row r="711" spans="1:7" x14ac:dyDescent="0.3">
      <c r="A711" t="s">
        <v>3690</v>
      </c>
      <c r="B711" t="s">
        <v>3597</v>
      </c>
      <c r="C711" t="s">
        <v>81</v>
      </c>
      <c r="D711" t="s">
        <v>2439</v>
      </c>
      <c r="E711" t="s">
        <v>3680</v>
      </c>
      <c r="F711">
        <v>9.4574999999999996</v>
      </c>
      <c r="G711">
        <v>72.75</v>
      </c>
    </row>
    <row r="712" spans="1:7" x14ac:dyDescent="0.3">
      <c r="A712" t="s">
        <v>3691</v>
      </c>
      <c r="B712" t="s">
        <v>3692</v>
      </c>
      <c r="C712" t="s">
        <v>90</v>
      </c>
      <c r="D712" t="s">
        <v>2418</v>
      </c>
      <c r="E712" t="s">
        <v>3680</v>
      </c>
      <c r="F712">
        <v>10.298249999999999</v>
      </c>
      <c r="G712">
        <v>114.42500000000001</v>
      </c>
    </row>
    <row r="713" spans="1:7" x14ac:dyDescent="0.3">
      <c r="A713" t="s">
        <v>3693</v>
      </c>
      <c r="B713" t="s">
        <v>2780</v>
      </c>
      <c r="C713" t="s">
        <v>2231</v>
      </c>
      <c r="D713" t="s">
        <v>2429</v>
      </c>
      <c r="E713" t="s">
        <v>3680</v>
      </c>
      <c r="F713">
        <v>1.611</v>
      </c>
      <c r="G713">
        <v>26.85</v>
      </c>
    </row>
    <row r="714" spans="1:7" x14ac:dyDescent="0.3">
      <c r="A714" t="s">
        <v>3694</v>
      </c>
      <c r="B714" t="s">
        <v>3695</v>
      </c>
      <c r="C714" t="s">
        <v>1050</v>
      </c>
      <c r="D714" t="s">
        <v>2432</v>
      </c>
      <c r="E714" t="s">
        <v>3680</v>
      </c>
      <c r="F714">
        <v>3.0907499999999999</v>
      </c>
      <c r="G714">
        <v>23.774999999999999</v>
      </c>
    </row>
    <row r="715" spans="1:7" x14ac:dyDescent="0.3">
      <c r="A715" t="s">
        <v>3696</v>
      </c>
      <c r="B715" t="s">
        <v>3697</v>
      </c>
      <c r="C715" t="s">
        <v>1059</v>
      </c>
      <c r="D715" t="s">
        <v>2437</v>
      </c>
      <c r="E715" t="s">
        <v>3680</v>
      </c>
      <c r="F715">
        <v>2.83725</v>
      </c>
      <c r="G715">
        <v>21.825000000000003</v>
      </c>
    </row>
    <row r="716" spans="1:7" x14ac:dyDescent="0.3">
      <c r="A716" t="s">
        <v>3698</v>
      </c>
      <c r="B716" t="s">
        <v>3699</v>
      </c>
      <c r="C716" t="s">
        <v>1065</v>
      </c>
      <c r="D716" t="s">
        <v>2406</v>
      </c>
      <c r="E716" t="s">
        <v>3680</v>
      </c>
      <c r="F716">
        <v>3.4965000000000002</v>
      </c>
      <c r="G716">
        <v>38.849999999999994</v>
      </c>
    </row>
    <row r="717" spans="1:7" x14ac:dyDescent="0.3">
      <c r="A717" t="s">
        <v>3700</v>
      </c>
      <c r="B717" t="s">
        <v>3701</v>
      </c>
      <c r="C717" t="s">
        <v>1856</v>
      </c>
      <c r="D717" t="s">
        <v>2444</v>
      </c>
      <c r="E717" t="s">
        <v>3680</v>
      </c>
      <c r="F717">
        <v>19.360250000000001</v>
      </c>
      <c r="G717">
        <v>148.92500000000001</v>
      </c>
    </row>
    <row r="718" spans="1:7" x14ac:dyDescent="0.3">
      <c r="A718" t="s">
        <v>3702</v>
      </c>
      <c r="B718" t="s">
        <v>3703</v>
      </c>
      <c r="C718" t="s">
        <v>149</v>
      </c>
      <c r="D718" t="s">
        <v>2429</v>
      </c>
      <c r="E718" t="s">
        <v>3680</v>
      </c>
      <c r="F718">
        <v>1.611</v>
      </c>
      <c r="G718">
        <v>26.85</v>
      </c>
    </row>
    <row r="719" spans="1:7" x14ac:dyDescent="0.3">
      <c r="A719" t="s">
        <v>3704</v>
      </c>
      <c r="B719" t="s">
        <v>3705</v>
      </c>
      <c r="C719" t="s">
        <v>159</v>
      </c>
      <c r="D719" t="s">
        <v>2452</v>
      </c>
      <c r="E719" t="s">
        <v>3680</v>
      </c>
      <c r="F719">
        <v>7.5625</v>
      </c>
      <c r="G719">
        <v>68.75</v>
      </c>
    </row>
    <row r="720" spans="1:7" x14ac:dyDescent="0.3">
      <c r="A720" t="s">
        <v>3706</v>
      </c>
      <c r="B720" t="s">
        <v>2804</v>
      </c>
      <c r="C720" t="s">
        <v>1095</v>
      </c>
      <c r="D720" t="s">
        <v>2437</v>
      </c>
      <c r="E720" t="s">
        <v>3680</v>
      </c>
      <c r="F720">
        <v>2.83725</v>
      </c>
      <c r="G720">
        <v>21.825000000000003</v>
      </c>
    </row>
    <row r="721" spans="1:7" x14ac:dyDescent="0.3">
      <c r="A721" t="s">
        <v>3707</v>
      </c>
      <c r="B721" t="s">
        <v>3152</v>
      </c>
      <c r="C721" t="s">
        <v>1868</v>
      </c>
      <c r="D721" t="s">
        <v>2408</v>
      </c>
      <c r="E721" t="s">
        <v>3680</v>
      </c>
      <c r="F721">
        <v>13.40325</v>
      </c>
      <c r="G721">
        <v>148.92500000000001</v>
      </c>
    </row>
    <row r="722" spans="1:7" x14ac:dyDescent="0.3">
      <c r="A722" t="s">
        <v>3708</v>
      </c>
      <c r="B722" t="s">
        <v>2966</v>
      </c>
      <c r="C722" t="s">
        <v>1101</v>
      </c>
      <c r="D722" t="s">
        <v>2408</v>
      </c>
      <c r="E722" t="s">
        <v>3680</v>
      </c>
      <c r="F722">
        <v>13.40325</v>
      </c>
      <c r="G722">
        <v>148.92500000000001</v>
      </c>
    </row>
    <row r="723" spans="1:7" x14ac:dyDescent="0.3">
      <c r="A723" t="s">
        <v>3709</v>
      </c>
      <c r="B723" t="s">
        <v>3568</v>
      </c>
      <c r="C723" t="s">
        <v>1072</v>
      </c>
      <c r="D723" t="s">
        <v>2406</v>
      </c>
      <c r="E723" t="s">
        <v>3680</v>
      </c>
      <c r="F723">
        <v>3.4965000000000002</v>
      </c>
      <c r="G723">
        <v>38.849999999999994</v>
      </c>
    </row>
    <row r="724" spans="1:7" x14ac:dyDescent="0.3">
      <c r="A724" t="s">
        <v>3710</v>
      </c>
      <c r="B724" t="s">
        <v>2686</v>
      </c>
      <c r="C724" t="s">
        <v>1115</v>
      </c>
      <c r="D724" t="s">
        <v>2454</v>
      </c>
      <c r="E724" t="s">
        <v>3680</v>
      </c>
      <c r="F724">
        <v>2.00475</v>
      </c>
      <c r="G724">
        <v>18.225000000000001</v>
      </c>
    </row>
    <row r="725" spans="1:7" x14ac:dyDescent="0.3">
      <c r="A725" t="s">
        <v>3711</v>
      </c>
      <c r="B725" t="s">
        <v>2473</v>
      </c>
      <c r="C725" t="s">
        <v>191</v>
      </c>
      <c r="D725" t="s">
        <v>2418</v>
      </c>
      <c r="E725" t="s">
        <v>3680</v>
      </c>
      <c r="F725">
        <v>10.298249999999999</v>
      </c>
      <c r="G725">
        <v>114.42500000000001</v>
      </c>
    </row>
    <row r="726" spans="1:7" x14ac:dyDescent="0.3">
      <c r="A726" t="s">
        <v>3712</v>
      </c>
      <c r="B726" t="s">
        <v>3713</v>
      </c>
      <c r="C726" t="s">
        <v>1139</v>
      </c>
      <c r="D726" t="s">
        <v>2429</v>
      </c>
      <c r="E726" t="s">
        <v>3680</v>
      </c>
      <c r="F726">
        <v>1.611</v>
      </c>
      <c r="G726">
        <v>26.85</v>
      </c>
    </row>
    <row r="727" spans="1:7" x14ac:dyDescent="0.3">
      <c r="A727" t="s">
        <v>3714</v>
      </c>
      <c r="B727" t="s">
        <v>3198</v>
      </c>
      <c r="C727" t="s">
        <v>1141</v>
      </c>
      <c r="D727" t="s">
        <v>2451</v>
      </c>
      <c r="E727" t="s">
        <v>3680</v>
      </c>
      <c r="F727">
        <v>4.5374999999999996</v>
      </c>
      <c r="G727">
        <v>41.25</v>
      </c>
    </row>
    <row r="728" spans="1:7" x14ac:dyDescent="0.3">
      <c r="A728" t="s">
        <v>3715</v>
      </c>
      <c r="B728" t="s">
        <v>3716</v>
      </c>
      <c r="C728" t="s">
        <v>208</v>
      </c>
      <c r="D728" t="s">
        <v>2445</v>
      </c>
      <c r="E728" t="s">
        <v>3680</v>
      </c>
      <c r="F728">
        <v>2.45025</v>
      </c>
      <c r="G728">
        <v>22.274999999999999</v>
      </c>
    </row>
    <row r="729" spans="1:7" x14ac:dyDescent="0.3">
      <c r="A729" t="s">
        <v>3715</v>
      </c>
      <c r="B729" t="s">
        <v>3716</v>
      </c>
      <c r="C729" t="s">
        <v>208</v>
      </c>
      <c r="D729" t="s">
        <v>2416</v>
      </c>
      <c r="E729" t="s">
        <v>3680</v>
      </c>
      <c r="F729">
        <v>2.6865000000000001</v>
      </c>
      <c r="G729">
        <v>29.849999999999998</v>
      </c>
    </row>
    <row r="730" spans="1:7" x14ac:dyDescent="0.3">
      <c r="A730" t="s">
        <v>3717</v>
      </c>
      <c r="B730" t="s">
        <v>2599</v>
      </c>
      <c r="C730" t="s">
        <v>1154</v>
      </c>
      <c r="D730" t="s">
        <v>2455</v>
      </c>
      <c r="E730" t="s">
        <v>3680</v>
      </c>
      <c r="F730">
        <v>4.0095000000000001</v>
      </c>
      <c r="G730">
        <v>36.450000000000003</v>
      </c>
    </row>
    <row r="731" spans="1:7" x14ac:dyDescent="0.3">
      <c r="A731" t="s">
        <v>3718</v>
      </c>
      <c r="B731" t="s">
        <v>3437</v>
      </c>
      <c r="C731" t="s">
        <v>1156</v>
      </c>
      <c r="D731" t="s">
        <v>2438</v>
      </c>
      <c r="E731" t="s">
        <v>3680</v>
      </c>
      <c r="F731">
        <v>5.6745000000000001</v>
      </c>
      <c r="G731">
        <v>43.650000000000006</v>
      </c>
    </row>
    <row r="732" spans="1:7" x14ac:dyDescent="0.3">
      <c r="A732" t="s">
        <v>3719</v>
      </c>
      <c r="B732" t="s">
        <v>3720</v>
      </c>
      <c r="C732" t="s">
        <v>1165</v>
      </c>
      <c r="D732" t="s">
        <v>2441</v>
      </c>
      <c r="E732" t="s">
        <v>3680</v>
      </c>
      <c r="F732">
        <v>2.5252499999999998</v>
      </c>
      <c r="G732">
        <v>19.424999999999997</v>
      </c>
    </row>
    <row r="733" spans="1:7" x14ac:dyDescent="0.3">
      <c r="A733" t="s">
        <v>3721</v>
      </c>
      <c r="B733" t="s">
        <v>3722</v>
      </c>
      <c r="C733" t="s">
        <v>227</v>
      </c>
      <c r="D733" t="s">
        <v>2455</v>
      </c>
      <c r="E733" t="s">
        <v>3680</v>
      </c>
      <c r="F733">
        <v>4.0095000000000001</v>
      </c>
      <c r="G733">
        <v>36.450000000000003</v>
      </c>
    </row>
    <row r="734" spans="1:7" x14ac:dyDescent="0.3">
      <c r="A734" t="s">
        <v>3723</v>
      </c>
      <c r="B734" t="s">
        <v>3724</v>
      </c>
      <c r="C734" t="s">
        <v>1886</v>
      </c>
      <c r="D734" t="s">
        <v>2412</v>
      </c>
      <c r="E734" t="s">
        <v>3680</v>
      </c>
      <c r="F734">
        <v>5.0625</v>
      </c>
      <c r="G734">
        <v>56.25</v>
      </c>
    </row>
    <row r="735" spans="1:7" x14ac:dyDescent="0.3">
      <c r="A735" t="s">
        <v>3197</v>
      </c>
      <c r="B735" t="s">
        <v>3198</v>
      </c>
      <c r="C735" t="s">
        <v>262</v>
      </c>
      <c r="D735" t="s">
        <v>2424</v>
      </c>
      <c r="E735" t="s">
        <v>3680</v>
      </c>
      <c r="F735">
        <v>0.89550000000000007</v>
      </c>
      <c r="G735">
        <v>14.924999999999999</v>
      </c>
    </row>
    <row r="736" spans="1:7" x14ac:dyDescent="0.3">
      <c r="A736" t="s">
        <v>3725</v>
      </c>
      <c r="B736" t="s">
        <v>3726</v>
      </c>
      <c r="C736" t="s">
        <v>270</v>
      </c>
      <c r="D736" t="s">
        <v>2413</v>
      </c>
      <c r="E736" t="s">
        <v>3680</v>
      </c>
      <c r="F736">
        <v>11.643749999999999</v>
      </c>
      <c r="G736">
        <v>129.375</v>
      </c>
    </row>
    <row r="737" spans="1:7" x14ac:dyDescent="0.3">
      <c r="A737" t="s">
        <v>3727</v>
      </c>
      <c r="B737" t="s">
        <v>3728</v>
      </c>
      <c r="C737" t="s">
        <v>273</v>
      </c>
      <c r="D737" t="s">
        <v>2419</v>
      </c>
      <c r="E737" t="s">
        <v>3680</v>
      </c>
      <c r="F737">
        <v>1.0755000000000001</v>
      </c>
      <c r="G737">
        <v>17.925000000000001</v>
      </c>
    </row>
    <row r="738" spans="1:7" x14ac:dyDescent="0.3">
      <c r="A738" t="s">
        <v>3729</v>
      </c>
      <c r="B738" t="s">
        <v>2672</v>
      </c>
      <c r="C738" t="s">
        <v>2254</v>
      </c>
      <c r="D738" t="s">
        <v>2432</v>
      </c>
      <c r="E738" t="s">
        <v>3680</v>
      </c>
      <c r="F738">
        <v>3.0907499999999999</v>
      </c>
      <c r="G738">
        <v>23.774999999999999</v>
      </c>
    </row>
    <row r="739" spans="1:7" x14ac:dyDescent="0.3">
      <c r="A739" t="s">
        <v>3730</v>
      </c>
      <c r="B739" t="s">
        <v>3731</v>
      </c>
      <c r="C739" t="s">
        <v>282</v>
      </c>
      <c r="D739" t="s">
        <v>2450</v>
      </c>
      <c r="E739" t="s">
        <v>3680</v>
      </c>
      <c r="F739">
        <v>2.2687499999999998</v>
      </c>
      <c r="G739">
        <v>20.625</v>
      </c>
    </row>
    <row r="740" spans="1:7" x14ac:dyDescent="0.3">
      <c r="A740" t="s">
        <v>3732</v>
      </c>
      <c r="B740" t="s">
        <v>3733</v>
      </c>
      <c r="C740" t="s">
        <v>2096</v>
      </c>
      <c r="D740" t="s">
        <v>2436</v>
      </c>
      <c r="E740" t="s">
        <v>3680</v>
      </c>
      <c r="F740">
        <v>23.695750000000004</v>
      </c>
      <c r="G740">
        <v>182.27499999999998</v>
      </c>
    </row>
    <row r="741" spans="1:7" x14ac:dyDescent="0.3">
      <c r="A741" t="s">
        <v>3734</v>
      </c>
      <c r="B741" t="s">
        <v>2906</v>
      </c>
      <c r="C741" t="s">
        <v>1198</v>
      </c>
      <c r="D741" t="s">
        <v>2432</v>
      </c>
      <c r="E741" t="s">
        <v>3680</v>
      </c>
      <c r="F741">
        <v>3.0907499999999999</v>
      </c>
      <c r="G741">
        <v>23.774999999999999</v>
      </c>
    </row>
    <row r="742" spans="1:7" x14ac:dyDescent="0.3">
      <c r="A742" t="s">
        <v>3735</v>
      </c>
      <c r="B742" t="s">
        <v>3736</v>
      </c>
      <c r="C742" t="s">
        <v>1204</v>
      </c>
      <c r="D742" t="s">
        <v>2452</v>
      </c>
      <c r="E742" t="s">
        <v>3680</v>
      </c>
      <c r="F742">
        <v>7.5625</v>
      </c>
      <c r="G742">
        <v>68.75</v>
      </c>
    </row>
    <row r="743" spans="1:7" x14ac:dyDescent="0.3">
      <c r="A743" t="s">
        <v>3737</v>
      </c>
      <c r="B743" t="s">
        <v>2884</v>
      </c>
      <c r="C743" t="s">
        <v>305</v>
      </c>
      <c r="D743" t="s">
        <v>2457</v>
      </c>
      <c r="E743" t="s">
        <v>3680</v>
      </c>
      <c r="F743">
        <v>15.36975</v>
      </c>
      <c r="G743">
        <v>139.72499999999999</v>
      </c>
    </row>
    <row r="744" spans="1:7" x14ac:dyDescent="0.3">
      <c r="A744" t="s">
        <v>3738</v>
      </c>
      <c r="B744" t="s">
        <v>3445</v>
      </c>
      <c r="C744" t="s">
        <v>1212</v>
      </c>
      <c r="D744" t="s">
        <v>2422</v>
      </c>
      <c r="E744" t="s">
        <v>3680</v>
      </c>
      <c r="F744">
        <v>3.585</v>
      </c>
      <c r="G744">
        <v>59.75</v>
      </c>
    </row>
    <row r="745" spans="1:7" x14ac:dyDescent="0.3">
      <c r="A745" t="s">
        <v>3739</v>
      </c>
      <c r="B745" t="s">
        <v>3740</v>
      </c>
      <c r="C745" t="s">
        <v>1892</v>
      </c>
      <c r="D745" t="s">
        <v>2422</v>
      </c>
      <c r="E745" t="s">
        <v>3680</v>
      </c>
      <c r="F745">
        <v>3.585</v>
      </c>
      <c r="G745">
        <v>59.75</v>
      </c>
    </row>
    <row r="746" spans="1:7" x14ac:dyDescent="0.3">
      <c r="A746" t="s">
        <v>3741</v>
      </c>
      <c r="B746" t="s">
        <v>2863</v>
      </c>
      <c r="C746" t="s">
        <v>1228</v>
      </c>
      <c r="D746" t="s">
        <v>2451</v>
      </c>
      <c r="E746" t="s">
        <v>3680</v>
      </c>
      <c r="F746">
        <v>4.5374999999999996</v>
      </c>
      <c r="G746">
        <v>41.25</v>
      </c>
    </row>
    <row r="747" spans="1:7" x14ac:dyDescent="0.3">
      <c r="A747" t="s">
        <v>3742</v>
      </c>
      <c r="B747" t="s">
        <v>3743</v>
      </c>
      <c r="C747" t="s">
        <v>1236</v>
      </c>
      <c r="D747" t="s">
        <v>2428</v>
      </c>
      <c r="E747" t="s">
        <v>3680</v>
      </c>
      <c r="F747">
        <v>0.80549999999999999</v>
      </c>
      <c r="G747">
        <v>13.425000000000001</v>
      </c>
    </row>
    <row r="748" spans="1:7" x14ac:dyDescent="0.3">
      <c r="A748" t="s">
        <v>3744</v>
      </c>
      <c r="B748" t="s">
        <v>3222</v>
      </c>
      <c r="C748" t="s">
        <v>333</v>
      </c>
      <c r="D748" t="s">
        <v>2417</v>
      </c>
      <c r="E748" t="s">
        <v>3680</v>
      </c>
      <c r="F748">
        <v>4.4775</v>
      </c>
      <c r="G748">
        <v>49.75</v>
      </c>
    </row>
    <row r="749" spans="1:7" x14ac:dyDescent="0.3">
      <c r="A749" t="s">
        <v>3745</v>
      </c>
      <c r="B749" t="s">
        <v>3746</v>
      </c>
      <c r="C749" t="s">
        <v>338</v>
      </c>
      <c r="D749" t="s">
        <v>2416</v>
      </c>
      <c r="E749" t="s">
        <v>3680</v>
      </c>
      <c r="F749">
        <v>2.6865000000000001</v>
      </c>
      <c r="G749">
        <v>29.849999999999998</v>
      </c>
    </row>
    <row r="750" spans="1:7" x14ac:dyDescent="0.3">
      <c r="A750" t="s">
        <v>3747</v>
      </c>
      <c r="B750" t="s">
        <v>3748</v>
      </c>
      <c r="C750" t="s">
        <v>2273</v>
      </c>
      <c r="D750" t="s">
        <v>2437</v>
      </c>
      <c r="E750" t="s">
        <v>3680</v>
      </c>
      <c r="F750">
        <v>2.83725</v>
      </c>
      <c r="G750">
        <v>21.825000000000003</v>
      </c>
    </row>
    <row r="751" spans="1:7" x14ac:dyDescent="0.3">
      <c r="A751" t="s">
        <v>3749</v>
      </c>
      <c r="B751" t="s">
        <v>3750</v>
      </c>
      <c r="C751" t="s">
        <v>349</v>
      </c>
      <c r="D751" t="s">
        <v>2424</v>
      </c>
      <c r="E751" t="s">
        <v>3680</v>
      </c>
      <c r="F751">
        <v>0.89550000000000007</v>
      </c>
      <c r="G751">
        <v>14.924999999999999</v>
      </c>
    </row>
    <row r="752" spans="1:7" x14ac:dyDescent="0.3">
      <c r="A752" t="s">
        <v>3751</v>
      </c>
      <c r="B752" t="s">
        <v>2660</v>
      </c>
      <c r="C752" t="s">
        <v>352</v>
      </c>
      <c r="D752" t="s">
        <v>2430</v>
      </c>
      <c r="E752" t="s">
        <v>3680</v>
      </c>
      <c r="F752">
        <v>2.6850000000000001</v>
      </c>
      <c r="G752">
        <v>44.75</v>
      </c>
    </row>
    <row r="753" spans="1:7" x14ac:dyDescent="0.3">
      <c r="A753" t="s">
        <v>2558</v>
      </c>
      <c r="B753" t="s">
        <v>2559</v>
      </c>
      <c r="C753" t="s">
        <v>1270</v>
      </c>
      <c r="D753" t="s">
        <v>2403</v>
      </c>
      <c r="E753" t="s">
        <v>3680</v>
      </c>
      <c r="F753">
        <v>1.7482500000000001</v>
      </c>
      <c r="G753">
        <v>19.424999999999997</v>
      </c>
    </row>
    <row r="754" spans="1:7" x14ac:dyDescent="0.3">
      <c r="A754" t="s">
        <v>3752</v>
      </c>
      <c r="B754" t="s">
        <v>3753</v>
      </c>
      <c r="C754" t="s">
        <v>1275</v>
      </c>
      <c r="D754" t="s">
        <v>2454</v>
      </c>
      <c r="E754" t="s">
        <v>3680</v>
      </c>
      <c r="F754">
        <v>2.00475</v>
      </c>
      <c r="G754">
        <v>18.225000000000001</v>
      </c>
    </row>
    <row r="755" spans="1:7" x14ac:dyDescent="0.3">
      <c r="A755" t="s">
        <v>3754</v>
      </c>
      <c r="B755" t="s">
        <v>2555</v>
      </c>
      <c r="C755" t="s">
        <v>360</v>
      </c>
      <c r="D755" t="s">
        <v>2430</v>
      </c>
      <c r="E755" t="s">
        <v>3680</v>
      </c>
      <c r="F755">
        <v>2.6850000000000001</v>
      </c>
      <c r="G755">
        <v>44.75</v>
      </c>
    </row>
    <row r="756" spans="1:7" x14ac:dyDescent="0.3">
      <c r="A756" t="s">
        <v>3755</v>
      </c>
      <c r="B756" t="s">
        <v>3756</v>
      </c>
      <c r="C756" t="s">
        <v>1279</v>
      </c>
      <c r="D756" t="s">
        <v>2430</v>
      </c>
      <c r="E756" t="s">
        <v>3680</v>
      </c>
      <c r="F756">
        <v>2.6850000000000001</v>
      </c>
      <c r="G756">
        <v>44.75</v>
      </c>
    </row>
    <row r="757" spans="1:7" x14ac:dyDescent="0.3">
      <c r="A757" t="s">
        <v>3757</v>
      </c>
      <c r="B757" t="s">
        <v>3758</v>
      </c>
      <c r="C757" t="s">
        <v>364</v>
      </c>
      <c r="D757" t="s">
        <v>2422</v>
      </c>
      <c r="E757" t="s">
        <v>3680</v>
      </c>
      <c r="F757">
        <v>3.585</v>
      </c>
      <c r="G757">
        <v>59.75</v>
      </c>
    </row>
    <row r="758" spans="1:7" x14ac:dyDescent="0.3">
      <c r="A758" t="s">
        <v>2564</v>
      </c>
      <c r="B758" t="s">
        <v>2565</v>
      </c>
      <c r="C758" t="s">
        <v>370</v>
      </c>
      <c r="D758" t="s">
        <v>2442</v>
      </c>
      <c r="E758" t="s">
        <v>3680</v>
      </c>
      <c r="F758">
        <v>5.0504999999999995</v>
      </c>
      <c r="G758">
        <v>38.849999999999994</v>
      </c>
    </row>
    <row r="759" spans="1:7" x14ac:dyDescent="0.3">
      <c r="A759" t="s">
        <v>3759</v>
      </c>
      <c r="B759" t="s">
        <v>3760</v>
      </c>
      <c r="C759" t="s">
        <v>379</v>
      </c>
      <c r="D759" t="s">
        <v>2422</v>
      </c>
      <c r="E759" t="s">
        <v>3680</v>
      </c>
      <c r="F759">
        <v>3.585</v>
      </c>
      <c r="G759">
        <v>59.75</v>
      </c>
    </row>
    <row r="760" spans="1:7" x14ac:dyDescent="0.3">
      <c r="A760" t="s">
        <v>3761</v>
      </c>
      <c r="B760" t="s">
        <v>3762</v>
      </c>
      <c r="C760" t="s">
        <v>360</v>
      </c>
      <c r="D760" t="s">
        <v>2455</v>
      </c>
      <c r="E760" t="s">
        <v>3680</v>
      </c>
      <c r="F760">
        <v>4.0095000000000001</v>
      </c>
      <c r="G760">
        <v>36.450000000000003</v>
      </c>
    </row>
    <row r="761" spans="1:7" x14ac:dyDescent="0.3">
      <c r="A761" t="s">
        <v>3763</v>
      </c>
      <c r="B761" t="s">
        <v>3621</v>
      </c>
      <c r="C761" t="s">
        <v>1302</v>
      </c>
      <c r="D761" t="s">
        <v>2418</v>
      </c>
      <c r="E761" t="s">
        <v>3680</v>
      </c>
      <c r="F761">
        <v>10.298249999999999</v>
      </c>
      <c r="G761">
        <v>114.42500000000001</v>
      </c>
    </row>
    <row r="762" spans="1:7" x14ac:dyDescent="0.3">
      <c r="A762" t="s">
        <v>3764</v>
      </c>
      <c r="B762" t="s">
        <v>3765</v>
      </c>
      <c r="C762" t="s">
        <v>1308</v>
      </c>
      <c r="D762" t="s">
        <v>2448</v>
      </c>
      <c r="E762" t="s">
        <v>3680</v>
      </c>
      <c r="F762">
        <v>8.1675000000000004</v>
      </c>
      <c r="G762">
        <v>74.25</v>
      </c>
    </row>
    <row r="763" spans="1:7" x14ac:dyDescent="0.3">
      <c r="A763" t="s">
        <v>3766</v>
      </c>
      <c r="B763" t="s">
        <v>3217</v>
      </c>
      <c r="C763" t="s">
        <v>1327</v>
      </c>
      <c r="D763" t="s">
        <v>2414</v>
      </c>
      <c r="E763" t="s">
        <v>3680</v>
      </c>
      <c r="F763">
        <v>1.3432500000000001</v>
      </c>
      <c r="G763">
        <v>14.924999999999999</v>
      </c>
    </row>
    <row r="764" spans="1:7" x14ac:dyDescent="0.3">
      <c r="A764" t="s">
        <v>3767</v>
      </c>
      <c r="B764" t="s">
        <v>3768</v>
      </c>
      <c r="C764" t="s">
        <v>1331</v>
      </c>
      <c r="D764" t="s">
        <v>2438</v>
      </c>
      <c r="E764" t="s">
        <v>3680</v>
      </c>
      <c r="F764">
        <v>5.6745000000000001</v>
      </c>
      <c r="G764">
        <v>43.650000000000006</v>
      </c>
    </row>
    <row r="765" spans="1:7" x14ac:dyDescent="0.3">
      <c r="A765" t="s">
        <v>3769</v>
      </c>
      <c r="B765" t="s">
        <v>3770</v>
      </c>
      <c r="C765" t="s">
        <v>1335</v>
      </c>
      <c r="D765" t="s">
        <v>2448</v>
      </c>
      <c r="E765" t="s">
        <v>3680</v>
      </c>
      <c r="F765">
        <v>8.1675000000000004</v>
      </c>
      <c r="G765">
        <v>74.25</v>
      </c>
    </row>
    <row r="766" spans="1:7" x14ac:dyDescent="0.3">
      <c r="A766" t="s">
        <v>3771</v>
      </c>
      <c r="B766" t="s">
        <v>3772</v>
      </c>
      <c r="C766" t="s">
        <v>436</v>
      </c>
      <c r="D766" t="s">
        <v>2406</v>
      </c>
      <c r="E766" t="s">
        <v>3680</v>
      </c>
      <c r="F766">
        <v>3.4965000000000002</v>
      </c>
      <c r="G766">
        <v>38.849999999999994</v>
      </c>
    </row>
    <row r="767" spans="1:7" x14ac:dyDescent="0.3">
      <c r="A767" t="s">
        <v>3773</v>
      </c>
      <c r="B767" t="s">
        <v>3774</v>
      </c>
      <c r="C767" t="s">
        <v>1359</v>
      </c>
      <c r="D767" t="s">
        <v>2452</v>
      </c>
      <c r="E767" t="s">
        <v>3680</v>
      </c>
      <c r="F767">
        <v>7.5625</v>
      </c>
      <c r="G767">
        <v>68.75</v>
      </c>
    </row>
    <row r="768" spans="1:7" x14ac:dyDescent="0.3">
      <c r="A768" t="s">
        <v>3775</v>
      </c>
      <c r="B768" t="s">
        <v>3582</v>
      </c>
      <c r="C768" t="s">
        <v>1366</v>
      </c>
      <c r="D768" t="s">
        <v>2412</v>
      </c>
      <c r="E768" t="s">
        <v>3680</v>
      </c>
      <c r="F768">
        <v>5.0625</v>
      </c>
      <c r="G768">
        <v>56.25</v>
      </c>
    </row>
    <row r="769" spans="1:7" x14ac:dyDescent="0.3">
      <c r="A769" t="s">
        <v>3776</v>
      </c>
      <c r="B769" t="s">
        <v>3777</v>
      </c>
      <c r="C769" t="s">
        <v>1377</v>
      </c>
      <c r="D769" t="s">
        <v>2408</v>
      </c>
      <c r="E769" t="s">
        <v>3680</v>
      </c>
      <c r="F769">
        <v>13.40325</v>
      </c>
      <c r="G769">
        <v>148.92500000000001</v>
      </c>
    </row>
    <row r="770" spans="1:7" x14ac:dyDescent="0.3">
      <c r="A770" t="s">
        <v>3778</v>
      </c>
      <c r="B770" t="s">
        <v>3779</v>
      </c>
      <c r="C770" t="s">
        <v>450</v>
      </c>
      <c r="D770" t="s">
        <v>2416</v>
      </c>
      <c r="E770" t="s">
        <v>3680</v>
      </c>
      <c r="F770">
        <v>2.6865000000000001</v>
      </c>
      <c r="G770">
        <v>29.849999999999998</v>
      </c>
    </row>
    <row r="771" spans="1:7" x14ac:dyDescent="0.3">
      <c r="A771" t="s">
        <v>3780</v>
      </c>
      <c r="B771" t="s">
        <v>3093</v>
      </c>
      <c r="C771" t="s">
        <v>457</v>
      </c>
      <c r="D771" t="s">
        <v>2422</v>
      </c>
      <c r="E771" t="s">
        <v>3680</v>
      </c>
      <c r="F771">
        <v>3.585</v>
      </c>
      <c r="G771">
        <v>59.75</v>
      </c>
    </row>
    <row r="772" spans="1:7" x14ac:dyDescent="0.3">
      <c r="A772" t="s">
        <v>3781</v>
      </c>
      <c r="B772" t="s">
        <v>3293</v>
      </c>
      <c r="C772" t="s">
        <v>473</v>
      </c>
      <c r="D772" t="s">
        <v>2421</v>
      </c>
      <c r="E772" t="s">
        <v>3680</v>
      </c>
      <c r="F772">
        <v>2.1510000000000002</v>
      </c>
      <c r="G772">
        <v>35.85</v>
      </c>
    </row>
    <row r="773" spans="1:7" x14ac:dyDescent="0.3">
      <c r="A773" t="s">
        <v>3782</v>
      </c>
      <c r="B773" t="s">
        <v>3783</v>
      </c>
      <c r="C773" t="s">
        <v>1930</v>
      </c>
      <c r="D773" t="s">
        <v>2445</v>
      </c>
      <c r="E773" t="s">
        <v>3680</v>
      </c>
      <c r="F773">
        <v>2.45025</v>
      </c>
      <c r="G773">
        <v>22.274999999999999</v>
      </c>
    </row>
    <row r="774" spans="1:7" x14ac:dyDescent="0.3">
      <c r="A774" t="s">
        <v>3784</v>
      </c>
      <c r="B774" t="s">
        <v>2879</v>
      </c>
      <c r="C774" t="s">
        <v>2125</v>
      </c>
      <c r="D774" t="s">
        <v>2432</v>
      </c>
      <c r="E774" t="s">
        <v>3680</v>
      </c>
      <c r="F774">
        <v>3.0907499999999999</v>
      </c>
      <c r="G774">
        <v>23.774999999999999</v>
      </c>
    </row>
    <row r="775" spans="1:7" x14ac:dyDescent="0.3">
      <c r="A775" t="s">
        <v>3785</v>
      </c>
      <c r="B775" t="s">
        <v>3014</v>
      </c>
      <c r="C775" t="s">
        <v>485</v>
      </c>
      <c r="D775" t="s">
        <v>2434</v>
      </c>
      <c r="E775" t="s">
        <v>3680</v>
      </c>
      <c r="F775">
        <v>6.1814999999999998</v>
      </c>
      <c r="G775">
        <v>47.55</v>
      </c>
    </row>
    <row r="776" spans="1:7" x14ac:dyDescent="0.3">
      <c r="A776" t="s">
        <v>3786</v>
      </c>
      <c r="B776" t="s">
        <v>3244</v>
      </c>
      <c r="C776" t="s">
        <v>489</v>
      </c>
      <c r="D776" t="s">
        <v>2432</v>
      </c>
      <c r="E776" t="s">
        <v>3680</v>
      </c>
      <c r="F776">
        <v>3.0907499999999999</v>
      </c>
      <c r="G776">
        <v>23.774999999999999</v>
      </c>
    </row>
    <row r="777" spans="1:7" x14ac:dyDescent="0.3">
      <c r="A777" t="s">
        <v>3787</v>
      </c>
      <c r="B777" t="s">
        <v>3788</v>
      </c>
      <c r="C777" t="s">
        <v>1398</v>
      </c>
      <c r="D777" t="s">
        <v>2417</v>
      </c>
      <c r="E777" t="s">
        <v>3680</v>
      </c>
      <c r="F777">
        <v>4.4775</v>
      </c>
      <c r="G777">
        <v>49.75</v>
      </c>
    </row>
    <row r="778" spans="1:7" x14ac:dyDescent="0.3">
      <c r="A778" t="s">
        <v>3789</v>
      </c>
      <c r="B778" t="s">
        <v>3610</v>
      </c>
      <c r="C778" t="s">
        <v>1416</v>
      </c>
      <c r="D778" t="s">
        <v>2445</v>
      </c>
      <c r="E778" t="s">
        <v>3680</v>
      </c>
      <c r="F778">
        <v>2.45025</v>
      </c>
      <c r="G778">
        <v>22.274999999999999</v>
      </c>
    </row>
    <row r="779" spans="1:7" x14ac:dyDescent="0.3">
      <c r="A779" t="s">
        <v>3790</v>
      </c>
      <c r="B779" t="s">
        <v>3791</v>
      </c>
      <c r="C779" t="s">
        <v>1422</v>
      </c>
      <c r="D779" t="s">
        <v>2457</v>
      </c>
      <c r="E779" t="s">
        <v>3680</v>
      </c>
      <c r="F779">
        <v>15.36975</v>
      </c>
      <c r="G779">
        <v>139.72499999999999</v>
      </c>
    </row>
    <row r="780" spans="1:7" x14ac:dyDescent="0.3">
      <c r="A780" t="s">
        <v>3792</v>
      </c>
      <c r="B780" t="s">
        <v>3793</v>
      </c>
      <c r="C780" t="s">
        <v>1952</v>
      </c>
      <c r="D780" t="s">
        <v>2424</v>
      </c>
      <c r="E780" t="s">
        <v>3680</v>
      </c>
      <c r="F780">
        <v>0.89550000000000007</v>
      </c>
      <c r="G780">
        <v>14.924999999999999</v>
      </c>
    </row>
    <row r="781" spans="1:7" x14ac:dyDescent="0.3">
      <c r="A781" t="s">
        <v>3794</v>
      </c>
      <c r="B781" t="s">
        <v>3795</v>
      </c>
      <c r="C781" t="s">
        <v>1428</v>
      </c>
      <c r="D781" t="s">
        <v>2435</v>
      </c>
      <c r="E781" t="s">
        <v>3680</v>
      </c>
      <c r="F781">
        <v>10.302500000000002</v>
      </c>
      <c r="G781">
        <v>79.25</v>
      </c>
    </row>
    <row r="782" spans="1:7" x14ac:dyDescent="0.3">
      <c r="A782" t="s">
        <v>3796</v>
      </c>
      <c r="B782" t="s">
        <v>3797</v>
      </c>
      <c r="C782" t="s">
        <v>1958</v>
      </c>
      <c r="D782" t="s">
        <v>2426</v>
      </c>
      <c r="E782" t="s">
        <v>3680</v>
      </c>
      <c r="F782">
        <v>2.9849999999999999</v>
      </c>
      <c r="G782">
        <v>49.75</v>
      </c>
    </row>
    <row r="783" spans="1:7" x14ac:dyDescent="0.3">
      <c r="A783" t="s">
        <v>3798</v>
      </c>
      <c r="B783" t="s">
        <v>3799</v>
      </c>
      <c r="C783" t="s">
        <v>531</v>
      </c>
      <c r="D783" t="s">
        <v>2435</v>
      </c>
      <c r="E783" t="s">
        <v>3680</v>
      </c>
      <c r="F783">
        <v>10.302500000000002</v>
      </c>
      <c r="G783">
        <v>79.25</v>
      </c>
    </row>
    <row r="784" spans="1:7" x14ac:dyDescent="0.3">
      <c r="A784" t="s">
        <v>3800</v>
      </c>
      <c r="B784" t="s">
        <v>3801</v>
      </c>
      <c r="C784" t="s">
        <v>1440</v>
      </c>
      <c r="D784" t="s">
        <v>2431</v>
      </c>
      <c r="E784" t="s">
        <v>3680</v>
      </c>
      <c r="F784">
        <v>6.1755000000000004</v>
      </c>
      <c r="G784">
        <v>102.92500000000001</v>
      </c>
    </row>
    <row r="785" spans="1:7" x14ac:dyDescent="0.3">
      <c r="A785" t="s">
        <v>3802</v>
      </c>
      <c r="B785" t="s">
        <v>3803</v>
      </c>
      <c r="C785" t="s">
        <v>538</v>
      </c>
      <c r="D785" t="s">
        <v>2457</v>
      </c>
      <c r="E785" t="s">
        <v>3680</v>
      </c>
      <c r="F785">
        <v>15.36975</v>
      </c>
      <c r="G785">
        <v>139.72499999999999</v>
      </c>
    </row>
    <row r="786" spans="1:7" x14ac:dyDescent="0.3">
      <c r="A786" t="s">
        <v>3804</v>
      </c>
      <c r="B786" t="s">
        <v>3805</v>
      </c>
      <c r="C786" t="s">
        <v>547</v>
      </c>
      <c r="D786" t="s">
        <v>2425</v>
      </c>
      <c r="E786" t="s">
        <v>3680</v>
      </c>
      <c r="F786">
        <v>1.7910000000000001</v>
      </c>
      <c r="G786">
        <v>29.849999999999998</v>
      </c>
    </row>
    <row r="787" spans="1:7" x14ac:dyDescent="0.3">
      <c r="A787" t="s">
        <v>3806</v>
      </c>
      <c r="B787" t="s">
        <v>3807</v>
      </c>
      <c r="C787" t="s">
        <v>1443</v>
      </c>
      <c r="D787" t="s">
        <v>2428</v>
      </c>
      <c r="E787" t="s">
        <v>3680</v>
      </c>
      <c r="F787">
        <v>0.80549999999999999</v>
      </c>
      <c r="G787">
        <v>13.425000000000001</v>
      </c>
    </row>
    <row r="788" spans="1:7" x14ac:dyDescent="0.3">
      <c r="A788" t="s">
        <v>3808</v>
      </c>
      <c r="B788" t="s">
        <v>3047</v>
      </c>
      <c r="C788" t="s">
        <v>2311</v>
      </c>
      <c r="D788" t="s">
        <v>2451</v>
      </c>
      <c r="E788" t="s">
        <v>3680</v>
      </c>
      <c r="F788">
        <v>4.5374999999999996</v>
      </c>
      <c r="G788">
        <v>41.25</v>
      </c>
    </row>
    <row r="789" spans="1:7" x14ac:dyDescent="0.3">
      <c r="A789" t="s">
        <v>3809</v>
      </c>
      <c r="B789" t="s">
        <v>3810</v>
      </c>
      <c r="C789" t="s">
        <v>558</v>
      </c>
      <c r="D789" t="s">
        <v>2430</v>
      </c>
      <c r="E789" t="s">
        <v>3680</v>
      </c>
      <c r="F789">
        <v>2.6850000000000001</v>
      </c>
      <c r="G789">
        <v>44.75</v>
      </c>
    </row>
    <row r="790" spans="1:7" x14ac:dyDescent="0.3">
      <c r="A790" t="s">
        <v>3811</v>
      </c>
      <c r="B790" t="s">
        <v>2740</v>
      </c>
      <c r="C790" t="s">
        <v>564</v>
      </c>
      <c r="D790" t="s">
        <v>2429</v>
      </c>
      <c r="E790" t="s">
        <v>3680</v>
      </c>
      <c r="F790">
        <v>1.611</v>
      </c>
      <c r="G790">
        <v>26.85</v>
      </c>
    </row>
    <row r="791" spans="1:7" x14ac:dyDescent="0.3">
      <c r="A791" t="s">
        <v>3812</v>
      </c>
      <c r="B791" t="s">
        <v>3428</v>
      </c>
      <c r="C791" t="s">
        <v>575</v>
      </c>
      <c r="D791" t="s">
        <v>2452</v>
      </c>
      <c r="E791" t="s">
        <v>3680</v>
      </c>
      <c r="F791">
        <v>7.5625</v>
      </c>
      <c r="G791">
        <v>68.75</v>
      </c>
    </row>
    <row r="792" spans="1:7" x14ac:dyDescent="0.3">
      <c r="A792" t="s">
        <v>3296</v>
      </c>
      <c r="B792" t="s">
        <v>3297</v>
      </c>
      <c r="C792" t="s">
        <v>2151</v>
      </c>
      <c r="D792" t="s">
        <v>2411</v>
      </c>
      <c r="E792" t="s">
        <v>3680</v>
      </c>
      <c r="F792">
        <v>3.0375000000000001</v>
      </c>
      <c r="G792">
        <v>33.75</v>
      </c>
    </row>
    <row r="793" spans="1:7" x14ac:dyDescent="0.3">
      <c r="A793" t="s">
        <v>3813</v>
      </c>
      <c r="B793" t="s">
        <v>3814</v>
      </c>
      <c r="C793" t="s">
        <v>2328</v>
      </c>
      <c r="D793" t="s">
        <v>2447</v>
      </c>
      <c r="E793" t="s">
        <v>3680</v>
      </c>
      <c r="F793">
        <v>4.9005000000000001</v>
      </c>
      <c r="G793">
        <v>44.55</v>
      </c>
    </row>
    <row r="794" spans="1:7" x14ac:dyDescent="0.3">
      <c r="A794" t="s">
        <v>3815</v>
      </c>
      <c r="B794" t="s">
        <v>3816</v>
      </c>
      <c r="C794" t="s">
        <v>601</v>
      </c>
      <c r="D794" t="s">
        <v>2456</v>
      </c>
      <c r="E794" t="s">
        <v>3680</v>
      </c>
      <c r="F794">
        <v>6.6825000000000001</v>
      </c>
      <c r="G794">
        <v>60.75</v>
      </c>
    </row>
    <row r="795" spans="1:7" x14ac:dyDescent="0.3">
      <c r="A795" t="s">
        <v>3817</v>
      </c>
      <c r="B795" t="s">
        <v>2646</v>
      </c>
      <c r="C795" t="s">
        <v>616</v>
      </c>
      <c r="D795" t="s">
        <v>2411</v>
      </c>
      <c r="E795" t="s">
        <v>3680</v>
      </c>
      <c r="F795">
        <v>3.0375000000000001</v>
      </c>
      <c r="G795">
        <v>33.75</v>
      </c>
    </row>
    <row r="796" spans="1:7" x14ac:dyDescent="0.3">
      <c r="A796" t="s">
        <v>3818</v>
      </c>
      <c r="B796" t="s">
        <v>3819</v>
      </c>
      <c r="C796" t="s">
        <v>1503</v>
      </c>
      <c r="D796" t="s">
        <v>2445</v>
      </c>
      <c r="E796" t="s">
        <v>3680</v>
      </c>
      <c r="F796">
        <v>2.45025</v>
      </c>
      <c r="G796">
        <v>22.274999999999999</v>
      </c>
    </row>
    <row r="797" spans="1:7" x14ac:dyDescent="0.3">
      <c r="A797" t="s">
        <v>3820</v>
      </c>
      <c r="B797" t="s">
        <v>3821</v>
      </c>
      <c r="C797" t="s">
        <v>1505</v>
      </c>
      <c r="D797" t="s">
        <v>2408</v>
      </c>
      <c r="E797" t="s">
        <v>3680</v>
      </c>
      <c r="F797">
        <v>13.40325</v>
      </c>
      <c r="G797">
        <v>148.92500000000001</v>
      </c>
    </row>
    <row r="798" spans="1:7" x14ac:dyDescent="0.3">
      <c r="A798" t="s">
        <v>3822</v>
      </c>
      <c r="B798" t="s">
        <v>3823</v>
      </c>
      <c r="C798" t="s">
        <v>2330</v>
      </c>
      <c r="D798" t="s">
        <v>2425</v>
      </c>
      <c r="E798" t="s">
        <v>3680</v>
      </c>
      <c r="F798">
        <v>1.7910000000000001</v>
      </c>
      <c r="G798">
        <v>29.849999999999998</v>
      </c>
    </row>
    <row r="799" spans="1:7" x14ac:dyDescent="0.3">
      <c r="A799" t="s">
        <v>3824</v>
      </c>
      <c r="B799" t="s">
        <v>2609</v>
      </c>
      <c r="C799" t="s">
        <v>643</v>
      </c>
      <c r="D799" t="s">
        <v>2421</v>
      </c>
      <c r="E799" t="s">
        <v>3680</v>
      </c>
      <c r="F799">
        <v>2.1510000000000002</v>
      </c>
      <c r="G799">
        <v>35.85</v>
      </c>
    </row>
    <row r="800" spans="1:7" x14ac:dyDescent="0.3">
      <c r="A800" t="s">
        <v>3022</v>
      </c>
      <c r="B800" t="s">
        <v>3023</v>
      </c>
      <c r="C800" t="s">
        <v>1978</v>
      </c>
      <c r="D800" t="s">
        <v>2431</v>
      </c>
      <c r="E800" t="s">
        <v>3680</v>
      </c>
      <c r="F800">
        <v>6.1755000000000004</v>
      </c>
      <c r="G800">
        <v>102.92500000000001</v>
      </c>
    </row>
    <row r="801" spans="1:7" x14ac:dyDescent="0.3">
      <c r="A801" t="s">
        <v>3825</v>
      </c>
      <c r="B801" t="s">
        <v>3325</v>
      </c>
      <c r="C801" t="s">
        <v>660</v>
      </c>
      <c r="D801" t="s">
        <v>2423</v>
      </c>
      <c r="E801" t="s">
        <v>3680</v>
      </c>
      <c r="F801">
        <v>8.2454999999999998</v>
      </c>
      <c r="G801">
        <v>137.42500000000001</v>
      </c>
    </row>
    <row r="802" spans="1:7" x14ac:dyDescent="0.3">
      <c r="A802" t="s">
        <v>3826</v>
      </c>
      <c r="B802" t="s">
        <v>3827</v>
      </c>
      <c r="C802" t="s">
        <v>673</v>
      </c>
      <c r="D802" t="s">
        <v>2444</v>
      </c>
      <c r="E802" t="s">
        <v>3680</v>
      </c>
      <c r="F802">
        <v>19.360250000000001</v>
      </c>
      <c r="G802">
        <v>148.92500000000001</v>
      </c>
    </row>
    <row r="803" spans="1:7" x14ac:dyDescent="0.3">
      <c r="A803" t="s">
        <v>3828</v>
      </c>
      <c r="B803" t="s">
        <v>3829</v>
      </c>
      <c r="C803" t="s">
        <v>1545</v>
      </c>
      <c r="D803" t="s">
        <v>2423</v>
      </c>
      <c r="E803" t="s">
        <v>3680</v>
      </c>
      <c r="F803">
        <v>8.2454999999999998</v>
      </c>
      <c r="G803">
        <v>137.42500000000001</v>
      </c>
    </row>
    <row r="804" spans="1:7" x14ac:dyDescent="0.3">
      <c r="A804" t="s">
        <v>3830</v>
      </c>
      <c r="B804" t="s">
        <v>3831</v>
      </c>
      <c r="C804" t="s">
        <v>687</v>
      </c>
      <c r="D804" t="s">
        <v>2422</v>
      </c>
      <c r="E804" t="s">
        <v>3680</v>
      </c>
      <c r="F804">
        <v>3.585</v>
      </c>
      <c r="G804">
        <v>59.75</v>
      </c>
    </row>
    <row r="805" spans="1:7" x14ac:dyDescent="0.3">
      <c r="A805" t="s">
        <v>3832</v>
      </c>
      <c r="B805" t="s">
        <v>3833</v>
      </c>
      <c r="C805" t="s">
        <v>1550</v>
      </c>
      <c r="D805" t="s">
        <v>2438</v>
      </c>
      <c r="E805" t="s">
        <v>3680</v>
      </c>
      <c r="F805">
        <v>5.6745000000000001</v>
      </c>
      <c r="G805">
        <v>43.650000000000006</v>
      </c>
    </row>
    <row r="806" spans="1:7" x14ac:dyDescent="0.3">
      <c r="A806" t="s">
        <v>3834</v>
      </c>
      <c r="B806" t="s">
        <v>3020</v>
      </c>
      <c r="C806" t="s">
        <v>690</v>
      </c>
      <c r="D806" t="s">
        <v>2434</v>
      </c>
      <c r="E806" t="s">
        <v>3680</v>
      </c>
      <c r="F806">
        <v>6.1814999999999998</v>
      </c>
      <c r="G806">
        <v>47.55</v>
      </c>
    </row>
    <row r="807" spans="1:7" x14ac:dyDescent="0.3">
      <c r="A807" t="s">
        <v>3835</v>
      </c>
      <c r="B807" t="s">
        <v>3836</v>
      </c>
      <c r="C807" t="s">
        <v>2168</v>
      </c>
      <c r="D807" t="s">
        <v>2438</v>
      </c>
      <c r="E807" t="s">
        <v>3680</v>
      </c>
      <c r="F807">
        <v>5.6745000000000001</v>
      </c>
      <c r="G807">
        <v>43.650000000000006</v>
      </c>
    </row>
    <row r="808" spans="1:7" x14ac:dyDescent="0.3">
      <c r="A808" t="s">
        <v>3837</v>
      </c>
      <c r="B808" t="s">
        <v>3838</v>
      </c>
      <c r="C808" t="s">
        <v>693</v>
      </c>
      <c r="D808" t="s">
        <v>2412</v>
      </c>
      <c r="E808" t="s">
        <v>3680</v>
      </c>
      <c r="F808">
        <v>5.0625</v>
      </c>
      <c r="G808">
        <v>56.25</v>
      </c>
    </row>
    <row r="809" spans="1:7" x14ac:dyDescent="0.3">
      <c r="A809" t="s">
        <v>3839</v>
      </c>
      <c r="B809" t="s">
        <v>3756</v>
      </c>
      <c r="C809" t="s">
        <v>2170</v>
      </c>
      <c r="D809" t="s">
        <v>2407</v>
      </c>
      <c r="E809" t="s">
        <v>3680</v>
      </c>
      <c r="F809">
        <v>5.8274999999999997</v>
      </c>
      <c r="G809">
        <v>64.75</v>
      </c>
    </row>
    <row r="810" spans="1:7" x14ac:dyDescent="0.3">
      <c r="A810" t="s">
        <v>3840</v>
      </c>
      <c r="B810" t="s">
        <v>3841</v>
      </c>
      <c r="C810" t="s">
        <v>701</v>
      </c>
      <c r="D810" t="s">
        <v>2411</v>
      </c>
      <c r="E810" t="s">
        <v>3680</v>
      </c>
      <c r="F810">
        <v>3.0375000000000001</v>
      </c>
      <c r="G810">
        <v>33.75</v>
      </c>
    </row>
    <row r="811" spans="1:7" x14ac:dyDescent="0.3">
      <c r="A811" t="s">
        <v>3842</v>
      </c>
      <c r="B811" t="s">
        <v>3843</v>
      </c>
      <c r="C811" t="s">
        <v>708</v>
      </c>
      <c r="D811" t="s">
        <v>2455</v>
      </c>
      <c r="E811" t="s">
        <v>3680</v>
      </c>
      <c r="F811">
        <v>4.0095000000000001</v>
      </c>
      <c r="G811">
        <v>36.450000000000003</v>
      </c>
    </row>
    <row r="812" spans="1:7" x14ac:dyDescent="0.3">
      <c r="A812" t="s">
        <v>3844</v>
      </c>
      <c r="B812" t="s">
        <v>3845</v>
      </c>
      <c r="C812" t="s">
        <v>1572</v>
      </c>
      <c r="D812" t="s">
        <v>2436</v>
      </c>
      <c r="E812" t="s">
        <v>3680</v>
      </c>
      <c r="F812">
        <v>23.695750000000004</v>
      </c>
      <c r="G812">
        <v>182.27499999999998</v>
      </c>
    </row>
    <row r="813" spans="1:7" x14ac:dyDescent="0.3">
      <c r="A813" t="s">
        <v>3846</v>
      </c>
      <c r="B813" t="s">
        <v>3171</v>
      </c>
      <c r="C813" t="s">
        <v>1994</v>
      </c>
      <c r="D813" t="s">
        <v>2416</v>
      </c>
      <c r="E813" t="s">
        <v>3680</v>
      </c>
      <c r="F813">
        <v>2.6865000000000001</v>
      </c>
      <c r="G813">
        <v>29.849999999999998</v>
      </c>
    </row>
    <row r="814" spans="1:7" x14ac:dyDescent="0.3">
      <c r="A814" t="s">
        <v>3847</v>
      </c>
      <c r="B814" t="s">
        <v>3848</v>
      </c>
      <c r="C814" t="s">
        <v>1584</v>
      </c>
      <c r="D814" t="s">
        <v>2435</v>
      </c>
      <c r="E814" t="s">
        <v>3680</v>
      </c>
      <c r="F814">
        <v>10.302500000000002</v>
      </c>
      <c r="G814">
        <v>79.25</v>
      </c>
    </row>
    <row r="815" spans="1:7" x14ac:dyDescent="0.3">
      <c r="A815" t="s">
        <v>3849</v>
      </c>
      <c r="B815" t="s">
        <v>3850</v>
      </c>
      <c r="C815" t="s">
        <v>1586</v>
      </c>
      <c r="D815" t="s">
        <v>2455</v>
      </c>
      <c r="E815" t="s">
        <v>3680</v>
      </c>
      <c r="F815">
        <v>4.0095000000000001</v>
      </c>
      <c r="G815">
        <v>36.450000000000003</v>
      </c>
    </row>
    <row r="816" spans="1:7" x14ac:dyDescent="0.3">
      <c r="A816" t="s">
        <v>3851</v>
      </c>
      <c r="B816" t="s">
        <v>3852</v>
      </c>
      <c r="C816" t="s">
        <v>2001</v>
      </c>
      <c r="D816" t="s">
        <v>2425</v>
      </c>
      <c r="E816" t="s">
        <v>3680</v>
      </c>
      <c r="F816">
        <v>1.7910000000000001</v>
      </c>
      <c r="G816">
        <v>29.849999999999998</v>
      </c>
    </row>
    <row r="817" spans="1:7" x14ac:dyDescent="0.3">
      <c r="A817" t="s">
        <v>3853</v>
      </c>
      <c r="B817" t="s">
        <v>3854</v>
      </c>
      <c r="C817" t="s">
        <v>750</v>
      </c>
      <c r="D817" t="s">
        <v>2428</v>
      </c>
      <c r="E817" t="s">
        <v>3680</v>
      </c>
      <c r="F817">
        <v>0.80549999999999999</v>
      </c>
      <c r="G817">
        <v>13.425000000000001</v>
      </c>
    </row>
    <row r="818" spans="1:7" x14ac:dyDescent="0.3">
      <c r="A818" t="s">
        <v>3855</v>
      </c>
      <c r="B818" t="s">
        <v>3660</v>
      </c>
      <c r="C818" t="s">
        <v>755</v>
      </c>
      <c r="D818" t="s">
        <v>2412</v>
      </c>
      <c r="E818" t="s">
        <v>3680</v>
      </c>
      <c r="F818">
        <v>5.0625</v>
      </c>
      <c r="G818">
        <v>56.25</v>
      </c>
    </row>
    <row r="819" spans="1:7" x14ac:dyDescent="0.3">
      <c r="A819" t="s">
        <v>3856</v>
      </c>
      <c r="B819" t="s">
        <v>3857</v>
      </c>
      <c r="C819" t="s">
        <v>2176</v>
      </c>
      <c r="D819" t="s">
        <v>2454</v>
      </c>
      <c r="E819" t="s">
        <v>3680</v>
      </c>
      <c r="F819">
        <v>2.00475</v>
      </c>
      <c r="G819">
        <v>18.225000000000001</v>
      </c>
    </row>
    <row r="820" spans="1:7" x14ac:dyDescent="0.3">
      <c r="A820" t="s">
        <v>3858</v>
      </c>
      <c r="B820" t="s">
        <v>3859</v>
      </c>
      <c r="C820" t="s">
        <v>768</v>
      </c>
      <c r="D820" t="s">
        <v>2416</v>
      </c>
      <c r="E820" t="s">
        <v>3680</v>
      </c>
      <c r="F820">
        <v>2.6865000000000001</v>
      </c>
      <c r="G820">
        <v>29.849999999999998</v>
      </c>
    </row>
    <row r="821" spans="1:7" x14ac:dyDescent="0.3">
      <c r="A821" t="s">
        <v>3860</v>
      </c>
      <c r="B821" t="s">
        <v>3861</v>
      </c>
      <c r="C821" t="s">
        <v>776</v>
      </c>
      <c r="D821" t="s">
        <v>2447</v>
      </c>
      <c r="E821" t="s">
        <v>3680</v>
      </c>
      <c r="F821">
        <v>4.9005000000000001</v>
      </c>
      <c r="G821">
        <v>44.55</v>
      </c>
    </row>
    <row r="822" spans="1:7" x14ac:dyDescent="0.3">
      <c r="A822" t="s">
        <v>3862</v>
      </c>
      <c r="B822" t="s">
        <v>2922</v>
      </c>
      <c r="C822" t="s">
        <v>2362</v>
      </c>
      <c r="D822" t="s">
        <v>2438</v>
      </c>
      <c r="E822" t="s">
        <v>3680</v>
      </c>
      <c r="F822">
        <v>5.6745000000000001</v>
      </c>
      <c r="G822">
        <v>43.650000000000006</v>
      </c>
    </row>
    <row r="823" spans="1:7" x14ac:dyDescent="0.3">
      <c r="A823" t="s">
        <v>3863</v>
      </c>
      <c r="B823" t="s">
        <v>2720</v>
      </c>
      <c r="C823" t="s">
        <v>1632</v>
      </c>
      <c r="D823" t="s">
        <v>2438</v>
      </c>
      <c r="E823" t="s">
        <v>3680</v>
      </c>
      <c r="F823">
        <v>5.6745000000000001</v>
      </c>
      <c r="G823">
        <v>43.650000000000006</v>
      </c>
    </row>
    <row r="824" spans="1:7" x14ac:dyDescent="0.3">
      <c r="A824" t="s">
        <v>3864</v>
      </c>
      <c r="B824" t="s">
        <v>3793</v>
      </c>
      <c r="C824" t="s">
        <v>1638</v>
      </c>
      <c r="D824" t="s">
        <v>2432</v>
      </c>
      <c r="E824" t="s">
        <v>3680</v>
      </c>
      <c r="F824">
        <v>3.0907499999999999</v>
      </c>
      <c r="G824">
        <v>23.774999999999999</v>
      </c>
    </row>
    <row r="825" spans="1:7" x14ac:dyDescent="0.3">
      <c r="A825" t="s">
        <v>3865</v>
      </c>
      <c r="B825" t="s">
        <v>3420</v>
      </c>
      <c r="C825" t="s">
        <v>810</v>
      </c>
      <c r="D825" t="s">
        <v>2419</v>
      </c>
      <c r="E825" t="s">
        <v>3680</v>
      </c>
      <c r="F825">
        <v>1.0755000000000001</v>
      </c>
      <c r="G825">
        <v>17.925000000000001</v>
      </c>
    </row>
    <row r="826" spans="1:7" x14ac:dyDescent="0.3">
      <c r="A826" t="s">
        <v>3866</v>
      </c>
      <c r="B826" t="s">
        <v>3613</v>
      </c>
      <c r="C826" t="s">
        <v>813</v>
      </c>
      <c r="D826" t="s">
        <v>2408</v>
      </c>
      <c r="E826" t="s">
        <v>3680</v>
      </c>
      <c r="F826">
        <v>13.40325</v>
      </c>
      <c r="G826">
        <v>148.92500000000001</v>
      </c>
    </row>
    <row r="827" spans="1:7" x14ac:dyDescent="0.3">
      <c r="A827" t="s">
        <v>3867</v>
      </c>
      <c r="B827" t="s">
        <v>3779</v>
      </c>
      <c r="C827" t="s">
        <v>840</v>
      </c>
      <c r="D827" t="s">
        <v>2423</v>
      </c>
      <c r="E827" t="s">
        <v>3680</v>
      </c>
      <c r="F827">
        <v>8.2454999999999998</v>
      </c>
      <c r="G827">
        <v>137.42500000000001</v>
      </c>
    </row>
    <row r="828" spans="1:7" x14ac:dyDescent="0.3">
      <c r="A828" t="s">
        <v>3868</v>
      </c>
      <c r="B828" t="s">
        <v>3869</v>
      </c>
      <c r="C828" t="s">
        <v>840</v>
      </c>
      <c r="D828" t="s">
        <v>2435</v>
      </c>
      <c r="E828" t="s">
        <v>3680</v>
      </c>
      <c r="F828">
        <v>10.302500000000002</v>
      </c>
      <c r="G828">
        <v>79.25</v>
      </c>
    </row>
    <row r="829" spans="1:7" x14ac:dyDescent="0.3">
      <c r="A829" t="s">
        <v>3870</v>
      </c>
      <c r="B829" t="s">
        <v>3871</v>
      </c>
      <c r="C829" t="s">
        <v>842</v>
      </c>
      <c r="D829" t="s">
        <v>2429</v>
      </c>
      <c r="E829" t="s">
        <v>3680</v>
      </c>
      <c r="F829">
        <v>1.611</v>
      </c>
      <c r="G829">
        <v>26.85</v>
      </c>
    </row>
    <row r="830" spans="1:7" x14ac:dyDescent="0.3">
      <c r="A830" t="s">
        <v>3872</v>
      </c>
      <c r="B830" t="s">
        <v>3006</v>
      </c>
      <c r="C830" t="s">
        <v>1659</v>
      </c>
      <c r="D830" t="s">
        <v>2409</v>
      </c>
      <c r="E830" t="s">
        <v>3680</v>
      </c>
      <c r="F830">
        <v>1.51875</v>
      </c>
      <c r="G830">
        <v>16.875</v>
      </c>
    </row>
    <row r="831" spans="1:7" x14ac:dyDescent="0.3">
      <c r="A831" t="s">
        <v>3873</v>
      </c>
      <c r="B831" t="s">
        <v>2543</v>
      </c>
      <c r="C831" t="s">
        <v>1663</v>
      </c>
      <c r="D831" t="s">
        <v>2451</v>
      </c>
      <c r="E831" t="s">
        <v>3680</v>
      </c>
      <c r="F831">
        <v>4.5374999999999996</v>
      </c>
      <c r="G831">
        <v>41.25</v>
      </c>
    </row>
    <row r="832" spans="1:7" x14ac:dyDescent="0.3">
      <c r="A832" t="s">
        <v>3874</v>
      </c>
      <c r="B832" t="s">
        <v>3354</v>
      </c>
      <c r="C832" t="s">
        <v>847</v>
      </c>
      <c r="D832" t="s">
        <v>2450</v>
      </c>
      <c r="E832" t="s">
        <v>3680</v>
      </c>
      <c r="F832">
        <v>2.2687499999999998</v>
      </c>
      <c r="G832">
        <v>20.625</v>
      </c>
    </row>
    <row r="833" spans="1:7" x14ac:dyDescent="0.3">
      <c r="A833" t="s">
        <v>3875</v>
      </c>
      <c r="B833" t="s">
        <v>3876</v>
      </c>
      <c r="C833" t="s">
        <v>862</v>
      </c>
      <c r="D833" t="s">
        <v>2418</v>
      </c>
      <c r="E833" t="s">
        <v>3680</v>
      </c>
      <c r="F833">
        <v>10.298249999999999</v>
      </c>
      <c r="G833">
        <v>114.42500000000001</v>
      </c>
    </row>
    <row r="834" spans="1:7" x14ac:dyDescent="0.3">
      <c r="A834" t="s">
        <v>3877</v>
      </c>
      <c r="B834" t="s">
        <v>3878</v>
      </c>
      <c r="C834" t="s">
        <v>864</v>
      </c>
      <c r="D834" t="s">
        <v>2451</v>
      </c>
      <c r="E834" t="s">
        <v>3680</v>
      </c>
      <c r="F834">
        <v>4.5374999999999996</v>
      </c>
      <c r="G834">
        <v>41.25</v>
      </c>
    </row>
    <row r="835" spans="1:7" x14ac:dyDescent="0.3">
      <c r="A835" t="s">
        <v>3879</v>
      </c>
      <c r="B835" t="s">
        <v>3880</v>
      </c>
      <c r="C835" t="s">
        <v>1698</v>
      </c>
      <c r="D835" t="s">
        <v>2421</v>
      </c>
      <c r="E835" t="s">
        <v>3680</v>
      </c>
      <c r="F835">
        <v>2.1510000000000002</v>
      </c>
      <c r="G835">
        <v>35.85</v>
      </c>
    </row>
    <row r="836" spans="1:7" x14ac:dyDescent="0.3">
      <c r="A836" t="s">
        <v>3881</v>
      </c>
      <c r="B836" t="s">
        <v>2747</v>
      </c>
      <c r="C836" t="s">
        <v>879</v>
      </c>
      <c r="D836" t="s">
        <v>2423</v>
      </c>
      <c r="E836" t="s">
        <v>3680</v>
      </c>
      <c r="F836">
        <v>8.2454999999999998</v>
      </c>
      <c r="G836">
        <v>137.42500000000001</v>
      </c>
    </row>
    <row r="837" spans="1:7" x14ac:dyDescent="0.3">
      <c r="A837" t="s">
        <v>3882</v>
      </c>
      <c r="B837" t="s">
        <v>3224</v>
      </c>
      <c r="C837" t="s">
        <v>1708</v>
      </c>
      <c r="D837" t="s">
        <v>2451</v>
      </c>
      <c r="E837" t="s">
        <v>3680</v>
      </c>
      <c r="F837">
        <v>4.5374999999999996</v>
      </c>
      <c r="G837">
        <v>41.25</v>
      </c>
    </row>
    <row r="838" spans="1:7" x14ac:dyDescent="0.3">
      <c r="A838" t="s">
        <v>3094</v>
      </c>
      <c r="B838" t="s">
        <v>3095</v>
      </c>
      <c r="C838" t="s">
        <v>2207</v>
      </c>
      <c r="D838" t="s">
        <v>2438</v>
      </c>
      <c r="E838" t="s">
        <v>3680</v>
      </c>
      <c r="F838">
        <v>5.6745000000000001</v>
      </c>
      <c r="G838">
        <v>43.650000000000006</v>
      </c>
    </row>
    <row r="839" spans="1:7" x14ac:dyDescent="0.3">
      <c r="A839" t="s">
        <v>3883</v>
      </c>
      <c r="B839" t="s">
        <v>3884</v>
      </c>
      <c r="C839" t="s">
        <v>1728</v>
      </c>
      <c r="D839" t="s">
        <v>2418</v>
      </c>
      <c r="E839" t="s">
        <v>3680</v>
      </c>
      <c r="F839">
        <v>10.298249999999999</v>
      </c>
      <c r="G839">
        <v>114.42500000000001</v>
      </c>
    </row>
    <row r="840" spans="1:7" x14ac:dyDescent="0.3">
      <c r="A840" t="s">
        <v>3885</v>
      </c>
      <c r="B840" t="s">
        <v>3018</v>
      </c>
      <c r="C840" t="s">
        <v>1730</v>
      </c>
      <c r="D840" t="s">
        <v>2418</v>
      </c>
      <c r="E840" t="s">
        <v>3680</v>
      </c>
      <c r="F840">
        <v>10.298249999999999</v>
      </c>
      <c r="G840">
        <v>114.42500000000001</v>
      </c>
    </row>
    <row r="841" spans="1:7" x14ac:dyDescent="0.3">
      <c r="A841" t="s">
        <v>3886</v>
      </c>
      <c r="B841" t="s">
        <v>3887</v>
      </c>
      <c r="C841" t="s">
        <v>2381</v>
      </c>
      <c r="D841" t="s">
        <v>2450</v>
      </c>
      <c r="E841" t="s">
        <v>3680</v>
      </c>
      <c r="F841">
        <v>2.2687499999999998</v>
      </c>
      <c r="G841">
        <v>20.625</v>
      </c>
    </row>
    <row r="842" spans="1:7" x14ac:dyDescent="0.3">
      <c r="A842" t="s">
        <v>3888</v>
      </c>
      <c r="B842" t="s">
        <v>3878</v>
      </c>
      <c r="C842" t="s">
        <v>907</v>
      </c>
      <c r="D842" t="s">
        <v>2453</v>
      </c>
      <c r="E842" t="s">
        <v>3680</v>
      </c>
      <c r="F842">
        <v>17.393749999999997</v>
      </c>
      <c r="G842">
        <v>158.125</v>
      </c>
    </row>
    <row r="843" spans="1:7" x14ac:dyDescent="0.3">
      <c r="A843" t="s">
        <v>3889</v>
      </c>
      <c r="B843" t="s">
        <v>3890</v>
      </c>
      <c r="C843" t="s">
        <v>909</v>
      </c>
      <c r="D843" t="s">
        <v>2421</v>
      </c>
      <c r="E843" t="s">
        <v>3680</v>
      </c>
      <c r="F843">
        <v>2.1510000000000002</v>
      </c>
      <c r="G843">
        <v>35.85</v>
      </c>
    </row>
    <row r="844" spans="1:7" x14ac:dyDescent="0.3">
      <c r="A844" t="s">
        <v>3891</v>
      </c>
      <c r="B844" t="s">
        <v>2646</v>
      </c>
      <c r="C844" t="s">
        <v>907</v>
      </c>
      <c r="D844" t="s">
        <v>2439</v>
      </c>
      <c r="E844" t="s">
        <v>3680</v>
      </c>
      <c r="F844">
        <v>9.4574999999999996</v>
      </c>
      <c r="G844">
        <v>72.75</v>
      </c>
    </row>
    <row r="845" spans="1:7" x14ac:dyDescent="0.3">
      <c r="A845" t="s">
        <v>3892</v>
      </c>
      <c r="B845" t="s">
        <v>2855</v>
      </c>
      <c r="C845" t="s">
        <v>912</v>
      </c>
      <c r="D845" t="s">
        <v>2453</v>
      </c>
      <c r="E845" t="s">
        <v>3680</v>
      </c>
      <c r="F845">
        <v>17.393749999999997</v>
      </c>
      <c r="G845">
        <v>158.125</v>
      </c>
    </row>
    <row r="846" spans="1:7" x14ac:dyDescent="0.3">
      <c r="A846" t="s">
        <v>3893</v>
      </c>
      <c r="B846" t="s">
        <v>3894</v>
      </c>
      <c r="C846" t="s">
        <v>916</v>
      </c>
      <c r="D846" t="s">
        <v>2408</v>
      </c>
      <c r="E846" t="s">
        <v>3680</v>
      </c>
      <c r="F846">
        <v>13.40325</v>
      </c>
      <c r="G846">
        <v>148.92500000000001</v>
      </c>
    </row>
    <row r="847" spans="1:7" x14ac:dyDescent="0.3">
      <c r="A847" t="s">
        <v>3895</v>
      </c>
      <c r="B847" t="s">
        <v>3483</v>
      </c>
      <c r="C847" t="s">
        <v>920</v>
      </c>
      <c r="D847" t="s">
        <v>2422</v>
      </c>
      <c r="E847" t="s">
        <v>3680</v>
      </c>
      <c r="F847">
        <v>3.585</v>
      </c>
      <c r="G847">
        <v>59.75</v>
      </c>
    </row>
    <row r="848" spans="1:7" x14ac:dyDescent="0.3">
      <c r="A848" t="s">
        <v>3896</v>
      </c>
      <c r="B848" t="s">
        <v>2553</v>
      </c>
      <c r="C848" t="s">
        <v>1749</v>
      </c>
      <c r="D848" t="s">
        <v>2428</v>
      </c>
      <c r="E848" t="s">
        <v>3680</v>
      </c>
      <c r="F848">
        <v>0.80549999999999999</v>
      </c>
      <c r="G848">
        <v>13.425000000000001</v>
      </c>
    </row>
    <row r="849" spans="1:7" x14ac:dyDescent="0.3">
      <c r="A849" t="s">
        <v>3897</v>
      </c>
      <c r="B849" t="s">
        <v>2698</v>
      </c>
      <c r="C849" t="s">
        <v>1755</v>
      </c>
      <c r="D849" t="s">
        <v>2411</v>
      </c>
      <c r="E849" t="s">
        <v>3680</v>
      </c>
      <c r="F849">
        <v>3.0375000000000001</v>
      </c>
      <c r="G849">
        <v>33.75</v>
      </c>
    </row>
    <row r="850" spans="1:7" x14ac:dyDescent="0.3">
      <c r="A850" t="s">
        <v>3898</v>
      </c>
      <c r="B850" t="s">
        <v>3899</v>
      </c>
      <c r="C850" t="s">
        <v>946</v>
      </c>
      <c r="D850" t="s">
        <v>2427</v>
      </c>
      <c r="E850" t="s">
        <v>3680</v>
      </c>
      <c r="F850">
        <v>6.8654999999999999</v>
      </c>
      <c r="G850">
        <v>114.42500000000001</v>
      </c>
    </row>
    <row r="851" spans="1:7" x14ac:dyDescent="0.3">
      <c r="A851" t="s">
        <v>3900</v>
      </c>
      <c r="B851" t="s">
        <v>2882</v>
      </c>
      <c r="C851" t="s">
        <v>1771</v>
      </c>
      <c r="D851" t="s">
        <v>2448</v>
      </c>
      <c r="E851" t="s">
        <v>3680</v>
      </c>
      <c r="F851">
        <v>8.1675000000000004</v>
      </c>
      <c r="G851">
        <v>74.25</v>
      </c>
    </row>
    <row r="852" spans="1:7" x14ac:dyDescent="0.3">
      <c r="A852" t="s">
        <v>3901</v>
      </c>
      <c r="B852" t="s">
        <v>3365</v>
      </c>
      <c r="C852" t="s">
        <v>958</v>
      </c>
      <c r="D852" t="s">
        <v>2421</v>
      </c>
      <c r="E852" t="s">
        <v>3680</v>
      </c>
      <c r="F852">
        <v>2.1510000000000002</v>
      </c>
      <c r="G852">
        <v>35.85</v>
      </c>
    </row>
    <row r="853" spans="1:7" x14ac:dyDescent="0.3">
      <c r="A853" t="s">
        <v>2803</v>
      </c>
      <c r="B853" t="s">
        <v>2804</v>
      </c>
      <c r="C853" t="s">
        <v>1765</v>
      </c>
      <c r="D853" t="s">
        <v>2449</v>
      </c>
      <c r="E853" t="s">
        <v>3680</v>
      </c>
      <c r="F853">
        <v>18.785250000000001</v>
      </c>
      <c r="G853">
        <v>170.77500000000001</v>
      </c>
    </row>
    <row r="854" spans="1:7" x14ac:dyDescent="0.3">
      <c r="A854" t="s">
        <v>3902</v>
      </c>
      <c r="B854" t="s">
        <v>3903</v>
      </c>
      <c r="C854" t="s">
        <v>1788</v>
      </c>
      <c r="D854" t="s">
        <v>2432</v>
      </c>
      <c r="E854" t="s">
        <v>3680</v>
      </c>
      <c r="F854">
        <v>3.0907499999999999</v>
      </c>
      <c r="G854">
        <v>23.774999999999999</v>
      </c>
    </row>
    <row r="855" spans="1:7" x14ac:dyDescent="0.3">
      <c r="A855" t="s">
        <v>3904</v>
      </c>
      <c r="B855" t="s">
        <v>3810</v>
      </c>
      <c r="C855" t="s">
        <v>1790</v>
      </c>
      <c r="D855" t="s">
        <v>2435</v>
      </c>
      <c r="E855" t="s">
        <v>3680</v>
      </c>
      <c r="F855">
        <v>10.302500000000002</v>
      </c>
      <c r="G855">
        <v>79.25</v>
      </c>
    </row>
    <row r="856" spans="1:7" x14ac:dyDescent="0.3">
      <c r="A856" t="s">
        <v>3905</v>
      </c>
      <c r="B856" t="s">
        <v>3906</v>
      </c>
      <c r="C856" t="s">
        <v>968</v>
      </c>
      <c r="D856" t="s">
        <v>2445</v>
      </c>
      <c r="E856" t="s">
        <v>3680</v>
      </c>
      <c r="F856">
        <v>2.45025</v>
      </c>
      <c r="G856">
        <v>22.274999999999999</v>
      </c>
    </row>
    <row r="857" spans="1:7" x14ac:dyDescent="0.3">
      <c r="A857" t="s">
        <v>3907</v>
      </c>
      <c r="B857" t="s">
        <v>3908</v>
      </c>
      <c r="C857" t="s">
        <v>977</v>
      </c>
      <c r="D857" t="s">
        <v>2408</v>
      </c>
      <c r="E857" t="s">
        <v>3680</v>
      </c>
      <c r="F857">
        <v>13.40325</v>
      </c>
      <c r="G857">
        <v>148.92500000000001</v>
      </c>
    </row>
    <row r="858" spans="1:7" x14ac:dyDescent="0.3">
      <c r="A858" t="s">
        <v>3909</v>
      </c>
      <c r="B858" t="s">
        <v>3910</v>
      </c>
      <c r="C858" t="s">
        <v>1804</v>
      </c>
      <c r="D858" t="s">
        <v>2423</v>
      </c>
      <c r="E858" t="s">
        <v>3680</v>
      </c>
      <c r="F858">
        <v>8.2454999999999998</v>
      </c>
      <c r="G858">
        <v>137.42500000000001</v>
      </c>
    </row>
    <row r="859" spans="1:7" x14ac:dyDescent="0.3">
      <c r="A859" t="s">
        <v>3911</v>
      </c>
      <c r="B859" t="s">
        <v>2630</v>
      </c>
      <c r="C859" t="s">
        <v>981</v>
      </c>
      <c r="D859" t="s">
        <v>2422</v>
      </c>
      <c r="E859" t="s">
        <v>3680</v>
      </c>
      <c r="F859">
        <v>3.585</v>
      </c>
      <c r="G859">
        <v>59.75</v>
      </c>
    </row>
    <row r="860" spans="1:7" x14ac:dyDescent="0.3">
      <c r="A860" t="s">
        <v>3912</v>
      </c>
      <c r="B860" t="s">
        <v>3791</v>
      </c>
      <c r="C860" t="s">
        <v>2389</v>
      </c>
      <c r="D860" t="s">
        <v>2416</v>
      </c>
      <c r="E860" t="s">
        <v>3680</v>
      </c>
      <c r="F860">
        <v>2.6865000000000001</v>
      </c>
      <c r="G860">
        <v>29.849999999999998</v>
      </c>
    </row>
    <row r="861" spans="1:7" x14ac:dyDescent="0.3">
      <c r="A861" t="s">
        <v>2814</v>
      </c>
      <c r="B861" t="s">
        <v>2815</v>
      </c>
      <c r="C861" t="s">
        <v>998</v>
      </c>
      <c r="D861" t="s">
        <v>2454</v>
      </c>
      <c r="E861" t="s">
        <v>3680</v>
      </c>
      <c r="F861">
        <v>2.00475</v>
      </c>
      <c r="G861">
        <v>18.225000000000001</v>
      </c>
    </row>
    <row r="862" spans="1:7" x14ac:dyDescent="0.3">
      <c r="A862" t="s">
        <v>3913</v>
      </c>
      <c r="B862" t="s">
        <v>3914</v>
      </c>
      <c r="C862" t="s">
        <v>998</v>
      </c>
      <c r="D862" t="s">
        <v>2425</v>
      </c>
      <c r="E862" t="s">
        <v>3680</v>
      </c>
      <c r="F862">
        <v>1.7910000000000001</v>
      </c>
      <c r="G862">
        <v>29.849999999999998</v>
      </c>
    </row>
    <row r="863" spans="1:7" x14ac:dyDescent="0.3">
      <c r="A863" t="s">
        <v>3915</v>
      </c>
      <c r="B863" t="s">
        <v>3827</v>
      </c>
      <c r="C863" t="s">
        <v>1006</v>
      </c>
      <c r="D863" t="s">
        <v>2407</v>
      </c>
      <c r="E863" t="s">
        <v>3916</v>
      </c>
      <c r="F863">
        <v>1.1655</v>
      </c>
      <c r="G863">
        <v>12.95</v>
      </c>
    </row>
    <row r="864" spans="1:7" x14ac:dyDescent="0.3">
      <c r="A864" t="s">
        <v>3917</v>
      </c>
      <c r="B864" t="s">
        <v>3918</v>
      </c>
      <c r="C864" t="s">
        <v>1823</v>
      </c>
      <c r="D864" t="s">
        <v>2432</v>
      </c>
      <c r="E864" t="s">
        <v>3916</v>
      </c>
      <c r="F864">
        <v>0.61814999999999998</v>
      </c>
      <c r="G864">
        <v>4.7549999999999999</v>
      </c>
    </row>
    <row r="865" spans="1:7" x14ac:dyDescent="0.3">
      <c r="A865" t="s">
        <v>3919</v>
      </c>
      <c r="B865" t="s">
        <v>2462</v>
      </c>
      <c r="C865" t="s">
        <v>13</v>
      </c>
      <c r="D865" t="s">
        <v>2425</v>
      </c>
      <c r="E865" t="s">
        <v>3916</v>
      </c>
      <c r="F865">
        <v>0.35820000000000002</v>
      </c>
      <c r="G865">
        <v>5.97</v>
      </c>
    </row>
    <row r="866" spans="1:7" x14ac:dyDescent="0.3">
      <c r="A866" t="s">
        <v>3920</v>
      </c>
      <c r="B866" t="s">
        <v>3921</v>
      </c>
      <c r="C866" t="s">
        <v>36</v>
      </c>
      <c r="D866" t="s">
        <v>2412</v>
      </c>
      <c r="E866" t="s">
        <v>3916</v>
      </c>
      <c r="F866">
        <v>1.0125</v>
      </c>
      <c r="G866">
        <v>11.25</v>
      </c>
    </row>
    <row r="867" spans="1:7" x14ac:dyDescent="0.3">
      <c r="A867" t="s">
        <v>3922</v>
      </c>
      <c r="B867" t="s">
        <v>3779</v>
      </c>
      <c r="C867" t="s">
        <v>93</v>
      </c>
      <c r="D867" t="s">
        <v>2411</v>
      </c>
      <c r="E867" t="s">
        <v>3916</v>
      </c>
      <c r="F867">
        <v>0.60750000000000004</v>
      </c>
      <c r="G867">
        <v>6.75</v>
      </c>
    </row>
    <row r="868" spans="1:7" x14ac:dyDescent="0.3">
      <c r="A868" t="s">
        <v>3923</v>
      </c>
      <c r="B868" t="s">
        <v>3924</v>
      </c>
      <c r="C868" t="s">
        <v>1057</v>
      </c>
      <c r="D868" t="s">
        <v>2421</v>
      </c>
      <c r="E868" t="s">
        <v>3916</v>
      </c>
      <c r="F868">
        <v>0.43020000000000003</v>
      </c>
      <c r="G868">
        <v>7.17</v>
      </c>
    </row>
    <row r="869" spans="1:7" x14ac:dyDescent="0.3">
      <c r="A869" t="s">
        <v>3925</v>
      </c>
      <c r="B869" t="s">
        <v>3926</v>
      </c>
      <c r="C869" t="s">
        <v>99</v>
      </c>
      <c r="D869" t="s">
        <v>2424</v>
      </c>
      <c r="E869" t="s">
        <v>3916</v>
      </c>
      <c r="F869">
        <v>0.17910000000000001</v>
      </c>
      <c r="G869">
        <v>2.9849999999999999</v>
      </c>
    </row>
    <row r="870" spans="1:7" x14ac:dyDescent="0.3">
      <c r="A870" t="s">
        <v>3927</v>
      </c>
      <c r="B870" t="s">
        <v>3928</v>
      </c>
      <c r="C870" t="s">
        <v>1845</v>
      </c>
      <c r="D870" t="s">
        <v>2419</v>
      </c>
      <c r="E870" t="s">
        <v>3916</v>
      </c>
      <c r="F870">
        <v>0.21510000000000001</v>
      </c>
      <c r="G870">
        <v>3.585</v>
      </c>
    </row>
    <row r="871" spans="1:7" x14ac:dyDescent="0.3">
      <c r="A871" t="s">
        <v>3929</v>
      </c>
      <c r="B871" t="s">
        <v>3930</v>
      </c>
      <c r="C871" t="s">
        <v>113</v>
      </c>
      <c r="D871" t="s">
        <v>2434</v>
      </c>
      <c r="E871" t="s">
        <v>3916</v>
      </c>
      <c r="F871">
        <v>1.2363</v>
      </c>
      <c r="G871">
        <v>9.51</v>
      </c>
    </row>
    <row r="872" spans="1:7" x14ac:dyDescent="0.3">
      <c r="A872" t="s">
        <v>3931</v>
      </c>
      <c r="B872" t="s">
        <v>3687</v>
      </c>
      <c r="C872" t="s">
        <v>2064</v>
      </c>
      <c r="D872" t="s">
        <v>2414</v>
      </c>
      <c r="E872" t="s">
        <v>3916</v>
      </c>
      <c r="F872">
        <v>0.26865</v>
      </c>
      <c r="G872">
        <v>2.9849999999999999</v>
      </c>
    </row>
    <row r="873" spans="1:7" x14ac:dyDescent="0.3">
      <c r="A873" t="s">
        <v>3932</v>
      </c>
      <c r="B873" t="s">
        <v>3933</v>
      </c>
      <c r="C873" t="s">
        <v>1084</v>
      </c>
      <c r="D873" t="s">
        <v>2442</v>
      </c>
      <c r="E873" t="s">
        <v>3916</v>
      </c>
      <c r="F873">
        <v>1.0101</v>
      </c>
      <c r="G873">
        <v>7.77</v>
      </c>
    </row>
    <row r="874" spans="1:7" x14ac:dyDescent="0.3">
      <c r="A874" t="s">
        <v>3934</v>
      </c>
      <c r="B874" t="s">
        <v>3935</v>
      </c>
      <c r="C874" t="s">
        <v>151</v>
      </c>
      <c r="D874" t="s">
        <v>2412</v>
      </c>
      <c r="E874" t="s">
        <v>3916</v>
      </c>
      <c r="F874">
        <v>1.0125</v>
      </c>
      <c r="G874">
        <v>11.25</v>
      </c>
    </row>
    <row r="875" spans="1:7" x14ac:dyDescent="0.3">
      <c r="A875" t="s">
        <v>3936</v>
      </c>
      <c r="B875" t="s">
        <v>3535</v>
      </c>
      <c r="C875" t="s">
        <v>2067</v>
      </c>
      <c r="D875" t="s">
        <v>2439</v>
      </c>
      <c r="E875" t="s">
        <v>3916</v>
      </c>
      <c r="F875">
        <v>1.8915</v>
      </c>
      <c r="G875">
        <v>14.55</v>
      </c>
    </row>
    <row r="876" spans="1:7" x14ac:dyDescent="0.3">
      <c r="A876" t="s">
        <v>3937</v>
      </c>
      <c r="B876" t="s">
        <v>3210</v>
      </c>
      <c r="C876" t="s">
        <v>2240</v>
      </c>
      <c r="D876" t="s">
        <v>2435</v>
      </c>
      <c r="E876" t="s">
        <v>3916</v>
      </c>
      <c r="F876">
        <v>2.0605000000000002</v>
      </c>
      <c r="G876">
        <v>15.85</v>
      </c>
    </row>
    <row r="877" spans="1:7" x14ac:dyDescent="0.3">
      <c r="A877" t="s">
        <v>3704</v>
      </c>
      <c r="B877" t="s">
        <v>3705</v>
      </c>
      <c r="C877" t="s">
        <v>159</v>
      </c>
      <c r="D877" t="s">
        <v>2450</v>
      </c>
      <c r="E877" t="s">
        <v>3916</v>
      </c>
      <c r="F877">
        <v>0.45374999999999999</v>
      </c>
      <c r="G877">
        <v>4.125</v>
      </c>
    </row>
    <row r="878" spans="1:7" x14ac:dyDescent="0.3">
      <c r="A878" t="s">
        <v>3704</v>
      </c>
      <c r="B878" t="s">
        <v>3705</v>
      </c>
      <c r="C878" t="s">
        <v>159</v>
      </c>
      <c r="D878" t="s">
        <v>2403</v>
      </c>
      <c r="E878" t="s">
        <v>3916</v>
      </c>
      <c r="F878">
        <v>0.34965000000000002</v>
      </c>
      <c r="G878">
        <v>3.8849999999999998</v>
      </c>
    </row>
    <row r="879" spans="1:7" x14ac:dyDescent="0.3">
      <c r="A879" t="s">
        <v>3938</v>
      </c>
      <c r="B879" t="s">
        <v>2630</v>
      </c>
      <c r="C879" t="s">
        <v>168</v>
      </c>
      <c r="D879" t="s">
        <v>2412</v>
      </c>
      <c r="E879" t="s">
        <v>3916</v>
      </c>
      <c r="F879">
        <v>1.0125</v>
      </c>
      <c r="G879">
        <v>11.25</v>
      </c>
    </row>
    <row r="880" spans="1:7" x14ac:dyDescent="0.3">
      <c r="A880" t="s">
        <v>3939</v>
      </c>
      <c r="B880" t="s">
        <v>2802</v>
      </c>
      <c r="C880" t="s">
        <v>171</v>
      </c>
      <c r="D880" t="s">
        <v>2411</v>
      </c>
      <c r="E880" t="s">
        <v>3916</v>
      </c>
      <c r="F880">
        <v>0.60750000000000004</v>
      </c>
      <c r="G880">
        <v>6.75</v>
      </c>
    </row>
    <row r="881" spans="1:7" x14ac:dyDescent="0.3">
      <c r="A881" t="s">
        <v>3940</v>
      </c>
      <c r="B881" t="s">
        <v>3941</v>
      </c>
      <c r="C881" t="s">
        <v>1097</v>
      </c>
      <c r="D881" t="s">
        <v>2456</v>
      </c>
      <c r="E881" t="s">
        <v>3916</v>
      </c>
      <c r="F881">
        <v>1.3365</v>
      </c>
      <c r="G881">
        <v>12.15</v>
      </c>
    </row>
    <row r="882" spans="1:7" x14ac:dyDescent="0.3">
      <c r="A882" t="s">
        <v>3942</v>
      </c>
      <c r="B882" t="s">
        <v>3943</v>
      </c>
      <c r="C882" t="s">
        <v>174</v>
      </c>
      <c r="D882" t="s">
        <v>2443</v>
      </c>
      <c r="E882" t="s">
        <v>3916</v>
      </c>
      <c r="F882">
        <v>1.6835</v>
      </c>
      <c r="G882">
        <v>12.95</v>
      </c>
    </row>
    <row r="883" spans="1:7" x14ac:dyDescent="0.3">
      <c r="A883" t="s">
        <v>3944</v>
      </c>
      <c r="B883" t="s">
        <v>2642</v>
      </c>
      <c r="C883" t="s">
        <v>1871</v>
      </c>
      <c r="D883" t="s">
        <v>2444</v>
      </c>
      <c r="E883" t="s">
        <v>3916</v>
      </c>
      <c r="F883">
        <v>3.8720500000000002</v>
      </c>
      <c r="G883">
        <v>29.785</v>
      </c>
    </row>
    <row r="884" spans="1:7" x14ac:dyDescent="0.3">
      <c r="A884" t="s">
        <v>3945</v>
      </c>
      <c r="B884" t="s">
        <v>3946</v>
      </c>
      <c r="C884" t="s">
        <v>1120</v>
      </c>
      <c r="D884" t="s">
        <v>2443</v>
      </c>
      <c r="E884" t="s">
        <v>3916</v>
      </c>
      <c r="F884">
        <v>1.6835</v>
      </c>
      <c r="G884">
        <v>12.95</v>
      </c>
    </row>
    <row r="885" spans="1:7" x14ac:dyDescent="0.3">
      <c r="A885" t="s">
        <v>3947</v>
      </c>
      <c r="B885" t="s">
        <v>2949</v>
      </c>
      <c r="C885" t="s">
        <v>189</v>
      </c>
      <c r="D885" t="s">
        <v>2428</v>
      </c>
      <c r="E885" t="s">
        <v>3916</v>
      </c>
      <c r="F885">
        <v>0.16109999999999999</v>
      </c>
      <c r="G885">
        <v>2.6850000000000001</v>
      </c>
    </row>
    <row r="886" spans="1:7" x14ac:dyDescent="0.3">
      <c r="A886" t="s">
        <v>3948</v>
      </c>
      <c r="B886" t="s">
        <v>3949</v>
      </c>
      <c r="C886" t="s">
        <v>1149</v>
      </c>
      <c r="D886" t="s">
        <v>2449</v>
      </c>
      <c r="E886" t="s">
        <v>3916</v>
      </c>
      <c r="F886">
        <v>3.75705</v>
      </c>
      <c r="G886">
        <v>34.155000000000001</v>
      </c>
    </row>
    <row r="887" spans="1:7" x14ac:dyDescent="0.3">
      <c r="A887" t="s">
        <v>3950</v>
      </c>
      <c r="B887" t="s">
        <v>2700</v>
      </c>
      <c r="C887" t="s">
        <v>2089</v>
      </c>
      <c r="D887" t="s">
        <v>2414</v>
      </c>
      <c r="E887" t="s">
        <v>3916</v>
      </c>
      <c r="F887">
        <v>0.26865</v>
      </c>
      <c r="G887">
        <v>2.9849999999999999</v>
      </c>
    </row>
    <row r="888" spans="1:7" x14ac:dyDescent="0.3">
      <c r="A888" t="s">
        <v>3951</v>
      </c>
      <c r="B888" t="s">
        <v>3952</v>
      </c>
      <c r="C888" t="s">
        <v>1158</v>
      </c>
      <c r="D888" t="s">
        <v>2445</v>
      </c>
      <c r="E888" t="s">
        <v>3916</v>
      </c>
      <c r="F888">
        <v>0.49004999999999999</v>
      </c>
      <c r="G888">
        <v>4.4550000000000001</v>
      </c>
    </row>
    <row r="889" spans="1:7" x14ac:dyDescent="0.3">
      <c r="A889" t="s">
        <v>3953</v>
      </c>
      <c r="B889" t="s">
        <v>3954</v>
      </c>
      <c r="C889" t="s">
        <v>1162</v>
      </c>
      <c r="D889" t="s">
        <v>2440</v>
      </c>
      <c r="E889" t="s">
        <v>3916</v>
      </c>
      <c r="F889">
        <v>4.3504500000000004</v>
      </c>
      <c r="G889">
        <v>33.465000000000003</v>
      </c>
    </row>
    <row r="890" spans="1:7" x14ac:dyDescent="0.3">
      <c r="A890" t="s">
        <v>3955</v>
      </c>
      <c r="B890" t="s">
        <v>2664</v>
      </c>
      <c r="C890" t="s">
        <v>243</v>
      </c>
      <c r="D890" t="s">
        <v>2432</v>
      </c>
      <c r="E890" t="s">
        <v>3916</v>
      </c>
      <c r="F890">
        <v>0.61814999999999998</v>
      </c>
      <c r="G890">
        <v>4.7549999999999999</v>
      </c>
    </row>
    <row r="891" spans="1:7" x14ac:dyDescent="0.3">
      <c r="A891" t="s">
        <v>3956</v>
      </c>
      <c r="B891" t="s">
        <v>3957</v>
      </c>
      <c r="C891" t="s">
        <v>2248</v>
      </c>
      <c r="D891" t="s">
        <v>2411</v>
      </c>
      <c r="E891" t="s">
        <v>3916</v>
      </c>
      <c r="F891">
        <v>0.60750000000000004</v>
      </c>
      <c r="G891">
        <v>6.75</v>
      </c>
    </row>
    <row r="892" spans="1:7" x14ac:dyDescent="0.3">
      <c r="A892" t="s">
        <v>3958</v>
      </c>
      <c r="B892" t="s">
        <v>3217</v>
      </c>
      <c r="C892" t="s">
        <v>254</v>
      </c>
      <c r="D892" t="s">
        <v>2431</v>
      </c>
      <c r="E892" t="s">
        <v>3916</v>
      </c>
      <c r="F892">
        <v>1.2351000000000001</v>
      </c>
      <c r="G892">
        <v>20.585000000000001</v>
      </c>
    </row>
    <row r="893" spans="1:7" x14ac:dyDescent="0.3">
      <c r="A893" t="s">
        <v>3959</v>
      </c>
      <c r="B893" t="s">
        <v>3960</v>
      </c>
      <c r="C893" t="s">
        <v>284</v>
      </c>
      <c r="D893" t="s">
        <v>2436</v>
      </c>
      <c r="E893" t="s">
        <v>3916</v>
      </c>
      <c r="F893">
        <v>4.7391500000000004</v>
      </c>
      <c r="G893">
        <v>36.454999999999998</v>
      </c>
    </row>
    <row r="894" spans="1:7" x14ac:dyDescent="0.3">
      <c r="A894" t="s">
        <v>3961</v>
      </c>
      <c r="B894" t="s">
        <v>2557</v>
      </c>
      <c r="C894" t="s">
        <v>1188</v>
      </c>
      <c r="D894" t="s">
        <v>2419</v>
      </c>
      <c r="E894" t="s">
        <v>3916</v>
      </c>
      <c r="F894">
        <v>0.21510000000000001</v>
      </c>
      <c r="G894">
        <v>3.585</v>
      </c>
    </row>
    <row r="895" spans="1:7" x14ac:dyDescent="0.3">
      <c r="A895" t="s">
        <v>3962</v>
      </c>
      <c r="B895" t="s">
        <v>3963</v>
      </c>
      <c r="C895" t="s">
        <v>1200</v>
      </c>
      <c r="D895" t="s">
        <v>2417</v>
      </c>
      <c r="E895" t="s">
        <v>3916</v>
      </c>
      <c r="F895">
        <v>0.89549999999999996</v>
      </c>
      <c r="G895">
        <v>9.9499999999999993</v>
      </c>
    </row>
    <row r="896" spans="1:7" x14ac:dyDescent="0.3">
      <c r="A896" t="s">
        <v>3964</v>
      </c>
      <c r="B896" t="s">
        <v>3965</v>
      </c>
      <c r="C896" t="s">
        <v>1206</v>
      </c>
      <c r="D896" t="s">
        <v>2435</v>
      </c>
      <c r="E896" t="s">
        <v>3916</v>
      </c>
      <c r="F896">
        <v>2.0605000000000002</v>
      </c>
      <c r="G896">
        <v>15.85</v>
      </c>
    </row>
    <row r="897" spans="1:7" x14ac:dyDescent="0.3">
      <c r="A897" t="s">
        <v>3966</v>
      </c>
      <c r="B897" t="s">
        <v>3004</v>
      </c>
      <c r="C897" t="s">
        <v>1202</v>
      </c>
      <c r="D897" t="s">
        <v>2424</v>
      </c>
      <c r="E897" t="s">
        <v>3916</v>
      </c>
      <c r="F897">
        <v>0.17910000000000001</v>
      </c>
      <c r="G897">
        <v>2.9849999999999999</v>
      </c>
    </row>
    <row r="898" spans="1:7" x14ac:dyDescent="0.3">
      <c r="A898" t="s">
        <v>3967</v>
      </c>
      <c r="B898" t="s">
        <v>3968</v>
      </c>
      <c r="C898" t="s">
        <v>1208</v>
      </c>
      <c r="D898" t="s">
        <v>2457</v>
      </c>
      <c r="E898" t="s">
        <v>3916</v>
      </c>
      <c r="F898">
        <v>3.07395</v>
      </c>
      <c r="G898">
        <v>27.945</v>
      </c>
    </row>
    <row r="899" spans="1:7" x14ac:dyDescent="0.3">
      <c r="A899" t="s">
        <v>3969</v>
      </c>
      <c r="B899" t="s">
        <v>3560</v>
      </c>
      <c r="C899" t="s">
        <v>1210</v>
      </c>
      <c r="D899" t="s">
        <v>2423</v>
      </c>
      <c r="E899" t="s">
        <v>3916</v>
      </c>
      <c r="F899">
        <v>1.6491</v>
      </c>
      <c r="G899">
        <v>27.484999999999999</v>
      </c>
    </row>
    <row r="900" spans="1:7" x14ac:dyDescent="0.3">
      <c r="A900" t="s">
        <v>3970</v>
      </c>
      <c r="B900" t="s">
        <v>2901</v>
      </c>
      <c r="C900" t="s">
        <v>1214</v>
      </c>
      <c r="D900" t="s">
        <v>2416</v>
      </c>
      <c r="E900" t="s">
        <v>3916</v>
      </c>
      <c r="F900">
        <v>0.5373</v>
      </c>
      <c r="G900">
        <v>5.97</v>
      </c>
    </row>
    <row r="901" spans="1:7" x14ac:dyDescent="0.3">
      <c r="A901" t="s">
        <v>3971</v>
      </c>
      <c r="B901" t="s">
        <v>3972</v>
      </c>
      <c r="C901" t="s">
        <v>1895</v>
      </c>
      <c r="D901" t="s">
        <v>2455</v>
      </c>
      <c r="E901" t="s">
        <v>3916</v>
      </c>
      <c r="F901">
        <v>0.80189999999999995</v>
      </c>
      <c r="G901">
        <v>7.29</v>
      </c>
    </row>
    <row r="902" spans="1:7" x14ac:dyDescent="0.3">
      <c r="A902" t="s">
        <v>3973</v>
      </c>
      <c r="B902" t="s">
        <v>3070</v>
      </c>
      <c r="C902" t="s">
        <v>318</v>
      </c>
      <c r="D902" t="s">
        <v>2413</v>
      </c>
      <c r="E902" t="s">
        <v>3916</v>
      </c>
      <c r="F902">
        <v>2.3287499999999999</v>
      </c>
      <c r="G902">
        <v>25.875</v>
      </c>
    </row>
    <row r="903" spans="1:7" x14ac:dyDescent="0.3">
      <c r="A903" t="s">
        <v>3974</v>
      </c>
      <c r="B903" t="s">
        <v>2780</v>
      </c>
      <c r="C903" t="s">
        <v>1226</v>
      </c>
      <c r="D903" t="s">
        <v>2440</v>
      </c>
      <c r="E903" t="s">
        <v>3916</v>
      </c>
      <c r="F903">
        <v>4.3504500000000004</v>
      </c>
      <c r="G903">
        <v>33.465000000000003</v>
      </c>
    </row>
    <row r="904" spans="1:7" x14ac:dyDescent="0.3">
      <c r="A904" t="s">
        <v>3975</v>
      </c>
      <c r="B904" t="s">
        <v>3976</v>
      </c>
      <c r="C904" t="s">
        <v>2268</v>
      </c>
      <c r="D904" t="s">
        <v>2406</v>
      </c>
      <c r="E904" t="s">
        <v>3916</v>
      </c>
      <c r="F904">
        <v>0.69930000000000003</v>
      </c>
      <c r="G904">
        <v>7.77</v>
      </c>
    </row>
    <row r="905" spans="1:7" x14ac:dyDescent="0.3">
      <c r="A905" t="s">
        <v>3977</v>
      </c>
      <c r="B905" t="s">
        <v>3978</v>
      </c>
      <c r="C905" t="s">
        <v>2271</v>
      </c>
      <c r="D905" t="s">
        <v>2429</v>
      </c>
      <c r="E905" t="s">
        <v>3916</v>
      </c>
      <c r="F905">
        <v>0.32219999999999999</v>
      </c>
      <c r="G905">
        <v>5.37</v>
      </c>
    </row>
    <row r="906" spans="1:7" x14ac:dyDescent="0.3">
      <c r="A906" t="s">
        <v>3979</v>
      </c>
      <c r="B906" t="s">
        <v>3980</v>
      </c>
      <c r="C906" t="s">
        <v>328</v>
      </c>
      <c r="D906" t="s">
        <v>2436</v>
      </c>
      <c r="E906" t="s">
        <v>3916</v>
      </c>
      <c r="F906">
        <v>4.7391500000000004</v>
      </c>
      <c r="G906">
        <v>36.454999999999998</v>
      </c>
    </row>
    <row r="907" spans="1:7" x14ac:dyDescent="0.3">
      <c r="A907" t="s">
        <v>3981</v>
      </c>
      <c r="B907" t="s">
        <v>3982</v>
      </c>
      <c r="C907" t="s">
        <v>1904</v>
      </c>
      <c r="D907" t="s">
        <v>2451</v>
      </c>
      <c r="E907" t="s">
        <v>3916</v>
      </c>
      <c r="F907">
        <v>0.90749999999999997</v>
      </c>
      <c r="G907">
        <v>8.25</v>
      </c>
    </row>
    <row r="908" spans="1:7" x14ac:dyDescent="0.3">
      <c r="A908" t="s">
        <v>3983</v>
      </c>
      <c r="B908" t="s">
        <v>3984</v>
      </c>
      <c r="C908" t="s">
        <v>346</v>
      </c>
      <c r="D908" t="s">
        <v>2411</v>
      </c>
      <c r="E908" t="s">
        <v>3916</v>
      </c>
      <c r="F908">
        <v>0.60750000000000004</v>
      </c>
      <c r="G908">
        <v>6.75</v>
      </c>
    </row>
    <row r="909" spans="1:7" x14ac:dyDescent="0.3">
      <c r="A909" t="s">
        <v>3985</v>
      </c>
      <c r="B909" t="s">
        <v>3986</v>
      </c>
      <c r="C909" t="s">
        <v>1262</v>
      </c>
      <c r="D909" t="s">
        <v>2403</v>
      </c>
      <c r="E909" t="s">
        <v>3916</v>
      </c>
      <c r="F909">
        <v>0.34965000000000002</v>
      </c>
      <c r="G909">
        <v>3.8849999999999998</v>
      </c>
    </row>
    <row r="910" spans="1:7" x14ac:dyDescent="0.3">
      <c r="A910" t="s">
        <v>3987</v>
      </c>
      <c r="B910" t="s">
        <v>3988</v>
      </c>
      <c r="C910" t="s">
        <v>2104</v>
      </c>
      <c r="D910" t="s">
        <v>2448</v>
      </c>
      <c r="E910" t="s">
        <v>3916</v>
      </c>
      <c r="F910">
        <v>1.6335</v>
      </c>
      <c r="G910">
        <v>14.85</v>
      </c>
    </row>
    <row r="911" spans="1:7" x14ac:dyDescent="0.3">
      <c r="A911" t="s">
        <v>3989</v>
      </c>
      <c r="B911" t="s">
        <v>3724</v>
      </c>
      <c r="C911" t="s">
        <v>1264</v>
      </c>
      <c r="D911" t="s">
        <v>2425</v>
      </c>
      <c r="E911" t="s">
        <v>3916</v>
      </c>
      <c r="F911">
        <v>0.35820000000000002</v>
      </c>
      <c r="G911">
        <v>5.97</v>
      </c>
    </row>
    <row r="912" spans="1:7" x14ac:dyDescent="0.3">
      <c r="A912" t="s">
        <v>3990</v>
      </c>
      <c r="B912" t="s">
        <v>3991</v>
      </c>
      <c r="C912" t="s">
        <v>1266</v>
      </c>
      <c r="D912" t="s">
        <v>2449</v>
      </c>
      <c r="E912" t="s">
        <v>3916</v>
      </c>
      <c r="F912">
        <v>3.75705</v>
      </c>
      <c r="G912">
        <v>34.155000000000001</v>
      </c>
    </row>
    <row r="913" spans="1:7" x14ac:dyDescent="0.3">
      <c r="A913" t="s">
        <v>3992</v>
      </c>
      <c r="B913" t="s">
        <v>3993</v>
      </c>
      <c r="C913" t="s">
        <v>358</v>
      </c>
      <c r="D913" t="s">
        <v>2452</v>
      </c>
      <c r="E913" t="s">
        <v>3916</v>
      </c>
      <c r="F913">
        <v>1.5125</v>
      </c>
      <c r="G913">
        <v>13.75</v>
      </c>
    </row>
    <row r="914" spans="1:7" x14ac:dyDescent="0.3">
      <c r="A914" t="s">
        <v>3994</v>
      </c>
      <c r="B914" t="s">
        <v>2742</v>
      </c>
      <c r="C914" t="s">
        <v>1277</v>
      </c>
      <c r="D914" t="s">
        <v>2408</v>
      </c>
      <c r="E914" t="s">
        <v>3916</v>
      </c>
      <c r="F914">
        <v>2.68065</v>
      </c>
      <c r="G914">
        <v>29.785</v>
      </c>
    </row>
    <row r="915" spans="1:7" x14ac:dyDescent="0.3">
      <c r="A915" t="s">
        <v>3995</v>
      </c>
      <c r="B915" t="s">
        <v>3548</v>
      </c>
      <c r="C915" t="s">
        <v>1285</v>
      </c>
      <c r="D915" t="s">
        <v>2427</v>
      </c>
      <c r="E915" t="s">
        <v>3916</v>
      </c>
      <c r="F915">
        <v>1.3731</v>
      </c>
      <c r="G915">
        <v>22.885000000000002</v>
      </c>
    </row>
    <row r="916" spans="1:7" x14ac:dyDescent="0.3">
      <c r="A916" t="s">
        <v>3996</v>
      </c>
      <c r="B916" t="s">
        <v>3997</v>
      </c>
      <c r="C916" t="s">
        <v>1296</v>
      </c>
      <c r="D916" t="s">
        <v>2455</v>
      </c>
      <c r="E916" t="s">
        <v>3916</v>
      </c>
      <c r="F916">
        <v>0.80189999999999995</v>
      </c>
      <c r="G916">
        <v>7.29</v>
      </c>
    </row>
    <row r="917" spans="1:7" x14ac:dyDescent="0.3">
      <c r="A917" t="s">
        <v>3998</v>
      </c>
      <c r="B917" t="s">
        <v>3999</v>
      </c>
      <c r="C917" t="s">
        <v>404</v>
      </c>
      <c r="D917" t="s">
        <v>2408</v>
      </c>
      <c r="E917" t="s">
        <v>3916</v>
      </c>
      <c r="F917">
        <v>2.68065</v>
      </c>
      <c r="G917">
        <v>29.785</v>
      </c>
    </row>
    <row r="918" spans="1:7" x14ac:dyDescent="0.3">
      <c r="A918" t="s">
        <v>2570</v>
      </c>
      <c r="B918" t="s">
        <v>2571</v>
      </c>
      <c r="C918" t="s">
        <v>407</v>
      </c>
      <c r="D918" t="s">
        <v>2425</v>
      </c>
      <c r="E918" t="s">
        <v>3916</v>
      </c>
      <c r="F918">
        <v>0.35820000000000002</v>
      </c>
      <c r="G918">
        <v>5.97</v>
      </c>
    </row>
    <row r="919" spans="1:7" x14ac:dyDescent="0.3">
      <c r="A919" t="s">
        <v>4000</v>
      </c>
      <c r="B919" t="s">
        <v>2823</v>
      </c>
      <c r="C919" t="s">
        <v>412</v>
      </c>
      <c r="D919" t="s">
        <v>2442</v>
      </c>
      <c r="E919" t="s">
        <v>3916</v>
      </c>
      <c r="F919">
        <v>1.0101</v>
      </c>
      <c r="G919">
        <v>7.77</v>
      </c>
    </row>
    <row r="920" spans="1:7" x14ac:dyDescent="0.3">
      <c r="A920" t="s">
        <v>4001</v>
      </c>
      <c r="B920" t="s">
        <v>4002</v>
      </c>
      <c r="C920" t="s">
        <v>1314</v>
      </c>
      <c r="D920" t="s">
        <v>2447</v>
      </c>
      <c r="E920" t="s">
        <v>3916</v>
      </c>
      <c r="F920">
        <v>0.98009999999999997</v>
      </c>
      <c r="G920">
        <v>8.91</v>
      </c>
    </row>
    <row r="921" spans="1:7" x14ac:dyDescent="0.3">
      <c r="A921" t="s">
        <v>4003</v>
      </c>
      <c r="B921" t="s">
        <v>4004</v>
      </c>
      <c r="C921" t="s">
        <v>1325</v>
      </c>
      <c r="D921" t="s">
        <v>2425</v>
      </c>
      <c r="E921" t="s">
        <v>3916</v>
      </c>
      <c r="F921">
        <v>0.35820000000000002</v>
      </c>
      <c r="G921">
        <v>5.97</v>
      </c>
    </row>
    <row r="922" spans="1:7" x14ac:dyDescent="0.3">
      <c r="A922" t="s">
        <v>2935</v>
      </c>
      <c r="B922" t="s">
        <v>2936</v>
      </c>
      <c r="C922" t="s">
        <v>432</v>
      </c>
      <c r="D922" t="s">
        <v>2403</v>
      </c>
      <c r="E922" t="s">
        <v>3916</v>
      </c>
      <c r="F922">
        <v>0.34965000000000002</v>
      </c>
      <c r="G922">
        <v>3.8849999999999998</v>
      </c>
    </row>
    <row r="923" spans="1:7" x14ac:dyDescent="0.3">
      <c r="A923" t="s">
        <v>4005</v>
      </c>
      <c r="B923" t="s">
        <v>3150</v>
      </c>
      <c r="C923" t="s">
        <v>1368</v>
      </c>
      <c r="D923" t="s">
        <v>2436</v>
      </c>
      <c r="E923" t="s">
        <v>3916</v>
      </c>
      <c r="F923">
        <v>4.7391500000000004</v>
      </c>
      <c r="G923">
        <v>36.454999999999998</v>
      </c>
    </row>
    <row r="924" spans="1:7" x14ac:dyDescent="0.3">
      <c r="A924" t="s">
        <v>4006</v>
      </c>
      <c r="B924" t="s">
        <v>4007</v>
      </c>
      <c r="C924" t="s">
        <v>1375</v>
      </c>
      <c r="D924" t="s">
        <v>2408</v>
      </c>
      <c r="E924" t="s">
        <v>3916</v>
      </c>
      <c r="F924">
        <v>2.68065</v>
      </c>
      <c r="G924">
        <v>29.785</v>
      </c>
    </row>
    <row r="925" spans="1:7" x14ac:dyDescent="0.3">
      <c r="A925" t="s">
        <v>4008</v>
      </c>
      <c r="B925" t="s">
        <v>4009</v>
      </c>
      <c r="C925" t="s">
        <v>1379</v>
      </c>
      <c r="D925" t="s">
        <v>2438</v>
      </c>
      <c r="E925" t="s">
        <v>3916</v>
      </c>
      <c r="F925">
        <v>1.1349</v>
      </c>
      <c r="G925">
        <v>8.73</v>
      </c>
    </row>
    <row r="926" spans="1:7" x14ac:dyDescent="0.3">
      <c r="A926" t="s">
        <v>4010</v>
      </c>
      <c r="B926" t="s">
        <v>4011</v>
      </c>
      <c r="C926" t="s">
        <v>467</v>
      </c>
      <c r="D926" t="s">
        <v>2451</v>
      </c>
      <c r="E926" t="s">
        <v>3916</v>
      </c>
      <c r="F926">
        <v>0.90749999999999997</v>
      </c>
      <c r="G926">
        <v>8.25</v>
      </c>
    </row>
    <row r="927" spans="1:7" x14ac:dyDescent="0.3">
      <c r="A927" t="s">
        <v>4012</v>
      </c>
      <c r="B927" t="s">
        <v>4013</v>
      </c>
      <c r="C927" t="s">
        <v>469</v>
      </c>
      <c r="D927" t="s">
        <v>2444</v>
      </c>
      <c r="E927" t="s">
        <v>3916</v>
      </c>
      <c r="F927">
        <v>3.8720500000000002</v>
      </c>
      <c r="G927">
        <v>29.785</v>
      </c>
    </row>
    <row r="928" spans="1:7" x14ac:dyDescent="0.3">
      <c r="A928" t="s">
        <v>4014</v>
      </c>
      <c r="B928" t="s">
        <v>2845</v>
      </c>
      <c r="C928" t="s">
        <v>2293</v>
      </c>
      <c r="D928" t="s">
        <v>2438</v>
      </c>
      <c r="E928" t="s">
        <v>3916</v>
      </c>
      <c r="F928">
        <v>1.1349</v>
      </c>
      <c r="G928">
        <v>8.73</v>
      </c>
    </row>
    <row r="929" spans="1:7" x14ac:dyDescent="0.3">
      <c r="A929" t="s">
        <v>4015</v>
      </c>
      <c r="B929" t="s">
        <v>2815</v>
      </c>
      <c r="C929" t="s">
        <v>2122</v>
      </c>
      <c r="D929" t="s">
        <v>2421</v>
      </c>
      <c r="E929" t="s">
        <v>3916</v>
      </c>
      <c r="F929">
        <v>0.43020000000000003</v>
      </c>
      <c r="G929">
        <v>7.17</v>
      </c>
    </row>
    <row r="930" spans="1:7" x14ac:dyDescent="0.3">
      <c r="A930" t="s">
        <v>4016</v>
      </c>
      <c r="B930" t="s">
        <v>4017</v>
      </c>
      <c r="C930" t="s">
        <v>1400</v>
      </c>
      <c r="D930" t="s">
        <v>2431</v>
      </c>
      <c r="E930" t="s">
        <v>3916</v>
      </c>
      <c r="F930">
        <v>1.2351000000000001</v>
      </c>
      <c r="G930">
        <v>20.585000000000001</v>
      </c>
    </row>
    <row r="931" spans="1:7" x14ac:dyDescent="0.3">
      <c r="A931" t="s">
        <v>4018</v>
      </c>
      <c r="B931" t="s">
        <v>4019</v>
      </c>
      <c r="C931" t="s">
        <v>491</v>
      </c>
      <c r="D931" t="s">
        <v>2416</v>
      </c>
      <c r="E931" t="s">
        <v>3916</v>
      </c>
      <c r="F931">
        <v>0.5373</v>
      </c>
      <c r="G931">
        <v>5.97</v>
      </c>
    </row>
    <row r="932" spans="1:7" x14ac:dyDescent="0.3">
      <c r="A932" t="s">
        <v>4020</v>
      </c>
      <c r="B932" t="s">
        <v>3135</v>
      </c>
      <c r="C932" t="s">
        <v>1410</v>
      </c>
      <c r="D932" t="s">
        <v>2411</v>
      </c>
      <c r="E932" t="s">
        <v>3916</v>
      </c>
      <c r="F932">
        <v>0.60750000000000004</v>
      </c>
      <c r="G932">
        <v>6.75</v>
      </c>
    </row>
    <row r="933" spans="1:7" x14ac:dyDescent="0.3">
      <c r="A933" t="s">
        <v>4021</v>
      </c>
      <c r="B933" t="s">
        <v>2843</v>
      </c>
      <c r="C933" t="s">
        <v>1944</v>
      </c>
      <c r="D933" t="s">
        <v>2453</v>
      </c>
      <c r="E933" t="s">
        <v>3916</v>
      </c>
      <c r="F933">
        <v>3.4787499999999998</v>
      </c>
      <c r="G933">
        <v>31.625</v>
      </c>
    </row>
    <row r="934" spans="1:7" x14ac:dyDescent="0.3">
      <c r="A934" t="s">
        <v>2959</v>
      </c>
      <c r="B934" t="s">
        <v>2960</v>
      </c>
      <c r="C934" t="s">
        <v>1416</v>
      </c>
      <c r="D934" t="s">
        <v>2450</v>
      </c>
      <c r="E934" t="s">
        <v>3916</v>
      </c>
      <c r="F934">
        <v>0.45374999999999999</v>
      </c>
      <c r="G934">
        <v>4.125</v>
      </c>
    </row>
    <row r="935" spans="1:7" x14ac:dyDescent="0.3">
      <c r="A935" t="s">
        <v>4022</v>
      </c>
      <c r="B935" t="s">
        <v>2714</v>
      </c>
      <c r="C935" t="s">
        <v>1426</v>
      </c>
      <c r="D935" t="s">
        <v>2450</v>
      </c>
      <c r="E935" t="s">
        <v>3916</v>
      </c>
      <c r="F935">
        <v>0.45374999999999999</v>
      </c>
      <c r="G935">
        <v>4.125</v>
      </c>
    </row>
    <row r="936" spans="1:7" x14ac:dyDescent="0.3">
      <c r="A936" t="s">
        <v>3554</v>
      </c>
      <c r="B936" t="s">
        <v>3555</v>
      </c>
      <c r="C936" t="s">
        <v>543</v>
      </c>
      <c r="D936" t="s">
        <v>2441</v>
      </c>
      <c r="E936" t="s">
        <v>3916</v>
      </c>
      <c r="F936">
        <v>0.50505</v>
      </c>
      <c r="G936">
        <v>3.8849999999999998</v>
      </c>
    </row>
    <row r="937" spans="1:7" x14ac:dyDescent="0.3">
      <c r="A937" t="s">
        <v>4023</v>
      </c>
      <c r="B937" t="s">
        <v>4024</v>
      </c>
      <c r="C937" t="s">
        <v>2139</v>
      </c>
      <c r="D937" t="s">
        <v>2444</v>
      </c>
      <c r="E937" t="s">
        <v>3916</v>
      </c>
      <c r="F937">
        <v>3.8720500000000002</v>
      </c>
      <c r="G937">
        <v>29.785</v>
      </c>
    </row>
    <row r="938" spans="1:7" x14ac:dyDescent="0.3">
      <c r="A938" t="s">
        <v>4025</v>
      </c>
      <c r="B938" t="s">
        <v>4026</v>
      </c>
      <c r="C938" t="s">
        <v>1966</v>
      </c>
      <c r="D938" t="s">
        <v>2418</v>
      </c>
      <c r="E938" t="s">
        <v>3916</v>
      </c>
      <c r="F938">
        <v>2.05965</v>
      </c>
      <c r="G938">
        <v>22.885000000000002</v>
      </c>
    </row>
    <row r="939" spans="1:7" x14ac:dyDescent="0.3">
      <c r="A939" t="s">
        <v>4027</v>
      </c>
      <c r="B939" t="s">
        <v>3445</v>
      </c>
      <c r="C939" t="s">
        <v>1484</v>
      </c>
      <c r="D939" t="s">
        <v>2419</v>
      </c>
      <c r="E939" t="s">
        <v>3916</v>
      </c>
      <c r="F939">
        <v>0.21510000000000001</v>
      </c>
      <c r="G939">
        <v>3.585</v>
      </c>
    </row>
    <row r="940" spans="1:7" x14ac:dyDescent="0.3">
      <c r="A940" t="s">
        <v>4028</v>
      </c>
      <c r="B940" t="s">
        <v>3351</v>
      </c>
      <c r="C940" t="s">
        <v>1486</v>
      </c>
      <c r="D940" t="s">
        <v>2442</v>
      </c>
      <c r="E940" t="s">
        <v>3916</v>
      </c>
      <c r="F940">
        <v>1.0101</v>
      </c>
      <c r="G940">
        <v>7.77</v>
      </c>
    </row>
    <row r="941" spans="1:7" x14ac:dyDescent="0.3">
      <c r="A941" t="s">
        <v>4029</v>
      </c>
      <c r="B941" t="s">
        <v>4030</v>
      </c>
      <c r="C941" t="s">
        <v>2330</v>
      </c>
      <c r="D941" t="s">
        <v>2457</v>
      </c>
      <c r="E941" t="s">
        <v>3916</v>
      </c>
      <c r="F941">
        <v>3.07395</v>
      </c>
      <c r="G941">
        <v>27.945</v>
      </c>
    </row>
    <row r="942" spans="1:7" x14ac:dyDescent="0.3">
      <c r="A942" t="s">
        <v>4031</v>
      </c>
      <c r="B942" t="s">
        <v>3651</v>
      </c>
      <c r="C942" t="s">
        <v>2332</v>
      </c>
      <c r="D942" t="s">
        <v>2448</v>
      </c>
      <c r="E942" t="s">
        <v>3916</v>
      </c>
      <c r="F942">
        <v>1.6335</v>
      </c>
      <c r="G942">
        <v>14.85</v>
      </c>
    </row>
    <row r="943" spans="1:7" x14ac:dyDescent="0.3">
      <c r="A943" t="s">
        <v>4032</v>
      </c>
      <c r="B943" t="s">
        <v>4033</v>
      </c>
      <c r="C943" t="s">
        <v>618</v>
      </c>
      <c r="D943" t="s">
        <v>2442</v>
      </c>
      <c r="E943" t="s">
        <v>3916</v>
      </c>
      <c r="F943">
        <v>1.0101</v>
      </c>
      <c r="G943">
        <v>7.77</v>
      </c>
    </row>
    <row r="944" spans="1:7" x14ac:dyDescent="0.3">
      <c r="A944" t="s">
        <v>4034</v>
      </c>
      <c r="B944" t="s">
        <v>3663</v>
      </c>
      <c r="C944" t="s">
        <v>1507</v>
      </c>
      <c r="D944" t="s">
        <v>2454</v>
      </c>
      <c r="E944" t="s">
        <v>3916</v>
      </c>
      <c r="F944">
        <v>0.40094999999999997</v>
      </c>
      <c r="G944">
        <v>3.645</v>
      </c>
    </row>
    <row r="945" spans="1:7" x14ac:dyDescent="0.3">
      <c r="A945" t="s">
        <v>4035</v>
      </c>
      <c r="B945" t="s">
        <v>3570</v>
      </c>
      <c r="C945" t="s">
        <v>632</v>
      </c>
      <c r="D945" t="s">
        <v>2425</v>
      </c>
      <c r="E945" t="s">
        <v>3916</v>
      </c>
      <c r="F945">
        <v>0.35820000000000002</v>
      </c>
      <c r="G945">
        <v>5.97</v>
      </c>
    </row>
    <row r="946" spans="1:7" x14ac:dyDescent="0.3">
      <c r="A946" t="s">
        <v>4036</v>
      </c>
      <c r="B946" t="s">
        <v>3579</v>
      </c>
      <c r="C946" t="s">
        <v>636</v>
      </c>
      <c r="D946" t="s">
        <v>2440</v>
      </c>
      <c r="E946" t="s">
        <v>3916</v>
      </c>
      <c r="F946">
        <v>4.3504500000000004</v>
      </c>
      <c r="G946">
        <v>33.465000000000003</v>
      </c>
    </row>
    <row r="947" spans="1:7" x14ac:dyDescent="0.3">
      <c r="A947" t="s">
        <v>4037</v>
      </c>
      <c r="B947" t="s">
        <v>3263</v>
      </c>
      <c r="C947" t="s">
        <v>2338</v>
      </c>
      <c r="D947" t="s">
        <v>2456</v>
      </c>
      <c r="E947" t="s">
        <v>3916</v>
      </c>
      <c r="F947">
        <v>1.3365</v>
      </c>
      <c r="G947">
        <v>12.15</v>
      </c>
    </row>
    <row r="948" spans="1:7" x14ac:dyDescent="0.3">
      <c r="A948" t="s">
        <v>3022</v>
      </c>
      <c r="B948" t="s">
        <v>3023</v>
      </c>
      <c r="C948" t="s">
        <v>1978</v>
      </c>
      <c r="D948" t="s">
        <v>2414</v>
      </c>
      <c r="E948" t="s">
        <v>3916</v>
      </c>
      <c r="F948">
        <v>0.26865</v>
      </c>
      <c r="G948">
        <v>2.9849999999999999</v>
      </c>
    </row>
    <row r="949" spans="1:7" x14ac:dyDescent="0.3">
      <c r="A949" t="s">
        <v>4038</v>
      </c>
      <c r="B949" t="s">
        <v>2747</v>
      </c>
      <c r="C949" t="s">
        <v>1983</v>
      </c>
      <c r="D949" t="s">
        <v>2453</v>
      </c>
      <c r="E949" t="s">
        <v>3916</v>
      </c>
      <c r="F949">
        <v>3.4787499999999998</v>
      </c>
      <c r="G949">
        <v>31.625</v>
      </c>
    </row>
    <row r="950" spans="1:7" x14ac:dyDescent="0.3">
      <c r="A950" t="s">
        <v>4039</v>
      </c>
      <c r="B950" t="s">
        <v>4040</v>
      </c>
      <c r="C950" t="s">
        <v>1524</v>
      </c>
      <c r="D950" t="s">
        <v>2441</v>
      </c>
      <c r="E950" t="s">
        <v>3916</v>
      </c>
      <c r="F950">
        <v>0.50505</v>
      </c>
      <c r="G950">
        <v>3.8849999999999998</v>
      </c>
    </row>
    <row r="951" spans="1:7" x14ac:dyDescent="0.3">
      <c r="A951" t="s">
        <v>4041</v>
      </c>
      <c r="B951" t="s">
        <v>3584</v>
      </c>
      <c r="C951" t="s">
        <v>1532</v>
      </c>
      <c r="D951" t="s">
        <v>2417</v>
      </c>
      <c r="E951" t="s">
        <v>3916</v>
      </c>
      <c r="F951">
        <v>0.89549999999999996</v>
      </c>
      <c r="G951">
        <v>9.9499999999999993</v>
      </c>
    </row>
    <row r="952" spans="1:7" x14ac:dyDescent="0.3">
      <c r="A952" t="s">
        <v>4042</v>
      </c>
      <c r="B952" t="s">
        <v>4043</v>
      </c>
      <c r="C952" t="s">
        <v>1534</v>
      </c>
      <c r="D952" t="s">
        <v>2429</v>
      </c>
      <c r="E952" t="s">
        <v>3916</v>
      </c>
      <c r="F952">
        <v>0.32219999999999999</v>
      </c>
      <c r="G952">
        <v>5.37</v>
      </c>
    </row>
    <row r="953" spans="1:7" x14ac:dyDescent="0.3">
      <c r="A953" t="s">
        <v>4044</v>
      </c>
      <c r="B953" t="s">
        <v>4045</v>
      </c>
      <c r="C953" t="s">
        <v>2352</v>
      </c>
      <c r="D953" t="s">
        <v>2423</v>
      </c>
      <c r="E953" t="s">
        <v>3916</v>
      </c>
      <c r="F953">
        <v>1.6491</v>
      </c>
      <c r="G953">
        <v>27.484999999999999</v>
      </c>
    </row>
    <row r="954" spans="1:7" x14ac:dyDescent="0.3">
      <c r="A954" t="s">
        <v>4046</v>
      </c>
      <c r="B954" t="s">
        <v>3529</v>
      </c>
      <c r="C954" t="s">
        <v>705</v>
      </c>
      <c r="D954" t="s">
        <v>2443</v>
      </c>
      <c r="E954" t="s">
        <v>3916</v>
      </c>
      <c r="F954">
        <v>1.6835</v>
      </c>
      <c r="G954">
        <v>12.95</v>
      </c>
    </row>
    <row r="955" spans="1:7" x14ac:dyDescent="0.3">
      <c r="A955" t="s">
        <v>4047</v>
      </c>
      <c r="B955" t="s">
        <v>4048</v>
      </c>
      <c r="C955" t="s">
        <v>1576</v>
      </c>
      <c r="D955" t="s">
        <v>2406</v>
      </c>
      <c r="E955" t="s">
        <v>3916</v>
      </c>
      <c r="F955">
        <v>0.69930000000000003</v>
      </c>
      <c r="G955">
        <v>7.77</v>
      </c>
    </row>
    <row r="956" spans="1:7" x14ac:dyDescent="0.3">
      <c r="A956" t="s">
        <v>4049</v>
      </c>
      <c r="B956" t="s">
        <v>3212</v>
      </c>
      <c r="C956" t="s">
        <v>726</v>
      </c>
      <c r="D956" t="s">
        <v>2424</v>
      </c>
      <c r="E956" t="s">
        <v>3916</v>
      </c>
      <c r="F956">
        <v>0.17910000000000001</v>
      </c>
      <c r="G956">
        <v>2.9849999999999999</v>
      </c>
    </row>
    <row r="957" spans="1:7" x14ac:dyDescent="0.3">
      <c r="A957" t="s">
        <v>4050</v>
      </c>
      <c r="B957" t="s">
        <v>4051</v>
      </c>
      <c r="C957" t="s">
        <v>2358</v>
      </c>
      <c r="D957" t="s">
        <v>2437</v>
      </c>
      <c r="E957" t="s">
        <v>3916</v>
      </c>
      <c r="F957">
        <v>0.56745000000000001</v>
      </c>
      <c r="G957">
        <v>4.3650000000000002</v>
      </c>
    </row>
    <row r="958" spans="1:7" x14ac:dyDescent="0.3">
      <c r="A958" t="s">
        <v>4052</v>
      </c>
      <c r="B958" t="s">
        <v>2984</v>
      </c>
      <c r="C958" t="s">
        <v>746</v>
      </c>
      <c r="D958" t="s">
        <v>2436</v>
      </c>
      <c r="E958" t="s">
        <v>3916</v>
      </c>
      <c r="F958">
        <v>4.7391500000000004</v>
      </c>
      <c r="G958">
        <v>36.454999999999998</v>
      </c>
    </row>
    <row r="959" spans="1:7" x14ac:dyDescent="0.3">
      <c r="A959" t="s">
        <v>4053</v>
      </c>
      <c r="B959" t="s">
        <v>4054</v>
      </c>
      <c r="C959" t="s">
        <v>1603</v>
      </c>
      <c r="D959" t="s">
        <v>2425</v>
      </c>
      <c r="E959" t="s">
        <v>3916</v>
      </c>
      <c r="F959">
        <v>0.35820000000000002</v>
      </c>
      <c r="G959">
        <v>5.97</v>
      </c>
    </row>
    <row r="960" spans="1:7" x14ac:dyDescent="0.3">
      <c r="A960" t="s">
        <v>4055</v>
      </c>
      <c r="B960" t="s">
        <v>4056</v>
      </c>
      <c r="C960" t="s">
        <v>774</v>
      </c>
      <c r="D960" t="s">
        <v>2430</v>
      </c>
      <c r="E960" t="s">
        <v>3916</v>
      </c>
      <c r="F960">
        <v>0.53700000000000003</v>
      </c>
      <c r="G960">
        <v>8.9499999999999993</v>
      </c>
    </row>
    <row r="961" spans="1:7" x14ac:dyDescent="0.3">
      <c r="A961" t="s">
        <v>4057</v>
      </c>
      <c r="B961" t="s">
        <v>4058</v>
      </c>
      <c r="C961" t="s">
        <v>1612</v>
      </c>
      <c r="D961" t="s">
        <v>2444</v>
      </c>
      <c r="E961" t="s">
        <v>3916</v>
      </c>
      <c r="F961">
        <v>3.8720500000000002</v>
      </c>
      <c r="G961">
        <v>29.785</v>
      </c>
    </row>
    <row r="962" spans="1:7" x14ac:dyDescent="0.3">
      <c r="A962" t="s">
        <v>4059</v>
      </c>
      <c r="B962" t="s">
        <v>3118</v>
      </c>
      <c r="C962" t="s">
        <v>785</v>
      </c>
      <c r="D962" t="s">
        <v>2417</v>
      </c>
      <c r="E962" t="s">
        <v>3916</v>
      </c>
      <c r="F962">
        <v>0.89549999999999996</v>
      </c>
      <c r="G962">
        <v>9.9499999999999993</v>
      </c>
    </row>
    <row r="963" spans="1:7" x14ac:dyDescent="0.3">
      <c r="A963" t="s">
        <v>4060</v>
      </c>
      <c r="B963" t="s">
        <v>3697</v>
      </c>
      <c r="C963" t="s">
        <v>803</v>
      </c>
      <c r="D963" t="s">
        <v>2418</v>
      </c>
      <c r="E963" t="s">
        <v>3916</v>
      </c>
      <c r="F963">
        <v>2.05965</v>
      </c>
      <c r="G963">
        <v>22.885000000000002</v>
      </c>
    </row>
    <row r="964" spans="1:7" x14ac:dyDescent="0.3">
      <c r="A964" t="s">
        <v>4061</v>
      </c>
      <c r="B964" t="s">
        <v>4062</v>
      </c>
      <c r="C964" t="s">
        <v>1634</v>
      </c>
      <c r="D964" t="s">
        <v>2457</v>
      </c>
      <c r="E964" t="s">
        <v>3916</v>
      </c>
      <c r="F964">
        <v>3.07395</v>
      </c>
      <c r="G964">
        <v>27.945</v>
      </c>
    </row>
    <row r="965" spans="1:7" x14ac:dyDescent="0.3">
      <c r="A965" t="s">
        <v>4063</v>
      </c>
      <c r="B965" t="s">
        <v>4064</v>
      </c>
      <c r="C965" t="s">
        <v>818</v>
      </c>
      <c r="D965" t="s">
        <v>2434</v>
      </c>
      <c r="E965" t="s">
        <v>3916</v>
      </c>
      <c r="F965">
        <v>1.2363</v>
      </c>
      <c r="G965">
        <v>9.51</v>
      </c>
    </row>
    <row r="966" spans="1:7" x14ac:dyDescent="0.3">
      <c r="A966" t="s">
        <v>4065</v>
      </c>
      <c r="B966" t="s">
        <v>4066</v>
      </c>
      <c r="C966" t="s">
        <v>828</v>
      </c>
      <c r="D966" t="s">
        <v>2425</v>
      </c>
      <c r="E966" t="s">
        <v>3916</v>
      </c>
      <c r="F966">
        <v>0.35820000000000002</v>
      </c>
      <c r="G966">
        <v>5.97</v>
      </c>
    </row>
    <row r="967" spans="1:7" x14ac:dyDescent="0.3">
      <c r="A967" t="s">
        <v>4067</v>
      </c>
      <c r="B967" t="s">
        <v>4068</v>
      </c>
      <c r="C967" t="s">
        <v>1650</v>
      </c>
      <c r="D967" t="s">
        <v>2453</v>
      </c>
      <c r="E967" t="s">
        <v>3916</v>
      </c>
      <c r="F967">
        <v>3.4787499999999998</v>
      </c>
      <c r="G967">
        <v>31.625</v>
      </c>
    </row>
    <row r="968" spans="1:7" x14ac:dyDescent="0.3">
      <c r="A968" t="s">
        <v>4069</v>
      </c>
      <c r="B968" t="s">
        <v>4070</v>
      </c>
      <c r="C968" t="s">
        <v>1652</v>
      </c>
      <c r="D968" t="s">
        <v>2432</v>
      </c>
      <c r="E968" t="s">
        <v>3916</v>
      </c>
      <c r="F968">
        <v>0.61814999999999998</v>
      </c>
      <c r="G968">
        <v>4.7549999999999999</v>
      </c>
    </row>
    <row r="969" spans="1:7" x14ac:dyDescent="0.3">
      <c r="A969" t="s">
        <v>4071</v>
      </c>
      <c r="B969" t="s">
        <v>3750</v>
      </c>
      <c r="C969" t="s">
        <v>849</v>
      </c>
      <c r="D969" t="s">
        <v>2414</v>
      </c>
      <c r="E969" t="s">
        <v>3916</v>
      </c>
      <c r="F969">
        <v>0.26865</v>
      </c>
      <c r="G969">
        <v>2.9849999999999999</v>
      </c>
    </row>
    <row r="970" spans="1:7" x14ac:dyDescent="0.3">
      <c r="A970" t="s">
        <v>4072</v>
      </c>
      <c r="B970" t="s">
        <v>4073</v>
      </c>
      <c r="C970" t="s">
        <v>856</v>
      </c>
      <c r="D970" t="s">
        <v>2418</v>
      </c>
      <c r="E970" t="s">
        <v>3916</v>
      </c>
      <c r="F970">
        <v>2.05965</v>
      </c>
      <c r="G970">
        <v>22.885000000000002</v>
      </c>
    </row>
    <row r="971" spans="1:7" x14ac:dyDescent="0.3">
      <c r="A971" t="s">
        <v>4074</v>
      </c>
      <c r="B971" t="s">
        <v>3713</v>
      </c>
      <c r="C971" t="s">
        <v>1672</v>
      </c>
      <c r="D971" t="s">
        <v>2447</v>
      </c>
      <c r="E971" t="s">
        <v>3916</v>
      </c>
      <c r="F971">
        <v>0.98009999999999997</v>
      </c>
      <c r="G971">
        <v>8.91</v>
      </c>
    </row>
    <row r="972" spans="1:7" x14ac:dyDescent="0.3">
      <c r="A972" t="s">
        <v>4075</v>
      </c>
      <c r="B972" t="s">
        <v>3876</v>
      </c>
      <c r="C972" t="s">
        <v>867</v>
      </c>
      <c r="D972" t="s">
        <v>2437</v>
      </c>
      <c r="E972" t="s">
        <v>3916</v>
      </c>
      <c r="F972">
        <v>0.56745000000000001</v>
      </c>
      <c r="G972">
        <v>4.3650000000000002</v>
      </c>
    </row>
    <row r="973" spans="1:7" x14ac:dyDescent="0.3">
      <c r="A973" t="s">
        <v>4076</v>
      </c>
      <c r="B973" t="s">
        <v>3949</v>
      </c>
      <c r="C973" t="s">
        <v>1694</v>
      </c>
      <c r="D973" t="s">
        <v>2442</v>
      </c>
      <c r="E973" t="s">
        <v>3916</v>
      </c>
      <c r="F973">
        <v>1.0101</v>
      </c>
      <c r="G973">
        <v>7.77</v>
      </c>
    </row>
    <row r="974" spans="1:7" x14ac:dyDescent="0.3">
      <c r="A974" t="s">
        <v>4077</v>
      </c>
      <c r="B974" t="s">
        <v>3544</v>
      </c>
      <c r="C974" t="s">
        <v>885</v>
      </c>
      <c r="D974" t="s">
        <v>2413</v>
      </c>
      <c r="E974" t="s">
        <v>3916</v>
      </c>
      <c r="F974">
        <v>2.3287499999999999</v>
      </c>
      <c r="G974">
        <v>25.875</v>
      </c>
    </row>
    <row r="975" spans="1:7" x14ac:dyDescent="0.3">
      <c r="A975" t="s">
        <v>4078</v>
      </c>
      <c r="B975" t="s">
        <v>3655</v>
      </c>
      <c r="C975" t="s">
        <v>1702</v>
      </c>
      <c r="D975" t="s">
        <v>2426</v>
      </c>
      <c r="E975" t="s">
        <v>3916</v>
      </c>
      <c r="F975">
        <v>0.59699999999999998</v>
      </c>
      <c r="G975">
        <v>9.9499999999999993</v>
      </c>
    </row>
    <row r="976" spans="1:7" x14ac:dyDescent="0.3">
      <c r="A976" t="s">
        <v>4079</v>
      </c>
      <c r="B976" t="s">
        <v>4080</v>
      </c>
      <c r="C976" t="s">
        <v>1712</v>
      </c>
      <c r="D976" t="s">
        <v>2411</v>
      </c>
      <c r="E976" t="s">
        <v>3916</v>
      </c>
      <c r="F976">
        <v>0.60750000000000004</v>
      </c>
      <c r="G976">
        <v>6.75</v>
      </c>
    </row>
    <row r="977" spans="1:7" x14ac:dyDescent="0.3">
      <c r="A977" t="s">
        <v>4081</v>
      </c>
      <c r="B977" t="s">
        <v>2481</v>
      </c>
      <c r="C977" t="s">
        <v>2018</v>
      </c>
      <c r="D977" t="s">
        <v>2408</v>
      </c>
      <c r="E977" t="s">
        <v>3916</v>
      </c>
      <c r="F977">
        <v>2.68065</v>
      </c>
      <c r="G977">
        <v>29.785</v>
      </c>
    </row>
    <row r="978" spans="1:7" x14ac:dyDescent="0.3">
      <c r="A978" t="s">
        <v>4082</v>
      </c>
      <c r="B978" t="s">
        <v>3372</v>
      </c>
      <c r="C978" t="s">
        <v>2021</v>
      </c>
      <c r="D978" t="s">
        <v>2455</v>
      </c>
      <c r="E978" t="s">
        <v>3916</v>
      </c>
      <c r="F978">
        <v>0.80189999999999995</v>
      </c>
      <c r="G978">
        <v>7.29</v>
      </c>
    </row>
    <row r="979" spans="1:7" x14ac:dyDescent="0.3">
      <c r="A979" t="s">
        <v>4083</v>
      </c>
      <c r="B979" t="s">
        <v>4084</v>
      </c>
      <c r="C979" t="s">
        <v>1716</v>
      </c>
      <c r="D979" t="s">
        <v>2423</v>
      </c>
      <c r="E979" t="s">
        <v>3916</v>
      </c>
      <c r="F979">
        <v>1.6491</v>
      </c>
      <c r="G979">
        <v>27.484999999999999</v>
      </c>
    </row>
    <row r="980" spans="1:7" x14ac:dyDescent="0.3">
      <c r="A980" t="s">
        <v>4085</v>
      </c>
      <c r="B980" t="s">
        <v>3045</v>
      </c>
      <c r="C980" t="s">
        <v>1722</v>
      </c>
      <c r="D980" t="s">
        <v>2429</v>
      </c>
      <c r="E980" t="s">
        <v>3916</v>
      </c>
      <c r="F980">
        <v>0.32219999999999999</v>
      </c>
      <c r="G980">
        <v>5.37</v>
      </c>
    </row>
    <row r="981" spans="1:7" x14ac:dyDescent="0.3">
      <c r="A981" t="s">
        <v>4086</v>
      </c>
      <c r="B981" t="s">
        <v>4087</v>
      </c>
      <c r="C981" t="s">
        <v>1726</v>
      </c>
      <c r="D981" t="s">
        <v>2428</v>
      </c>
      <c r="E981" t="s">
        <v>3916</v>
      </c>
      <c r="F981">
        <v>0.16109999999999999</v>
      </c>
      <c r="G981">
        <v>2.6850000000000001</v>
      </c>
    </row>
    <row r="982" spans="1:7" x14ac:dyDescent="0.3">
      <c r="A982" t="s">
        <v>4088</v>
      </c>
      <c r="B982" t="s">
        <v>3217</v>
      </c>
      <c r="C982" t="s">
        <v>1728</v>
      </c>
      <c r="D982" t="s">
        <v>2431</v>
      </c>
      <c r="E982" t="s">
        <v>3916</v>
      </c>
      <c r="F982">
        <v>1.2351000000000001</v>
      </c>
      <c r="G982">
        <v>20.585000000000001</v>
      </c>
    </row>
    <row r="983" spans="1:7" x14ac:dyDescent="0.3">
      <c r="A983" t="s">
        <v>4089</v>
      </c>
      <c r="B983" t="s">
        <v>4090</v>
      </c>
      <c r="C983" t="s">
        <v>1736</v>
      </c>
      <c r="D983" t="s">
        <v>2419</v>
      </c>
      <c r="E983" t="s">
        <v>3916</v>
      </c>
      <c r="F983">
        <v>0.21510000000000001</v>
      </c>
      <c r="G983">
        <v>3.585</v>
      </c>
    </row>
    <row r="984" spans="1:7" x14ac:dyDescent="0.3">
      <c r="A984" t="s">
        <v>4091</v>
      </c>
      <c r="B984" t="s">
        <v>3458</v>
      </c>
      <c r="C984" t="s">
        <v>926</v>
      </c>
      <c r="D984" t="s">
        <v>2411</v>
      </c>
      <c r="E984" t="s">
        <v>3916</v>
      </c>
      <c r="F984">
        <v>0.60750000000000004</v>
      </c>
      <c r="G984">
        <v>6.75</v>
      </c>
    </row>
    <row r="985" spans="1:7" x14ac:dyDescent="0.3">
      <c r="A985" t="s">
        <v>4092</v>
      </c>
      <c r="B985" t="s">
        <v>2497</v>
      </c>
      <c r="C985" t="s">
        <v>2029</v>
      </c>
      <c r="D985" t="s">
        <v>2454</v>
      </c>
      <c r="E985" t="s">
        <v>3916</v>
      </c>
      <c r="F985">
        <v>0.40094999999999997</v>
      </c>
      <c r="G985">
        <v>3.645</v>
      </c>
    </row>
    <row r="986" spans="1:7" x14ac:dyDescent="0.3">
      <c r="A986" t="s">
        <v>3393</v>
      </c>
      <c r="B986" t="s">
        <v>3394</v>
      </c>
      <c r="C986" t="s">
        <v>2385</v>
      </c>
      <c r="D986" t="s">
        <v>2411</v>
      </c>
      <c r="E986" t="s">
        <v>3916</v>
      </c>
      <c r="F986">
        <v>0.60750000000000004</v>
      </c>
      <c r="G986">
        <v>6.75</v>
      </c>
    </row>
    <row r="987" spans="1:7" x14ac:dyDescent="0.3">
      <c r="A987" t="s">
        <v>4093</v>
      </c>
      <c r="B987" t="s">
        <v>2519</v>
      </c>
      <c r="C987" t="s">
        <v>938</v>
      </c>
      <c r="D987" t="s">
        <v>2457</v>
      </c>
      <c r="E987" t="s">
        <v>3916</v>
      </c>
      <c r="F987">
        <v>3.07395</v>
      </c>
      <c r="G987">
        <v>27.945</v>
      </c>
    </row>
    <row r="988" spans="1:7" x14ac:dyDescent="0.3">
      <c r="A988" t="s">
        <v>4094</v>
      </c>
      <c r="B988" t="s">
        <v>4095</v>
      </c>
      <c r="C988" t="s">
        <v>1761</v>
      </c>
      <c r="D988" t="s">
        <v>2456</v>
      </c>
      <c r="E988" t="s">
        <v>3916</v>
      </c>
      <c r="F988">
        <v>1.3365</v>
      </c>
      <c r="G988">
        <v>12.15</v>
      </c>
    </row>
    <row r="989" spans="1:7" x14ac:dyDescent="0.3">
      <c r="A989" t="s">
        <v>4096</v>
      </c>
      <c r="B989" t="s">
        <v>2873</v>
      </c>
      <c r="C989" t="s">
        <v>2215</v>
      </c>
      <c r="D989" t="s">
        <v>2412</v>
      </c>
      <c r="E989" t="s">
        <v>3916</v>
      </c>
      <c r="F989">
        <v>1.0125</v>
      </c>
      <c r="G989">
        <v>11.25</v>
      </c>
    </row>
    <row r="990" spans="1:7" x14ac:dyDescent="0.3">
      <c r="A990" t="s">
        <v>4097</v>
      </c>
      <c r="B990" t="s">
        <v>3131</v>
      </c>
      <c r="C990" t="s">
        <v>1765</v>
      </c>
      <c r="D990" t="s">
        <v>2403</v>
      </c>
      <c r="E990" t="s">
        <v>3916</v>
      </c>
      <c r="F990">
        <v>0.34965000000000002</v>
      </c>
      <c r="G990">
        <v>3.8849999999999998</v>
      </c>
    </row>
    <row r="991" spans="1:7" x14ac:dyDescent="0.3">
      <c r="A991" t="s">
        <v>4098</v>
      </c>
      <c r="B991" t="s">
        <v>4099</v>
      </c>
      <c r="C991" t="s">
        <v>1765</v>
      </c>
      <c r="D991" t="s">
        <v>2457</v>
      </c>
      <c r="E991" t="s">
        <v>3916</v>
      </c>
      <c r="F991">
        <v>3.07395</v>
      </c>
      <c r="G991">
        <v>27.945</v>
      </c>
    </row>
    <row r="992" spans="1:7" x14ac:dyDescent="0.3">
      <c r="A992" t="s">
        <v>2803</v>
      </c>
      <c r="B992" t="s">
        <v>2804</v>
      </c>
      <c r="C992" t="s">
        <v>1765</v>
      </c>
      <c r="D992" t="s">
        <v>2448</v>
      </c>
      <c r="E992" t="s">
        <v>3916</v>
      </c>
      <c r="F992">
        <v>1.6335</v>
      </c>
      <c r="G992">
        <v>14.85</v>
      </c>
    </row>
    <row r="993" spans="1:7" x14ac:dyDescent="0.3">
      <c r="A993" t="s">
        <v>4100</v>
      </c>
      <c r="B993" t="s">
        <v>4101</v>
      </c>
      <c r="C993" t="s">
        <v>2037</v>
      </c>
      <c r="D993" t="s">
        <v>2430</v>
      </c>
      <c r="E993" t="s">
        <v>3916</v>
      </c>
      <c r="F993">
        <v>0.53700000000000003</v>
      </c>
      <c r="G993">
        <v>8.9499999999999993</v>
      </c>
    </row>
    <row r="994" spans="1:7" x14ac:dyDescent="0.3">
      <c r="A994" t="s">
        <v>4102</v>
      </c>
      <c r="B994" t="s">
        <v>4103</v>
      </c>
      <c r="C994" t="s">
        <v>2040</v>
      </c>
      <c r="D994" t="s">
        <v>2428</v>
      </c>
      <c r="E994" t="s">
        <v>3916</v>
      </c>
      <c r="F994">
        <v>0.16109999999999999</v>
      </c>
      <c r="G994">
        <v>2.6850000000000001</v>
      </c>
    </row>
    <row r="995" spans="1:7" x14ac:dyDescent="0.3">
      <c r="A995" t="s">
        <v>4104</v>
      </c>
      <c r="B995" t="s">
        <v>3333</v>
      </c>
      <c r="C995" t="s">
        <v>1800</v>
      </c>
      <c r="D995" t="s">
        <v>2443</v>
      </c>
      <c r="E995" t="s">
        <v>3916</v>
      </c>
      <c r="F995">
        <v>1.6835</v>
      </c>
      <c r="G995">
        <v>12.95</v>
      </c>
    </row>
    <row r="996" spans="1:7" x14ac:dyDescent="0.3">
      <c r="A996" t="s">
        <v>4105</v>
      </c>
      <c r="B996" t="s">
        <v>4106</v>
      </c>
      <c r="C996" t="s">
        <v>974</v>
      </c>
      <c r="D996" t="s">
        <v>2451</v>
      </c>
      <c r="E996" t="s">
        <v>3916</v>
      </c>
      <c r="F996">
        <v>0.90749999999999997</v>
      </c>
      <c r="G996">
        <v>8.25</v>
      </c>
    </row>
    <row r="997" spans="1:7" x14ac:dyDescent="0.3">
      <c r="A997" t="s">
        <v>4107</v>
      </c>
      <c r="B997" t="s">
        <v>3535</v>
      </c>
      <c r="C997" t="s">
        <v>1802</v>
      </c>
      <c r="D997" t="s">
        <v>2429</v>
      </c>
      <c r="E997" t="s">
        <v>3916</v>
      </c>
      <c r="F997">
        <v>0.32219999999999999</v>
      </c>
      <c r="G997">
        <v>5.37</v>
      </c>
    </row>
    <row r="998" spans="1:7" x14ac:dyDescent="0.3">
      <c r="A998" t="s">
        <v>4108</v>
      </c>
      <c r="B998" t="s">
        <v>4109</v>
      </c>
      <c r="C998" t="s">
        <v>2048</v>
      </c>
      <c r="D998" t="s">
        <v>2453</v>
      </c>
      <c r="E998" t="s">
        <v>3916</v>
      </c>
      <c r="F998">
        <v>3.4787499999999998</v>
      </c>
      <c r="G998">
        <v>31.625</v>
      </c>
    </row>
    <row r="999" spans="1:7" x14ac:dyDescent="0.3">
      <c r="A999" t="s">
        <v>4110</v>
      </c>
      <c r="B999" t="s">
        <v>3392</v>
      </c>
      <c r="C999" t="s">
        <v>988</v>
      </c>
      <c r="D999" t="s">
        <v>2440</v>
      </c>
      <c r="E999" t="s">
        <v>3916</v>
      </c>
      <c r="F999">
        <v>4.3504500000000004</v>
      </c>
      <c r="G999">
        <v>33.465000000000003</v>
      </c>
    </row>
    <row r="1000" spans="1:7" x14ac:dyDescent="0.3">
      <c r="A1000" t="s">
        <v>4111</v>
      </c>
      <c r="B1000" t="s">
        <v>3483</v>
      </c>
      <c r="C1000" t="s">
        <v>996</v>
      </c>
      <c r="D1000" t="s">
        <v>2423</v>
      </c>
      <c r="E1000" t="s">
        <v>3916</v>
      </c>
      <c r="F1000">
        <v>1.6491</v>
      </c>
      <c r="G1000">
        <v>27.484999999999999</v>
      </c>
    </row>
    <row r="1001" spans="1:7" x14ac:dyDescent="0.3">
      <c r="A1001" t="s">
        <v>4112</v>
      </c>
      <c r="B1001" t="s">
        <v>3379</v>
      </c>
      <c r="C1001" t="s">
        <v>1000</v>
      </c>
      <c r="D1001" t="s">
        <v>2417</v>
      </c>
      <c r="E1001" t="s">
        <v>3916</v>
      </c>
      <c r="F1001">
        <v>0.89549999999999996</v>
      </c>
      <c r="G1001">
        <v>9.9499999999999993</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3BE59-87D5-4A64-844B-F60CAE0F3B75}">
  <dimension ref="B4:M9"/>
  <sheetViews>
    <sheetView topLeftCell="B1" workbookViewId="0">
      <selection activeCell="D13" sqref="D13"/>
    </sheetView>
  </sheetViews>
  <sheetFormatPr defaultRowHeight="14.4" x14ac:dyDescent="0.3"/>
  <cols>
    <col min="2" max="2" width="13" bestFit="1" customWidth="1"/>
    <col min="3" max="3" width="11.21875" bestFit="1" customWidth="1"/>
    <col min="4" max="4" width="10.21875" bestFit="1" customWidth="1"/>
    <col min="5" max="5" width="10.77734375" bestFit="1" customWidth="1"/>
    <col min="6" max="6" width="14.33203125" bestFit="1" customWidth="1"/>
    <col min="7" max="7" width="8.77734375" bestFit="1" customWidth="1"/>
    <col min="8" max="8" width="10.77734375" bestFit="1" customWidth="1"/>
    <col min="9" max="9" width="12.21875" bestFit="1" customWidth="1"/>
    <col min="10" max="10" width="9.77734375" bestFit="1" customWidth="1"/>
    <col min="11" max="11" width="10.77734375" bestFit="1" customWidth="1"/>
    <col min="12" max="12" width="17.109375" bestFit="1" customWidth="1"/>
    <col min="13" max="13" width="9.77734375" bestFit="1" customWidth="1"/>
    <col min="14" max="14" width="15.5546875" bestFit="1" customWidth="1"/>
  </cols>
  <sheetData>
    <row r="4" spans="2:13" x14ac:dyDescent="0.3">
      <c r="B4" s="1" t="s">
        <v>2397</v>
      </c>
      <c r="C4" t="s">
        <v>4114</v>
      </c>
      <c r="D4" t="s">
        <v>2402</v>
      </c>
    </row>
    <row r="5" spans="2:13" x14ac:dyDescent="0.3">
      <c r="B5" s="2" t="s">
        <v>2404</v>
      </c>
      <c r="C5" s="3">
        <v>11768.494999999997</v>
      </c>
      <c r="D5" s="3">
        <v>1059.1645500000006</v>
      </c>
    </row>
    <row r="6" spans="2:13" x14ac:dyDescent="0.3">
      <c r="B6" s="2" t="s">
        <v>2446</v>
      </c>
      <c r="C6" s="3">
        <v>12306.440000000002</v>
      </c>
      <c r="D6" s="3">
        <v>1353.7083999999977</v>
      </c>
      <c r="M6" s="14"/>
    </row>
    <row r="7" spans="2:13" x14ac:dyDescent="0.3">
      <c r="B7" s="2" t="s">
        <v>2433</v>
      </c>
      <c r="C7" s="3">
        <v>12054.074999999995</v>
      </c>
      <c r="D7" s="3">
        <v>1567.0297500000013</v>
      </c>
    </row>
    <row r="8" spans="2:13" x14ac:dyDescent="0.3">
      <c r="B8" s="2" t="s">
        <v>2420</v>
      </c>
      <c r="C8" s="3">
        <v>9005.2450000000026</v>
      </c>
      <c r="D8" s="3">
        <v>540.31470000000013</v>
      </c>
    </row>
    <row r="9" spans="2:13" x14ac:dyDescent="0.3">
      <c r="B9" s="2" t="s">
        <v>4129</v>
      </c>
      <c r="C9" s="3">
        <v>45134.25500000007</v>
      </c>
      <c r="D9" s="3">
        <v>4520.2173999999959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75EE5-7561-4CFA-A922-FD5259B45465}">
  <dimension ref="A3:B17"/>
  <sheetViews>
    <sheetView topLeftCell="A3" workbookViewId="0">
      <selection activeCell="B16" sqref="B16"/>
    </sheetView>
  </sheetViews>
  <sheetFormatPr defaultRowHeight="14.4" x14ac:dyDescent="0.3"/>
  <cols>
    <col min="1" max="1" width="14.21875" bestFit="1" customWidth="1"/>
    <col min="2" max="2" width="11.21875" bestFit="1" customWidth="1"/>
    <col min="3" max="3" width="16" bestFit="1" customWidth="1"/>
    <col min="4" max="4" width="14.33203125" bestFit="1" customWidth="1"/>
    <col min="5" max="5" width="10.21875" bestFit="1" customWidth="1"/>
    <col min="6" max="6" width="12.109375" bestFit="1" customWidth="1"/>
    <col min="7" max="7" width="10.21875" bestFit="1" customWidth="1"/>
    <col min="8" max="8" width="14.5546875" bestFit="1" customWidth="1"/>
    <col min="9" max="9" width="15.109375" bestFit="1" customWidth="1"/>
    <col min="10" max="10" width="20.77734375" bestFit="1" customWidth="1"/>
    <col min="11" max="11" width="16.109375" bestFit="1" customWidth="1"/>
    <col min="12" max="12" width="21.5546875" bestFit="1" customWidth="1"/>
    <col min="13" max="689" width="15.21875" bestFit="1" customWidth="1"/>
    <col min="690" max="690" width="10.77734375" bestFit="1" customWidth="1"/>
  </cols>
  <sheetData>
    <row r="3" spans="1:2" x14ac:dyDescent="0.3">
      <c r="A3" s="1" t="s">
        <v>4115</v>
      </c>
      <c r="B3" t="s">
        <v>4113</v>
      </c>
    </row>
    <row r="4" spans="1:2" x14ac:dyDescent="0.3">
      <c r="A4" s="2" t="s">
        <v>1826</v>
      </c>
      <c r="B4" s="3">
        <v>670.94949999999994</v>
      </c>
    </row>
    <row r="5" spans="1:2" x14ac:dyDescent="0.3">
      <c r="A5" s="2" t="s">
        <v>2227</v>
      </c>
      <c r="B5" s="3">
        <v>284.8048500000001</v>
      </c>
    </row>
    <row r="6" spans="1:2" x14ac:dyDescent="0.3">
      <c r="A6" s="2" t="s">
        <v>8</v>
      </c>
      <c r="B6" s="3">
        <v>3564.4630499999935</v>
      </c>
    </row>
    <row r="7" spans="1:2" x14ac:dyDescent="0.3">
      <c r="A7" s="2" t="s">
        <v>4129</v>
      </c>
      <c r="B7" s="3">
        <v>4520.2173999999959</v>
      </c>
    </row>
    <row r="13" spans="1:2" x14ac:dyDescent="0.3">
      <c r="A13" s="1" t="s">
        <v>4115</v>
      </c>
      <c r="B13" t="s">
        <v>4122</v>
      </c>
    </row>
    <row r="14" spans="1:2" x14ac:dyDescent="0.3">
      <c r="A14" s="2" t="s">
        <v>1826</v>
      </c>
      <c r="B14" s="15">
        <v>6696.8650000000007</v>
      </c>
    </row>
    <row r="15" spans="1:2" x14ac:dyDescent="0.3">
      <c r="A15" s="2" t="s">
        <v>2227</v>
      </c>
      <c r="B15" s="15">
        <v>2798.5049999999997</v>
      </c>
    </row>
    <row r="16" spans="1:2" x14ac:dyDescent="0.3">
      <c r="A16" s="2" t="s">
        <v>8</v>
      </c>
      <c r="B16" s="15">
        <v>35638.884999999995</v>
      </c>
    </row>
    <row r="17" spans="1:2" x14ac:dyDescent="0.3">
      <c r="A17" s="2" t="s">
        <v>4129</v>
      </c>
      <c r="B17" s="15">
        <v>45134.25500000007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F716-2C62-47B2-A826-27235831D2E0}">
  <dimension ref="A3:B15"/>
  <sheetViews>
    <sheetView workbookViewId="0">
      <selection activeCell="L22" sqref="L22"/>
    </sheetView>
  </sheetViews>
  <sheetFormatPr defaultRowHeight="14.4" x14ac:dyDescent="0.3"/>
  <cols>
    <col min="1" max="1" width="14.21875" bestFit="1" customWidth="1"/>
    <col min="2" max="2" width="16.109375" bestFit="1" customWidth="1"/>
  </cols>
  <sheetData>
    <row r="3" spans="1:2" x14ac:dyDescent="0.3">
      <c r="A3" s="1" t="s">
        <v>2397</v>
      </c>
      <c r="B3" t="s">
        <v>4117</v>
      </c>
    </row>
    <row r="4" spans="1:2" x14ac:dyDescent="0.3">
      <c r="A4" s="2" t="s">
        <v>2404</v>
      </c>
      <c r="B4">
        <v>264</v>
      </c>
    </row>
    <row r="5" spans="1:2" x14ac:dyDescent="0.3">
      <c r="A5" s="2" t="s">
        <v>2446</v>
      </c>
      <c r="B5">
        <v>247</v>
      </c>
    </row>
    <row r="6" spans="1:2" x14ac:dyDescent="0.3">
      <c r="A6" s="2" t="s">
        <v>2433</v>
      </c>
      <c r="B6">
        <v>248</v>
      </c>
    </row>
    <row r="7" spans="1:2" x14ac:dyDescent="0.3">
      <c r="A7" s="2" t="s">
        <v>2420</v>
      </c>
      <c r="B7">
        <v>241</v>
      </c>
    </row>
    <row r="8" spans="1:2" x14ac:dyDescent="0.3">
      <c r="A8" s="2" t="s">
        <v>4129</v>
      </c>
      <c r="B8">
        <v>1000</v>
      </c>
    </row>
    <row r="11" spans="1:2" x14ac:dyDescent="0.3">
      <c r="A11" s="1" t="s">
        <v>2397</v>
      </c>
      <c r="B11" t="s">
        <v>4117</v>
      </c>
    </row>
    <row r="12" spans="1:2" x14ac:dyDescent="0.3">
      <c r="A12" s="2" t="s">
        <v>1826</v>
      </c>
      <c r="B12" s="16">
        <v>0.153</v>
      </c>
    </row>
    <row r="13" spans="1:2" x14ac:dyDescent="0.3">
      <c r="A13" s="2" t="s">
        <v>2227</v>
      </c>
      <c r="B13" s="16">
        <v>7.2999999999999995E-2</v>
      </c>
    </row>
    <row r="14" spans="1:2" x14ac:dyDescent="0.3">
      <c r="A14" s="2" t="s">
        <v>8</v>
      </c>
      <c r="B14" s="16">
        <v>0.77400000000000002</v>
      </c>
    </row>
    <row r="15" spans="1:2" x14ac:dyDescent="0.3">
      <c r="A15" s="2" t="s">
        <v>4129</v>
      </c>
      <c r="B15" s="1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CA9-25BE-4431-9247-B5DF09B4EAD1}">
  <dimension ref="B3:H11"/>
  <sheetViews>
    <sheetView workbookViewId="0">
      <selection activeCell="D17" sqref="D17"/>
    </sheetView>
  </sheetViews>
  <sheetFormatPr defaultRowHeight="14.4" x14ac:dyDescent="0.3"/>
  <cols>
    <col min="2" max="2" width="19.21875" bestFit="1" customWidth="1"/>
    <col min="3" max="3" width="12.5546875" bestFit="1" customWidth="1"/>
    <col min="4" max="4" width="18.33203125" bestFit="1" customWidth="1"/>
    <col min="6" max="6" width="21.77734375" customWidth="1"/>
    <col min="7" max="7" width="12.5546875" bestFit="1" customWidth="1"/>
    <col min="8" max="8" width="18.33203125" bestFit="1" customWidth="1"/>
  </cols>
  <sheetData>
    <row r="3" spans="2:8" x14ac:dyDescent="0.3">
      <c r="B3" t="s">
        <v>4116</v>
      </c>
      <c r="C3" t="s">
        <v>4113</v>
      </c>
      <c r="D3" t="s">
        <v>4117</v>
      </c>
      <c r="F3" t="s">
        <v>3</v>
      </c>
      <c r="G3" t="s">
        <v>4113</v>
      </c>
      <c r="H3" t="s">
        <v>4117</v>
      </c>
    </row>
    <row r="4" spans="2:8" x14ac:dyDescent="0.3">
      <c r="B4" t="s">
        <v>2404</v>
      </c>
      <c r="C4" s="3">
        <f>GETPIVOTDATA("[Measures].[Sum of Total Profit]",'Sales&amp;Profits by Coffee Type'!$B$4,"[products  1].[Coffee Type]","[products  1].[Coffee Type].&amp;[Arabica]")</f>
        <v>1059.1645500000006</v>
      </c>
      <c r="D4">
        <f>GETPIVOTDATA("[Measures].[Count of Order ID]",'Quantity Sold'!$A$3,"[products  1].[Coffee Type]","[products  1].[Coffee Type].&amp;[Arabica]")</f>
        <v>264</v>
      </c>
      <c r="F4" t="s">
        <v>1826</v>
      </c>
      <c r="G4" s="3">
        <f>GETPIVOTDATA("[Measures].[Sum of Total Profit]",'Sales&amp;Profits by Countries'!$A$3,"[customers  1].[Country]","[customers  1].[Country].&amp;[Ireland]")</f>
        <v>670.94949999999994</v>
      </c>
      <c r="H4" t="e">
        <f>GETPIVOTDATA("[Measures].[Count of Order ID]",#REF!,"[customers  1].[Country]","[customers  1].[Country].&amp;[United States]")</f>
        <v>#REF!</v>
      </c>
    </row>
    <row r="5" spans="2:8" x14ac:dyDescent="0.3">
      <c r="B5" t="s">
        <v>2420</v>
      </c>
      <c r="C5" s="3">
        <f>GETPIVOTDATA("[Measures].[Sum of Total Profit]",'Sales&amp;Profits by Coffee Type'!$B$4,"[products  1].[Coffee Type]","[products  1].[Coffee Type].&amp;[Excelsa]")</f>
        <v>1353.7083999999977</v>
      </c>
      <c r="D5">
        <f>GETPIVOTDATA("[Measures].[Count of Order ID]",'Quantity Sold'!$A$3,"[products  1].[Coffee Type]","[products  1].[Coffee Type].&amp;[Robusta]")</f>
        <v>241</v>
      </c>
      <c r="F5" t="s">
        <v>2227</v>
      </c>
      <c r="G5" s="3">
        <f>GETPIVOTDATA("[Measures].[Sum of Total Profit]",'Sales&amp;Profits by Countries'!$A$3,"[customers  1].[Country]","[customers  1].[Country].&amp;[United Kingdom]")</f>
        <v>284.8048500000001</v>
      </c>
      <c r="H5" t="e">
        <f>GETPIVOTDATA("[Measures].[Count of Order ID]",#REF!,"[customers  1].[Country]","[customers  1].[Country].&amp;[Ireland]")</f>
        <v>#REF!</v>
      </c>
    </row>
    <row r="6" spans="2:8" x14ac:dyDescent="0.3">
      <c r="B6" t="s">
        <v>2433</v>
      </c>
      <c r="C6" s="3">
        <f>GETPIVOTDATA("[Measures].[Sum of Total Profit]",'Sales&amp;Profits by Coffee Type'!$B$4,"[products  1].[Coffee Type]","[products  1].[Coffee Type].&amp;[Liberica]")</f>
        <v>1567.0297500000013</v>
      </c>
      <c r="D6">
        <f>GETPIVOTDATA("[Measures].[Count of Order ID]",'Quantity Sold'!$A$3,"[products  1].[Coffee Type]","[products  1].[Coffee Type].&amp;[Liberica]")</f>
        <v>248</v>
      </c>
      <c r="F6" t="s">
        <v>4118</v>
      </c>
      <c r="G6" s="3">
        <f>GETPIVOTDATA("[Measures].[Sum of Total Profit]",'Sales&amp;Profits by Countries'!$A$3,"[customers  1].[Country]","[customers  1].[Country].&amp;[United States]")</f>
        <v>3564.4630499999935</v>
      </c>
      <c r="H6" t="e">
        <f>GETPIVOTDATA("[Measures].[Count of Order ID]",#REF!,"[customers  1].[Country]","[customers  1].[Country].&amp;[United Kingdom]")</f>
        <v>#REF!</v>
      </c>
    </row>
    <row r="7" spans="2:8" x14ac:dyDescent="0.3">
      <c r="B7" t="s">
        <v>2446</v>
      </c>
      <c r="C7" s="3">
        <f>GETPIVOTDATA("[Measures].[Sum of Total Profit]",'Sales&amp;Profits by Coffee Type'!$B$4,"[products  1].[Coffee Type]","[products  1].[Coffee Type].&amp;[Robusta]")</f>
        <v>540.31470000000013</v>
      </c>
      <c r="D7">
        <f>GETPIVOTDATA("[Measures].[Count of Order ID]",'Quantity Sold'!$A$3,"[products  1].[Coffee Type]","[products  1].[Coffee Type].&amp;[Excelsa]")</f>
        <v>247</v>
      </c>
    </row>
    <row r="10" spans="2:8" x14ac:dyDescent="0.3">
      <c r="B10" s="13" t="s">
        <v>4119</v>
      </c>
      <c r="C10" s="3">
        <f>MAX(Table9[Total Profit])</f>
        <v>1567.0297500000013</v>
      </c>
      <c r="F10" s="13" t="s">
        <v>4120</v>
      </c>
      <c r="G10" s="3">
        <f>MAX(Table8[Total Profit])</f>
        <v>3564.4630499999935</v>
      </c>
    </row>
    <row r="11" spans="2:8" x14ac:dyDescent="0.3">
      <c r="B11" s="17" t="s">
        <v>4125</v>
      </c>
      <c r="C11">
        <f>COUNTA(orders__1[Order ID])</f>
        <v>1000</v>
      </c>
      <c r="F11" s="17" t="s">
        <v>4127</v>
      </c>
      <c r="G11" t="str">
        <f>_xlfn.XLOOKUP(F6,Table8[Country],Table8[Country])</f>
        <v>United State</v>
      </c>
    </row>
  </sheetData>
  <dataValidations count="1">
    <dataValidation type="list" allowBlank="1" showInputMessage="1" showErrorMessage="1" sqref="J3" xr:uid="{02E7B626-AF84-4E72-9D48-B0D1F75D3848}">
      <formula1>$F$4:$F$6</formula1>
    </dataValidation>
  </dataValidation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09AFF-3CF9-46AA-A712-181F1D6D1E95}">
  <dimension ref="A1:U43"/>
  <sheetViews>
    <sheetView showGridLines="0" tabSelected="1" topLeftCell="A15" zoomScale="95" zoomScaleNormal="95" workbookViewId="0">
      <selection activeCell="H24" sqref="H24"/>
    </sheetView>
  </sheetViews>
  <sheetFormatPr defaultRowHeight="14.4" x14ac:dyDescent="0.3"/>
  <cols>
    <col min="1" max="1" width="16.77734375" customWidth="1"/>
    <col min="2" max="2" width="15.77734375" customWidth="1"/>
    <col min="3" max="3" width="21.77734375" customWidth="1"/>
    <col min="8" max="8" width="16.21875" bestFit="1" customWidth="1"/>
    <col min="10" max="10" width="15.5546875" customWidth="1"/>
    <col min="11" max="11" width="15.88671875" bestFit="1" customWidth="1"/>
    <col min="12" max="12" width="15.21875" bestFit="1" customWidth="1"/>
    <col min="15" max="15" width="5.44140625" customWidth="1"/>
    <col min="16" max="16" width="12.21875" customWidth="1"/>
    <col min="17" max="17" width="19.88671875" customWidth="1"/>
  </cols>
  <sheetData>
    <row r="1" spans="1:21" ht="42" customHeight="1" x14ac:dyDescent="0.7">
      <c r="A1" s="8"/>
      <c r="B1" s="8"/>
      <c r="C1" s="8"/>
      <c r="D1" s="8"/>
      <c r="E1" s="8"/>
      <c r="F1" s="8"/>
      <c r="G1" s="9" t="s">
        <v>4121</v>
      </c>
      <c r="H1" s="8"/>
      <c r="I1" s="8"/>
      <c r="J1" s="8"/>
      <c r="K1" s="8"/>
      <c r="L1" s="8"/>
      <c r="M1" s="8"/>
      <c r="N1" s="8" t="s">
        <v>4124</v>
      </c>
      <c r="O1" s="8"/>
      <c r="P1" s="8"/>
      <c r="Q1" s="8"/>
      <c r="R1" s="8"/>
    </row>
    <row r="2" spans="1:21" ht="31.95" customHeight="1" x14ac:dyDescent="0.3">
      <c r="A2" s="12"/>
      <c r="B2" s="12"/>
      <c r="C2" s="12"/>
      <c r="D2" s="12"/>
      <c r="E2" s="12"/>
      <c r="F2" s="12"/>
      <c r="G2" s="12"/>
      <c r="H2" s="12"/>
      <c r="I2" s="12"/>
      <c r="J2" s="12"/>
      <c r="K2" s="12"/>
      <c r="L2" s="12"/>
      <c r="M2" s="12"/>
      <c r="N2" s="12"/>
      <c r="O2" s="12"/>
      <c r="P2" s="12"/>
      <c r="Q2" s="12"/>
      <c r="R2" s="12"/>
    </row>
    <row r="3" spans="1:21" x14ac:dyDescent="0.3">
      <c r="A3" s="4"/>
      <c r="B3" s="4"/>
      <c r="C3" s="4"/>
      <c r="D3" s="4"/>
      <c r="E3" s="4"/>
      <c r="F3" s="4"/>
      <c r="G3" s="4"/>
      <c r="H3" s="4"/>
      <c r="I3" s="4"/>
      <c r="J3" s="4"/>
      <c r="K3" s="4"/>
      <c r="L3" s="4"/>
      <c r="M3" s="4"/>
      <c r="N3" s="4"/>
      <c r="O3" s="4"/>
      <c r="P3" s="4"/>
      <c r="Q3" s="4"/>
      <c r="R3" s="4"/>
    </row>
    <row r="4" spans="1:21" ht="25.8" x14ac:dyDescent="0.5">
      <c r="A4" s="4"/>
      <c r="B4" s="4"/>
      <c r="C4" s="6">
        <f>GETPIVOTDATA("[Measures].[Sum of Sales]",'Sales&amp;Profits by Coffee Type'!$B$4)</f>
        <v>45134.25500000007</v>
      </c>
      <c r="D4" s="4"/>
      <c r="E4" s="4"/>
      <c r="F4" s="4"/>
      <c r="G4" s="4"/>
      <c r="H4" s="7">
        <f>GETPIVOTDATA("[Measures].[Sum of Total Profit]",'Sales&amp;Profits by Coffee Type'!$B$4)</f>
        <v>4520.2173999999959</v>
      </c>
      <c r="I4" s="4"/>
      <c r="J4" s="4"/>
      <c r="K4" s="4"/>
      <c r="L4" s="11">
        <f>Caculation!C11</f>
        <v>1000</v>
      </c>
      <c r="M4" s="10" t="s">
        <v>4126</v>
      </c>
      <c r="N4" s="4" t="s">
        <v>4123</v>
      </c>
      <c r="O4" s="4"/>
      <c r="P4" s="4"/>
      <c r="Q4" s="4"/>
      <c r="R4" s="4"/>
    </row>
    <row r="5" spans="1:21" ht="25.5" customHeight="1" x14ac:dyDescent="0.3">
      <c r="A5" s="4"/>
      <c r="B5" s="4"/>
      <c r="C5" s="4"/>
      <c r="D5" s="4"/>
      <c r="E5" s="4"/>
      <c r="F5" s="4"/>
      <c r="G5" s="4"/>
      <c r="H5" s="4"/>
      <c r="I5" s="4"/>
      <c r="J5" s="4"/>
      <c r="K5" s="4"/>
      <c r="L5" s="4"/>
      <c r="M5" s="4"/>
      <c r="N5" s="4"/>
      <c r="O5" s="4"/>
      <c r="P5" s="4"/>
      <c r="Q5" s="4"/>
      <c r="R5" s="4"/>
      <c r="U5" s="14"/>
    </row>
    <row r="6" spans="1:21" x14ac:dyDescent="0.3">
      <c r="A6" s="4"/>
      <c r="B6" s="4"/>
      <c r="C6" s="4"/>
      <c r="D6" s="4"/>
      <c r="E6" s="4"/>
      <c r="F6" s="4"/>
      <c r="G6" s="4"/>
      <c r="H6" s="4"/>
      <c r="I6" s="4"/>
      <c r="J6" s="4"/>
      <c r="K6" s="4"/>
      <c r="L6" s="4"/>
      <c r="M6" s="4"/>
      <c r="N6" s="4"/>
      <c r="O6" s="4"/>
      <c r="P6" s="4"/>
      <c r="Q6" s="4"/>
      <c r="R6" s="4"/>
    </row>
    <row r="7" spans="1:21" x14ac:dyDescent="0.3">
      <c r="A7" s="4"/>
      <c r="B7" s="4"/>
      <c r="C7" s="4"/>
      <c r="D7" s="4"/>
      <c r="E7" s="4"/>
      <c r="F7" s="4"/>
      <c r="G7" s="4"/>
      <c r="H7" s="4"/>
      <c r="I7" s="4"/>
      <c r="J7" s="4"/>
      <c r="K7" s="4"/>
      <c r="L7" s="4"/>
      <c r="M7" s="4"/>
      <c r="N7" s="4"/>
      <c r="O7" s="4"/>
      <c r="P7" s="4"/>
      <c r="Q7" s="4"/>
      <c r="R7" s="4"/>
    </row>
    <row r="8" spans="1:21" x14ac:dyDescent="0.3">
      <c r="A8" s="4"/>
      <c r="B8" s="4"/>
      <c r="C8" s="4"/>
      <c r="D8" s="4"/>
      <c r="E8" s="4"/>
      <c r="F8" s="4"/>
      <c r="G8" s="4"/>
      <c r="H8" s="4"/>
      <c r="I8" s="4"/>
      <c r="J8" s="4"/>
      <c r="K8" s="4"/>
      <c r="L8" s="4"/>
      <c r="M8" s="4"/>
      <c r="N8" s="4"/>
      <c r="O8" s="4"/>
      <c r="P8" s="4"/>
      <c r="Q8" s="4"/>
      <c r="R8" s="4"/>
    </row>
    <row r="9" spans="1:21" x14ac:dyDescent="0.3">
      <c r="A9" s="4"/>
      <c r="B9" s="4"/>
      <c r="C9" s="4"/>
      <c r="D9" s="4"/>
      <c r="E9" s="4"/>
      <c r="F9" s="4"/>
      <c r="G9" s="4"/>
      <c r="H9" s="4"/>
      <c r="I9" s="4"/>
      <c r="J9" s="4"/>
      <c r="K9" s="4"/>
      <c r="L9" s="4"/>
      <c r="M9" s="4"/>
      <c r="N9" s="4"/>
      <c r="O9" s="4"/>
      <c r="P9" s="4"/>
      <c r="Q9" s="4"/>
      <c r="R9" s="4"/>
    </row>
    <row r="10" spans="1:21" x14ac:dyDescent="0.3">
      <c r="A10" s="4"/>
      <c r="B10" s="4"/>
      <c r="C10" s="4"/>
      <c r="D10" s="4"/>
      <c r="E10" s="4"/>
      <c r="F10" s="4"/>
      <c r="G10" s="4"/>
      <c r="H10" s="4"/>
      <c r="I10" s="4"/>
      <c r="J10" s="4"/>
      <c r="K10" s="4"/>
      <c r="L10" s="4"/>
      <c r="M10" s="4"/>
      <c r="N10" s="4"/>
      <c r="O10" s="4"/>
      <c r="P10" s="4"/>
      <c r="Q10" s="4"/>
      <c r="R10" s="4"/>
    </row>
    <row r="11" spans="1:21" x14ac:dyDescent="0.3">
      <c r="A11" s="4"/>
      <c r="B11" s="4"/>
      <c r="C11" s="4"/>
      <c r="D11" s="4"/>
      <c r="E11" s="4"/>
      <c r="F11" s="4"/>
      <c r="G11" s="4"/>
      <c r="H11" s="4"/>
      <c r="I11" s="4"/>
      <c r="J11" s="4"/>
      <c r="K11" s="4"/>
      <c r="L11" s="4"/>
      <c r="M11" s="4"/>
      <c r="N11" s="4"/>
      <c r="O11" s="4"/>
      <c r="P11" s="4"/>
      <c r="Q11" s="4"/>
      <c r="R11" s="4" t="s">
        <v>4128</v>
      </c>
    </row>
    <row r="12" spans="1:21" x14ac:dyDescent="0.3">
      <c r="A12" s="4"/>
      <c r="B12" s="4"/>
      <c r="C12" s="4"/>
      <c r="D12" s="4"/>
      <c r="E12" s="4"/>
      <c r="F12" s="4"/>
      <c r="G12" s="4"/>
      <c r="H12" s="4"/>
      <c r="I12" s="4"/>
      <c r="J12" s="4"/>
      <c r="K12" s="4"/>
      <c r="L12" s="4"/>
      <c r="M12" s="4"/>
      <c r="N12" s="4"/>
      <c r="O12" s="4"/>
      <c r="P12" s="4"/>
      <c r="Q12" s="4"/>
      <c r="R12" s="4"/>
    </row>
    <row r="13" spans="1:21" x14ac:dyDescent="0.3">
      <c r="A13" s="4"/>
      <c r="B13" s="4"/>
      <c r="C13" s="4"/>
      <c r="D13" s="4"/>
      <c r="E13" s="4"/>
      <c r="F13" s="4"/>
      <c r="G13" s="4"/>
      <c r="H13" s="4"/>
      <c r="I13" s="4"/>
      <c r="J13" s="4"/>
      <c r="K13" s="4"/>
      <c r="L13" s="4"/>
      <c r="M13" s="4"/>
      <c r="N13" s="4"/>
      <c r="O13" s="4"/>
      <c r="P13" s="4"/>
      <c r="Q13" s="4"/>
      <c r="R13" s="4"/>
    </row>
    <row r="14" spans="1:21" ht="23.55" customHeight="1" x14ac:dyDescent="0.3">
      <c r="A14" s="4"/>
      <c r="B14" s="4"/>
      <c r="C14" s="4"/>
      <c r="D14" s="4"/>
      <c r="E14" s="4"/>
      <c r="F14" s="4"/>
      <c r="G14" s="4"/>
      <c r="H14" s="4"/>
      <c r="I14" s="4"/>
      <c r="J14" s="4"/>
      <c r="K14" s="4"/>
      <c r="L14" s="4"/>
      <c r="M14" s="4"/>
      <c r="N14" s="4"/>
      <c r="O14" s="4"/>
      <c r="P14" s="4"/>
      <c r="Q14" s="5">
        <v>3564.46</v>
      </c>
      <c r="R14" s="4"/>
    </row>
    <row r="15" spans="1:21" x14ac:dyDescent="0.3">
      <c r="A15" s="4"/>
      <c r="B15" s="4"/>
      <c r="C15" s="4"/>
      <c r="D15" s="4"/>
      <c r="E15" s="4"/>
      <c r="F15" s="4"/>
      <c r="G15" s="4"/>
      <c r="H15" s="4"/>
      <c r="I15" s="4"/>
      <c r="J15" s="4"/>
      <c r="K15" s="4"/>
      <c r="L15" s="4"/>
      <c r="M15" s="4"/>
      <c r="N15" s="4"/>
      <c r="O15" s="4"/>
      <c r="P15" s="4"/>
      <c r="Q15" s="4"/>
      <c r="R15" s="4"/>
    </row>
    <row r="16" spans="1:21"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ht="18" x14ac:dyDescent="0.3">
      <c r="A21" s="4"/>
      <c r="B21" s="4"/>
      <c r="C21" s="4"/>
      <c r="D21" s="4"/>
      <c r="E21" s="4"/>
      <c r="F21" s="4"/>
      <c r="G21" s="4"/>
      <c r="H21" s="4"/>
      <c r="I21" s="4"/>
      <c r="J21" s="4"/>
      <c r="K21" s="4"/>
      <c r="L21" s="4"/>
      <c r="M21" s="4"/>
      <c r="N21" s="4"/>
      <c r="O21" s="4"/>
      <c r="P21" s="4"/>
      <c r="Q21" s="5">
        <v>1567.03</v>
      </c>
      <c r="R21" s="4"/>
    </row>
    <row r="22" spans="1:18" x14ac:dyDescent="0.3">
      <c r="A22" s="4"/>
      <c r="B22" s="4"/>
      <c r="C22" s="4"/>
      <c r="D22" s="4"/>
      <c r="E22" s="4"/>
      <c r="F22" s="4"/>
      <c r="G22" s="4"/>
      <c r="H22" s="4"/>
      <c r="I22" s="4"/>
      <c r="J22" s="4"/>
      <c r="K22" s="4"/>
      <c r="L22" s="4"/>
      <c r="M22" s="4"/>
      <c r="N22" s="4"/>
      <c r="O22" s="4"/>
      <c r="P22" s="4"/>
      <c r="Q22" s="4"/>
      <c r="R22" s="4"/>
    </row>
    <row r="23" spans="1:18" x14ac:dyDescent="0.3">
      <c r="A23" s="4"/>
      <c r="B23" s="4"/>
      <c r="C23" s="4"/>
      <c r="D23" s="4"/>
      <c r="E23" s="4"/>
      <c r="F23" s="4"/>
      <c r="G23" s="4"/>
      <c r="H23" s="4"/>
      <c r="I23" s="4"/>
      <c r="J23" s="4"/>
      <c r="K23" s="4"/>
      <c r="L23" s="4"/>
      <c r="M23" s="4"/>
      <c r="N23" s="4"/>
      <c r="O23" s="4"/>
      <c r="P23" s="4"/>
      <c r="Q23" s="4"/>
      <c r="R23" s="4"/>
    </row>
    <row r="24" spans="1:18" x14ac:dyDescent="0.3">
      <c r="A24" s="4"/>
      <c r="B24" s="4"/>
      <c r="C24" s="4"/>
      <c r="D24" s="4"/>
      <c r="E24" s="4"/>
      <c r="F24" s="4"/>
      <c r="G24" s="4"/>
      <c r="H24" s="4"/>
      <c r="I24" s="4"/>
      <c r="J24" s="4"/>
      <c r="K24" s="4"/>
      <c r="L24" s="4"/>
      <c r="M24" s="4"/>
      <c r="N24" s="4"/>
      <c r="O24" s="4"/>
      <c r="P24" s="4"/>
      <c r="Q24" s="4"/>
      <c r="R24" s="4"/>
    </row>
    <row r="25" spans="1:18" x14ac:dyDescent="0.3">
      <c r="A25" s="4"/>
      <c r="B25" s="4"/>
      <c r="C25" s="4"/>
      <c r="D25" s="4"/>
      <c r="E25" s="4"/>
      <c r="F25" s="4"/>
      <c r="G25" s="4"/>
      <c r="H25" s="4"/>
      <c r="I25" s="4"/>
      <c r="J25" s="4"/>
      <c r="K25" s="4"/>
      <c r="L25" s="4"/>
      <c r="M25" s="4"/>
      <c r="N25" s="4"/>
      <c r="O25" s="4"/>
      <c r="P25" s="4"/>
      <c r="Q25" s="4"/>
      <c r="R25" s="4"/>
    </row>
    <row r="26" spans="1:18" x14ac:dyDescent="0.3">
      <c r="A26" s="4"/>
      <c r="B26" s="4"/>
      <c r="C26" s="4"/>
      <c r="D26" s="4"/>
      <c r="E26" s="4"/>
      <c r="F26" s="4"/>
      <c r="G26" s="4"/>
      <c r="H26" s="4"/>
      <c r="I26" s="4"/>
      <c r="J26" s="4"/>
      <c r="K26" s="4"/>
      <c r="L26" s="4"/>
      <c r="M26" s="4"/>
      <c r="N26" s="4"/>
      <c r="O26" s="4"/>
      <c r="P26" s="4"/>
      <c r="Q26" s="4"/>
      <c r="R26" s="4"/>
    </row>
    <row r="27" spans="1:18" x14ac:dyDescent="0.3">
      <c r="A27" s="4"/>
      <c r="B27" s="4"/>
      <c r="C27" s="4"/>
      <c r="D27" s="4"/>
      <c r="E27" s="4"/>
      <c r="F27" s="4"/>
      <c r="G27" s="4"/>
      <c r="H27" s="4"/>
      <c r="I27" s="4"/>
      <c r="J27" s="4"/>
      <c r="K27" s="4"/>
      <c r="L27" s="4"/>
      <c r="M27" s="4"/>
      <c r="N27" s="4"/>
      <c r="O27" s="4"/>
      <c r="P27" s="4"/>
      <c r="Q27" s="4"/>
      <c r="R27" s="4"/>
    </row>
    <row r="28" spans="1:18" x14ac:dyDescent="0.3">
      <c r="A28" s="4"/>
      <c r="B28" s="4"/>
      <c r="C28" s="4"/>
      <c r="D28" s="4"/>
      <c r="E28" s="4"/>
      <c r="F28" s="4"/>
      <c r="G28" s="4"/>
      <c r="H28" s="4"/>
      <c r="I28" s="4"/>
      <c r="J28" s="4"/>
      <c r="K28" s="4"/>
      <c r="L28" s="4"/>
      <c r="M28" s="4"/>
      <c r="N28" s="4"/>
      <c r="O28" s="4"/>
      <c r="P28" s="4"/>
      <c r="Q28" s="4"/>
      <c r="R28" s="4"/>
    </row>
    <row r="29" spans="1:18" x14ac:dyDescent="0.3">
      <c r="A29" s="4"/>
      <c r="B29" s="4"/>
      <c r="C29" s="4"/>
      <c r="D29" s="4"/>
      <c r="E29" s="4"/>
      <c r="F29" s="4"/>
      <c r="G29" s="4"/>
      <c r="H29" s="4"/>
      <c r="I29" s="4"/>
      <c r="J29" s="4"/>
      <c r="K29" s="4"/>
      <c r="L29" s="4"/>
      <c r="M29" s="4"/>
      <c r="N29" s="4"/>
      <c r="O29" s="4"/>
      <c r="P29" s="4"/>
      <c r="Q29" s="4"/>
      <c r="R29" s="4"/>
    </row>
    <row r="30" spans="1:18" x14ac:dyDescent="0.3">
      <c r="A30" s="4"/>
      <c r="B30" s="4"/>
      <c r="C30" s="4"/>
      <c r="D30" s="4"/>
      <c r="E30" s="4"/>
      <c r="F30" s="4"/>
      <c r="G30" s="4"/>
      <c r="H30" s="4"/>
      <c r="I30" s="4"/>
      <c r="J30" s="4"/>
      <c r="K30" s="4"/>
      <c r="L30" s="4"/>
      <c r="M30" s="4"/>
      <c r="N30" s="4"/>
      <c r="O30" s="4"/>
      <c r="P30" s="4"/>
      <c r="Q30" s="4"/>
      <c r="R30" s="4"/>
    </row>
    <row r="31" spans="1:18" x14ac:dyDescent="0.3">
      <c r="A31" s="4"/>
      <c r="B31" s="4"/>
      <c r="C31" s="4"/>
      <c r="D31" s="4"/>
      <c r="E31" s="4"/>
      <c r="F31" s="4"/>
      <c r="G31" s="4"/>
      <c r="H31" s="4"/>
      <c r="I31" s="4"/>
      <c r="J31" s="4"/>
      <c r="K31" s="4"/>
      <c r="L31" s="4"/>
      <c r="M31" s="4"/>
      <c r="N31" s="4"/>
      <c r="O31" s="4"/>
      <c r="P31" s="4"/>
      <c r="Q31" s="4"/>
      <c r="R31" s="4"/>
    </row>
    <row r="32" spans="1:18" x14ac:dyDescent="0.3">
      <c r="A32" s="4"/>
      <c r="B32" s="4"/>
      <c r="C32" s="4"/>
      <c r="D32" s="4"/>
      <c r="E32" s="4"/>
      <c r="F32" s="4"/>
      <c r="G32" s="4"/>
      <c r="H32" s="4"/>
      <c r="I32" s="4"/>
      <c r="J32" s="4"/>
      <c r="K32" s="4"/>
      <c r="L32" s="4"/>
      <c r="M32" s="4"/>
      <c r="N32" s="4"/>
      <c r="O32" s="4"/>
      <c r="P32" s="4"/>
      <c r="Q32" s="4"/>
      <c r="R32" s="4"/>
    </row>
    <row r="33" spans="1:18" x14ac:dyDescent="0.3">
      <c r="A33" s="4"/>
      <c r="B33" s="4"/>
      <c r="C33" s="4"/>
      <c r="D33" s="4"/>
      <c r="E33" s="4"/>
      <c r="F33" s="4"/>
      <c r="G33" s="4"/>
      <c r="H33" s="4"/>
      <c r="I33" s="4"/>
      <c r="J33" s="4"/>
      <c r="K33" s="4"/>
      <c r="L33" s="4"/>
      <c r="M33" s="4"/>
      <c r="N33" s="4"/>
      <c r="O33" s="4"/>
      <c r="P33" s="4"/>
      <c r="Q33" s="4"/>
      <c r="R33" s="4"/>
    </row>
    <row r="34" spans="1:18" x14ac:dyDescent="0.3">
      <c r="A34" s="4"/>
      <c r="B34" s="4"/>
      <c r="C34" s="4"/>
      <c r="D34" s="4"/>
      <c r="E34" s="4"/>
      <c r="F34" s="4"/>
      <c r="G34" s="4"/>
      <c r="H34" s="4"/>
      <c r="I34" s="4"/>
      <c r="J34" s="4"/>
      <c r="K34" s="4"/>
      <c r="L34" s="4"/>
      <c r="M34" s="4"/>
      <c r="N34" s="4"/>
      <c r="O34" s="4"/>
      <c r="P34" s="4"/>
      <c r="Q34" s="4"/>
      <c r="R34" s="4"/>
    </row>
    <row r="35" spans="1:18" x14ac:dyDescent="0.3">
      <c r="A35" s="4"/>
      <c r="B35" s="4"/>
      <c r="C35" s="4"/>
      <c r="D35" s="4"/>
      <c r="E35" s="4"/>
      <c r="F35" s="4"/>
      <c r="G35" s="4"/>
      <c r="H35" s="4"/>
      <c r="I35" s="4"/>
      <c r="J35" s="4"/>
      <c r="K35" s="4"/>
      <c r="L35" s="4"/>
      <c r="M35" s="4"/>
      <c r="N35" s="4"/>
      <c r="O35" s="4"/>
      <c r="P35" s="4"/>
      <c r="Q35" s="4"/>
      <c r="R35" s="4"/>
    </row>
    <row r="36" spans="1:18" x14ac:dyDescent="0.3">
      <c r="A36" s="4"/>
      <c r="B36" s="4"/>
      <c r="C36" s="4"/>
      <c r="D36" s="4"/>
      <c r="E36" s="4"/>
      <c r="F36" s="4"/>
      <c r="G36" s="4"/>
      <c r="H36" s="4"/>
      <c r="I36" s="4"/>
      <c r="J36" s="4"/>
      <c r="K36" s="4"/>
      <c r="L36" s="4"/>
      <c r="M36" s="4"/>
      <c r="N36" s="4"/>
      <c r="O36" s="4"/>
      <c r="P36" s="4"/>
      <c r="Q36" s="4"/>
      <c r="R36" s="4"/>
    </row>
    <row r="37" spans="1:18" x14ac:dyDescent="0.3">
      <c r="A37" s="4"/>
      <c r="B37" s="4"/>
      <c r="C37" s="4"/>
      <c r="D37" s="4"/>
      <c r="E37" s="4"/>
      <c r="F37" s="4"/>
      <c r="G37" s="4"/>
      <c r="H37" s="4"/>
      <c r="I37" s="4"/>
      <c r="J37" s="4"/>
      <c r="K37" s="4"/>
      <c r="L37" s="4"/>
      <c r="M37" s="4"/>
      <c r="N37" s="4"/>
      <c r="O37" s="4"/>
      <c r="P37" s="4"/>
      <c r="Q37" s="4"/>
      <c r="R37" s="4"/>
    </row>
    <row r="38" spans="1:18" x14ac:dyDescent="0.3">
      <c r="A38" s="4"/>
      <c r="B38" s="4"/>
      <c r="C38" s="4"/>
      <c r="D38" s="4"/>
      <c r="E38" s="4"/>
      <c r="F38" s="4"/>
      <c r="G38" s="4"/>
      <c r="H38" s="4"/>
      <c r="I38" s="4"/>
      <c r="J38" s="4"/>
      <c r="K38" s="4"/>
      <c r="L38" s="4"/>
      <c r="M38" s="4"/>
      <c r="N38" s="4"/>
      <c r="O38" s="4"/>
      <c r="P38" s="4"/>
      <c r="Q38" s="4"/>
      <c r="R38" s="4"/>
    </row>
    <row r="39" spans="1:18" x14ac:dyDescent="0.3">
      <c r="A39" s="4"/>
      <c r="B39" s="4"/>
      <c r="C39" s="4"/>
      <c r="D39" s="4"/>
      <c r="E39" s="4"/>
      <c r="F39" s="4"/>
      <c r="G39" s="4"/>
      <c r="H39" s="4"/>
      <c r="I39" s="4"/>
      <c r="J39" s="4"/>
      <c r="K39" s="4"/>
      <c r="L39" s="4"/>
      <c r="M39" s="4"/>
      <c r="N39" s="4"/>
      <c r="O39" s="4"/>
      <c r="P39" s="4"/>
      <c r="Q39" s="4"/>
      <c r="R39" s="4"/>
    </row>
    <row r="40" spans="1:18" x14ac:dyDescent="0.3">
      <c r="A40" s="4"/>
      <c r="B40" s="4"/>
      <c r="C40" s="4"/>
      <c r="D40" s="4"/>
      <c r="E40" s="4"/>
      <c r="F40" s="4"/>
      <c r="G40" s="4"/>
      <c r="H40" s="4"/>
      <c r="I40" s="4"/>
      <c r="J40" s="4"/>
      <c r="K40" s="4"/>
      <c r="L40" s="4"/>
      <c r="M40" s="4"/>
      <c r="N40" s="4"/>
      <c r="O40" s="4"/>
      <c r="P40" s="4"/>
      <c r="Q40" s="4"/>
      <c r="R40" s="4"/>
    </row>
    <row r="41" spans="1:18" x14ac:dyDescent="0.3">
      <c r="A41" s="4"/>
      <c r="B41" s="4"/>
      <c r="C41" s="4"/>
      <c r="D41" s="4"/>
      <c r="E41" s="4"/>
      <c r="F41" s="4"/>
      <c r="G41" s="4"/>
      <c r="H41" s="4"/>
      <c r="I41" s="4"/>
      <c r="J41" s="4"/>
      <c r="K41" s="4"/>
      <c r="L41" s="4"/>
      <c r="M41" s="4"/>
      <c r="N41" s="4"/>
      <c r="O41" s="4"/>
      <c r="P41" s="4"/>
      <c r="Q41" s="4"/>
      <c r="R41" s="4"/>
    </row>
    <row r="42" spans="1:18" x14ac:dyDescent="0.3">
      <c r="A42" s="4"/>
      <c r="B42" s="4"/>
      <c r="C42" s="4"/>
      <c r="D42" s="4"/>
      <c r="E42" s="4"/>
      <c r="F42" s="4"/>
      <c r="G42" s="4"/>
      <c r="H42" s="4"/>
      <c r="I42" s="4"/>
      <c r="J42" s="4"/>
      <c r="K42" s="4"/>
      <c r="L42" s="4"/>
      <c r="M42" s="4"/>
      <c r="N42" s="4"/>
      <c r="O42" s="4"/>
      <c r="P42" s="4"/>
      <c r="Q42" s="4"/>
      <c r="R42" s="4"/>
    </row>
    <row r="43" spans="1:18" x14ac:dyDescent="0.3">
      <c r="A43" s="4"/>
      <c r="B43" s="4"/>
      <c r="C43" s="4"/>
      <c r="D43" s="4"/>
      <c r="E43" s="4"/>
      <c r="F43" s="4"/>
      <c r="G43" s="4"/>
      <c r="H43" s="4"/>
      <c r="I43" s="4"/>
      <c r="J43" s="4"/>
      <c r="K43" s="4"/>
      <c r="L43" s="4"/>
      <c r="M43" s="4"/>
      <c r="N43" s="4"/>
      <c r="O43" s="4"/>
      <c r="P43" s="4"/>
      <c r="Q43" s="4"/>
      <c r="R4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    1 _ 0 b 9 1 4 2 3 b - f 5 3 d - 4 a 0 7 - 8 a c b - 1 c 5 5 b 6 f e d 1 b c < / K e y > < V a l u e   x m l n s : a = " h t t p : / / s c h e m a s . d a t a c o n t r a c t . o r g / 2 0 0 4 / 0 7 / M i c r o s o f t . A n a l y s i s S e r v i c e s . C o m m o n " > < a : H a s F o c u s > t r u e < / a : H a s F o c u s > < a : S i z e A t D p i 9 6 > 1 4 3 < / a : S i z e A t D p i 9 6 > < a : V i s i b l e > t r u e < / a : V i s i b l e > < / V a l u e > < / K e y V a l u e O f s t r i n g S a n d b o x E d i t o r . M e a s u r e G r i d S t a t e S c d E 3 5 R y > < K e y V a l u e O f s t r i n g S a n d b o x E d i t o r . M e a s u r e G r i d S t a t e S c d E 3 5 R y > < K e y > p r o d u c t s     1 _ 3 5 e 6 2 8 c 0 - 9 6 0 7 - 4 6 a 0 - b 4 9 2 - 3 7 e 6 5 a 8 4 b b 2 6 < / K e y > < V a l u e   x m l n s : a = " h t t p : / / s c h e m a s . d a t a c o n t r a c t . o r g / 2 0 0 4 / 0 7 / M i c r o s o f t . A n a l y s i s S e r v i c e s . C o m m o n " > < a : H a s F o c u s > t r u e < / a : H a s F o c u s > < a : S i z e A t D p i 9 6 > 1 4 3 < / a : S i z e A t D p i 9 6 > < a : V i s i b l e > t r u e < / a : V i s i b l e > < / V a l u e > < / K e y V a l u e O f s t r i n g S a n d b o x E d i t o r . M e a s u r e G r i d S t a t e S c d E 3 5 R y > < K e y V a l u e O f s t r i n g S a n d b o x E d i t o r . M e a s u r e G r i d S t a t e S c d E 3 5 R y > < K e y > o r d e r s     1 _ 6 8 0 6 1 e 7 4 - 3 8 b 0 - 4 3 6 7 - 8 5 6 4 - 2 f c 8 3 4 f d 8 7 d b < / 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p r o d u c t s     1 _ 3 5 e 6 2 8 c 0 - 9 6 0 7 - 4 6 a 0 - b 4 9 2 - 3 7 e 6 5 a 8 4 b b 2 6 " > < C u s t o m C o n t e n t   x m l n s = " h t t p : / / g e m i n i / p i v o t c u s t o m i z a t i o n / T a b l e X M L _ p r o d u c t s   1 _ 3 5 e 6 2 8 c 0 - 9 6 0 7 - 4 6 a 0 - b 4 9 2 - 3 7 e 6 5 a 8 4 b b 2 6 " > < ! [ C D A T A [ < T a b l e W i d g e t G r i d S e r i a l i z a t i o n   x m l n s : x s d = " h t t p : / / w w w . w 3 . o r g / 2 0 0 1 / X M L S c h e m a "   x m l n s : x s i = " h t t p : / / w w w . w 3 . o r g / 2 0 0 1 / X M L S c h e m a - i n s t a n c e " > < 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    1 _ 0 b 9 1 4 2 3 b - f 5 3 d - 4 a 0 7 - 8 a c b - 1 c 5 5 b 6 f e d 1 b c " > < C u s t o m C o n t e n t   x m l n s = " h t t p : / / g e m i n i / p i v o t c u s t o m i z a t i o n / T a b l e X M L _ c u s t o m e r s   1 _ 0 b 9 1 4 2 3 b - f 5 3 d - 4 a 0 7 - 8 a c b - 1 c 5 5 b 6 f e d 1 b c " > < ! [ 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 C u s t o m e r   N a m e < / s t r i n g > < / k e y > < v a l u e > < i n t > 1 9 7 < / i n t > < / v a l u e > < / i t e m > < i t e m > < k e y > < s t r i n g > C i t y < / s t r i n g > < / k e y > < v a l u e > < i n t > 8 3 < / i n t > < / v a l u e > < / i t e m > < i t e m > < k e y > < s t r i n g > C o u n t r y < / s t r i n g > < / k e y > < v a l u e > < i n t > 1 2 2 < / i n t > < / v a l u e > < / i t e m > < i t e m > < k e y > < s t r i n g > L o y a l t y   C a r d < / s t r i n g > < / k e y > < v a l u e > < i n t > 1 6 1 < / i n t > < / v a l u e > < / i t e m > < / C o l u m n W i d t h s > < C o l u m n D i s p l a y I n d e x > < i t e m > < k e y > < s t r i n g > C u s t o m e r   I D < / s t r i n g > < / k e y > < v a l u e > < i n t > 0 < / i n t > < / v a l u e > < / i t e m > < i t e m > < k e y > < s t r i n g > C u s t o m e r   N a m e < / s t r i n g > < / k e y > < v a l u e > < i n t > 1 < / i n t > < / v a l u e > < / i t e m > < i t e m > < k e y > < s t r i n g > C i t y < / s t r i n g > < / k e y > < v a l u e > < i n t > 2 < / i n t > < / v a l u e > < / i t e m > < i t e m > < k e y > < s t r i n g > C o u n t r y < / s t r i n g > < / k e y > < v a l u e > < i n t > 3 < / i n t > < / v a l u e > < / i t e m > < i t e m > < k e y > < s t r i n g > L o y a l t y   C a r d < / 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p r o d u c t s     1 _ 3 5 e 6 2 8 c 0 - 9 6 0 7 - 4 6 a 0 - b 4 9 2 - 3 7 e 6 5 a 8 4 b b 2 6 " > < C u s t o m C o n t e n t   x m l n s = " h t t p : / / g e m i n i / p i v o t c u s t o m i z a t i o n / T a b l e X M L _ p r o d u c t s   1 _ 3 5 e 6 2 8 c 0 - 9 6 0 7 - 4 6 a 0 - b 4 9 2 - 3 7 e 6 5 a 8 4 b b 2 6 " > < ! [ C D A T A [ < T a b l e W i d g e t G r i d S e r i a l i z a t i o n   x m l n s : x s d = " h t t p : / / w w w . w 3 . o r g / 2 0 0 1 / X M L S c h e m a "   x m l n s : x s i = " h t t p : / / w w w . w 3 . o r g / 2 0 0 1 / X M L S c h e m a - i n s t a n c e " > < 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r o d u c t s     1 _ 3 5 e 6 2 8 c 0 - 9 6 0 7 - 4 6 a 0 - b 4 9 2 - 3 7 e 6 5 a 8 4 b b 2 6 " > < C u s t o m C o n t e n t   x m l n s = " h t t p : / / g e m i n i / p i v o t c u s t o m i z a t i o n / T a b l e X M L _ p r o d u c t s   1 _ 3 5 e 6 2 8 c 0 - 9 6 0 7 - 4 6 a 0 - b 4 9 2 - 3 7 e 6 5 a 8 4 b b 2 6 " > < ! [ C D A T A [ < T a b l e W i d g e t G r i d S e r i a l i z a t i o n   x m l n s : x s d = " h t t p : / / w w w . w 3 . o r g / 2 0 0 1 / X M L S c h e m a "   x m l n s : x s i = " h t t p : / / w w w . w 3 . o r g / 2 0 0 1 / X M L S c h e m a - i n s t a n c e " > < 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s     1 _ 6 8 0 6 1 e 7 4 - 3 8 b 0 - 4 3 6 7 - 8 5 6 4 - 2 f c 8 3 4 f d 8 7 d b ] ] > < / 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p r o d u c t s     1 _ 3 5 e 6 2 8 c 0 - 9 6 0 7 - 4 6 a 0 - b 4 9 2 - 3 7 e 6 5 a 8 4 b b 2 6 " > < C u s t o m C o n t e n t   x m l n s = " h t t p : / / g e m i n i / p i v o t c u s t o m i z a t i o n / T a b l e X M L _ p r o d u c t s   1 _ 3 5 e 6 2 8 c 0 - 9 6 0 7 - 4 6 a 0 - b 4 9 2 - 3 7 e 6 5 a 8 4 b b 2 6 " > < ! [ C D A T A [ < T a b l e W i d g e t G r i d S e r i a l i z a t i o n   x m l n s : x s d = " h t t p : / / w w w . w 3 . o r g / 2 0 0 1 / X M L S c h e m a "   x m l n s : x s i = " h t t p : / / w w w . w 3 . o r g / 2 0 0 1 / X M L S c h e m a - i n s t a n c e " > < 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O r d e r " > < C u s t o m C o n t e n t > < ! [ C D A T A [ c u s t o m e r s     1 _ 0 b 9 1 4 2 3 b - f 5 3 d - 4 a 0 7 - 8 a c b - 1 c 5 5 b 6 f e d 1 b c , p r o d u c t s     1 _ 3 5 e 6 2 8 c 0 - 9 6 0 7 - 4 6 a 0 - b 4 9 2 - 3 7 e 6 5 a 8 4 b b 2 6 , o r d e r s     1 _ 6 8 0 6 1 e 7 4 - 3 8 b 0 - 4 3 6 7 - 8 5 6 4 - 2 f c 8 3 4 f d 8 7 d b ] ] > < / C u s t o m C o n t e n t > < / G e m i n i > 
</file>

<file path=customXml/item2.xml>��< ? x m l   v e r s i o n = " 1 . 0 "   e n c o d i n g = " U T F - 1 6 " ? > < G e m i n i   x m l n s = " h t t p : / / g e m i n i / p i v o t c u s t o m i z a t i o n / T a b l e X M L _ c u s t o m e r s     1 _ 0 b 9 1 4 2 3 b - f 5 3 d - 4 a 0 7 - 8 a c b - 1 c 5 5 b 6 f e d 1 b c " > < C u s t o m C o n t e n t   x m l n s = " h t t p : / / g e m i n i / p i v o t c u s t o m i z a t i o n / T a b l e X M L _ c u s t o m e r s   1 _ 0 b 9 1 4 2 3 b - f 5 3 d - 4 a 0 7 - 8 a c b - 1 c 5 5 b 6 f e d 1 b c " > < ! [ 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 C u s t o m e r   N a m e < / s t r i n g > < / k e y > < v a l u e > < i n t > 1 9 7 < / i n t > < / v a l u e > < / i t e m > < i t e m > < k e y > < s t r i n g > C i t y < / s t r i n g > < / k e y > < v a l u e > < i n t > 8 3 < / i n t > < / v a l u e > < / i t e m > < i t e m > < k e y > < s t r i n g > C o u n t r y < / s t r i n g > < / k e y > < v a l u e > < i n t > 1 2 2 < / i n t > < / v a l u e > < / i t e m > < i t e m > < k e y > < s t r i n g > L o y a l t y   C a r d < / s t r i n g > < / k e y > < v a l u e > < i n t > 1 6 1 < / i n t > < / v a l u e > < / i t e m > < / C o l u m n W i d t h s > < C o l u m n D i s p l a y I n d e x > < i t e m > < k e y > < s t r i n g > C u s t o m e r   I D < / s t r i n g > < / k e y > < v a l u e > < i n t > 0 < / i n t > < / v a l u e > < / i t e m > < i t e m > < k e y > < s t r i n g > C u s t o m e r   N a m e < / s t r i n g > < / k e y > < v a l u e > < i n t > 1 < / i n t > < / v a l u e > < / i t e m > < i t e m > < k e y > < s t r i n g > C i t y < / s t r i n g > < / k e y > < v a l u e > < i n t > 2 < / i n t > < / v a l u e > < / i t e m > < i t e m > < k e y > < s t r i n g > C o u n t r y < / s t r i n g > < / k e y > < v a l u e > < i n t > 3 < / i n t > < / v a l u e > < / i t e m > < i t e m > < k e y > < s t r i n g > L o y a l t y   C a r d < / 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 c u s t o m e r s 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 C o l u m n s \ C i t y < / K e y > < / D i a g r a m O b j e c t K e y > < D i a g r a m O b j e c t K e y > < K e y > C o l u m n s \ C o u n t r y < / 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 C o l u m n s \ L o y a l t y   C a r d < / K e y > < / a : K e y > < a : V a l u e   i : t y p e = " M e a s u r e G r i d N o d e V i e w S t a t e " > < C o l u m n > 4 < / C o l u m n > < L a y e d O u t > t r u e < / L a y e d O u t > < / a : V a l u e > < / a : K e y V a l u e O f D i a g r a m O b j e c t K e y a n y T y p e z b w N T n L X > < / V i e w S t a t e s > < / D i a g r a m M a n a g e r . S e r i a l i z a b l e D i a g r a m > < D i a g r a m M a n a g e r . S e r i a l i z a b l e D i a g r a m > < A d a p t e r   i : t y p e = " M e a s u r e D i a g r a m S a n d b o x A d a p t e r " > < T a b l e N a m e > o r d e r s 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 Q u a n t i t y < / K e y > < / D i a g r a m O b j e c t K e y > < D i a g r a m O b j e c t K e y > < K e y > M e a s u r e s \ C o u n t   o f   Q u a n t i t y \ T a g I n f o \ F o r m u l a < / K e y > < / D i a g r a m O b j e c t K e y > < D i a g r a m O b j e c t K e y > < K e y > M e a s u r e s \ C o u n t   o f   Q u a n t i t y \ T a g I n f o \ V a l u e 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 C o l u m n s \ T o t a l   P r o f i t < / K e y > < / D i a g r a m O b j e c t K e y > < D i a g r a m O b j e c t K e y > < K e y > C o l u m n s \ S a l e s < / K e y > < / D i a g r a m O b j e c t K e y > < D i a g r a m O b j e c t K e y > < K e y > M e a s u r e s \ S u m   o f   S a l e s < / K e y > < / D i a g r a m O b j e c t K e y > < D i a g r a m O b j e c t K e y > < K e y > M e a s u r e s \ S u m   o f   S a l e s \ T a g I n f o \ F o r m u l a < / K e y > < / D i a g r a m O b j e c t K e y > < D i a g r a m O b j e c t K e y > < K e y > M e a s u r e s \ S u m   o f   S a l e s \ T a g I n f o \ V a l u e < / K e y > < / D i a g r a m O b j e c t K e y > < D i a g r a m O b j e c t K e y > < K e y > M e a s u r e s \ S u m   o f   T o t a l   P r o f i t < / K e y > < / D i a g r a m O b j e c t K e y > < D i a g r a m O b j e c t K e y > < K e y > M e a s u r e s \ S u m   o f   T o t a l   P r o f i t \ T a g I n f o \ F o r m u l a < / K e y > < / D i a g r a m O b j e c t K e y > < D i a g r a m O b j e c t K e y > < K e y > M e a s u r e s \ S u m   o f   T o t a l   P r o f i t \ T a g I n f o \ V a l u e 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 Q u a n t i t y < / K e y > < / a : K e y > < a : V a l u e   i : t y p e = " M e a s u r e G r i d N o d e V i e w S t a t e " > < C o l u m n > 4 < / 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  P r o f i t < / 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 T o t a l   P r o f i t < / K e y > < / a : K e y > < a : V a l u e   i : t y p e = " M e a s u r e G r i d N o d e V i e w S t a t e " > < C o l u m n > 5 < / 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    1 & g t ; < / K e y > < / D i a g r a m O b j e c t K e y > < D i a g r a m O b j e c t K e y > < K e y > D y n a m i c   T a g s \ T a b l e s \ & l t ; T a b l e s \ p r o d u c t s     1 & g t ; < / K e y > < / D i a g r a m O b j e c t K e y > < D i a g r a m O b j e c t K e y > < K e y > D y n a m i c   T a g s \ T a b l e s \ & l t ; T a b l e s \ o r d e r s     1 & g t ; < / K e y > < / D i a g r a m O b j e c t K e y > < D i a g r a m O b j e c t K e y > < K e y > T a b l e s \ c u s t o m e r s     1 < / K e y > < / D i a g r a m O b j e c t K e y > < D i a g r a m O b j e c t K e y > < K e y > T a b l e s \ c u s t o m e r s     1 \ C o l u m n s \ C u s t o m e r   I D < / K e y > < / D i a g r a m O b j e c t K e y > < D i a g r a m O b j e c t K e y > < K e y > T a b l e s \ c u s t o m e r s     1 \ C o l u m n s \ C u s t o m e r   N a m e < / K e y > < / D i a g r a m O b j e c t K e y > < D i a g r a m O b j e c t K e y > < K e y > T a b l e s \ c u s t o m e r s     1 \ C o l u m n s \ C i t y < / K e y > < / D i a g r a m O b j e c t K e y > < D i a g r a m O b j e c t K e y > < K e y > T a b l e s \ c u s t o m e r s     1 \ C o l u m n s \ C o u n t r y < / K e y > < / D i a g r a m O b j e c t K e y > < D i a g r a m O b j e c t K e y > < K e y > T a b l e s \ c u s t o m e r s     1 \ C o l u m n s \ L o y a l t y   C a r d < / K e y > < / D i a g r a m O b j e c t K e y > < D i a g r a m O b j e c t K e y > < K e y > T a b l e s \ p r o d u c t s     1 < / K e y > < / D i a g r a m O b j e c t K e y > < D i a g r a m O b j e c t K e y > < K e y > T a b l e s \ p r o d u c t s     1 \ C o l u m n s \ P r o d u c t   I D < / K e y > < / D i a g r a m O b j e c t K e y > < D i a g r a m O b j e c t K e y > < K e y > T a b l e s \ p r o d u c t s     1 \ C o l u m n s \ C o f f e e   T y p e < / K e y > < / D i a g r a m O b j e c t K e y > < D i a g r a m O b j e c t K e y > < K e y > T a b l e s \ p r o d u c t s     1 \ C o l u m n s \ R o a s t   T y p e < / K e y > < / D i a g r a m O b j e c t K e y > < D i a g r a m O b j e c t K e y > < K e y > T a b l e s \ p r o d u c t s     1 \ C o l u m n s \ S i z e < / K e y > < / D i a g r a m O b j e c t K e y > < D i a g r a m O b j e c t K e y > < K e y > T a b l e s \ p r o d u c t s     1 \ C o l u m n s \ U n i t   P r i c e < / K e y > < / D i a g r a m O b j e c t K e y > < D i a g r a m O b j e c t K e y > < K e y > T a b l e s \ p r o d u c t s     1 \ C o l u m n s \ P r i c e   p e r   1 0 0 g < / K e y > < / D i a g r a m O b j e c t K e y > < D i a g r a m O b j e c t K e y > < K e y > T a b l e s \ p r o d u c t s     1 \ C o l u m n s \ P r o f i t < / K e y > < / D i a g r a m O b j e c t K e y > < D i a g r a m O b j e c t K e y > < K e y > T a b l e s \ p r o d u c t s     1 \ M e a s u r e s \ S u m   o f   P r o f i t < / K e y > < / D i a g r a m O b j e c t K e y > < D i a g r a m O b j e c t K e y > < K e y > T a b l e s \ p r o d u c t s     1 \ S u m   o f   P r o f i t \ A d d i t i o n a l   I n f o \ I m p l i c i t   M e a s u r e < / K e y > < / D i a g r a m O b j e c t K e y > < D i a g r a m O b j e c t K e y > < K e y > T a b l e s \ o r d e r s     1 < / K e y > < / D i a g r a m O b j e c t K e y > < D i a g r a m O b j e c t K e y > < K e y > T a b l e s \ o r d e r s     1 \ C o l u m n s \ O r d e r   I D < / K e y > < / D i a g r a m O b j e c t K e y > < D i a g r a m O b j e c t K e y > < K e y > T a b l e s \ o r d e r s     1 \ C o l u m n s \ O r d e r   D a t e < / K e y > < / D i a g r a m O b j e c t K e y > < D i a g r a m O b j e c t K e y > < K e y > T a b l e s \ o r d e r s     1 \ C o l u m n s \ C u s t o m e r   I D < / K e y > < / D i a g r a m O b j e c t K e y > < D i a g r a m O b j e c t K e y > < K e y > T a b l e s \ o r d e r s     1 \ C o l u m n s \ P r o d u c t   I D < / K e y > < / D i a g r a m O b j e c t K e y > < D i a g r a m O b j e c t K e y > < K e y > T a b l e s \ o r d e r s     1 \ C o l u m n s \ Q u a n t i t y < / K e y > < / D i a g r a m O b j e c t K e y > < D i a g r a m O b j e c t K e y > < K e y > T a b l e s \ o r d e r s     1 \ C o l u m n s \ T o t a l   P r o f i t < / K e y > < / D i a g r a m O b j e c t K e y > < D i a g r a m O b j e c t K e y > < K e y > T a b l e s \ o r d e r s     1 \ C o l u m n s \ S a l e s < / K e y > < / D i a g r a m O b j e c t K e y > < D i a g r a m O b j e c t K e y > < K e y > T a b l e s \ o r d e r s     1 \ M e a s u r e s \ C o u n t   o f   Q u a n t i t y < / K e y > < / D i a g r a m O b j e c t K e y > < D i a g r a m O b j e c t K e y > < K e y > T a b l e s \ o r d e r s     1 \ C o u n t   o f   Q u a n t i t y \ A d d i t i o n a l   I n f o \ I m p l i c i t   M e a s u r e < / K e y > < / D i a g r a m O b j e c t K e y > < D i a g r a m O b j e c t K e y > < K e y > T a b l e s \ o r d e r s     1 \ M e a s u r e s \ S u m   o f   S a l e s < / K e y > < / D i a g r a m O b j e c t K e y > < D i a g r a m O b j e c t K e y > < K e y > T a b l e s \ o r d e r s     1 \ S u m   o f   S a l e s \ A d d i t i o n a l   I n f o \ I m p l i c i t   M e a s u r e < / K e y > < / D i a g r a m O b j e c t K e y > < D i a g r a m O b j e c t K e y > < K e y > T a b l e s \ o r d e r s     1 \ M e a s u r e s \ S u m   o f   T o t a l   P r o f i t < / K e y > < / D i a g r a m O b j e c t K e y > < D i a g r a m O b j e c t K e y > < K e y > T a b l e s \ o r d e r s     1 \ S u m   o f   T o t a l   P r o f i t \ A d d i t i o n a l   I n f o \ I m p l i c i t   M e a s u r e < / K e y > < / D i a g r a m O b j e c t K e y > < D i a g r a m O b j e c t K e y > < K e y > R e l a t i o n s h i p s \ & l t ; T a b l e s \ o r d e r s     1 \ C o l u m n s \ P r o d u c t   I D & g t ; - & l t ; T a b l e s \ p r o d u c t s     1 \ C o l u m n s \ P r o d u c t   I D & g t ; < / K e y > < / D i a g r a m O b j e c t K e y > < D i a g r a m O b j e c t K e y > < K e y > R e l a t i o n s h i p s \ & l t ; T a b l e s \ o r d e r s     1 \ C o l u m n s \ P r o d u c t   I D & g t ; - & l t ; T a b l e s \ p r o d u c t s     1 \ C o l u m n s \ P r o d u c t   I D & g t ; \ F K < / K e y > < / D i a g r a m O b j e c t K e y > < D i a g r a m O b j e c t K e y > < K e y > R e l a t i o n s h i p s \ & l t ; T a b l e s \ o r d e r s     1 \ C o l u m n s \ P r o d u c t   I D & g t ; - & l t ; T a b l e s \ p r o d u c t s     1 \ C o l u m n s \ P r o d u c t   I D & g t ; \ P K < / K e y > < / D i a g r a m O b j e c t K e y > < D i a g r a m O b j e c t K e y > < K e y > R e l a t i o n s h i p s \ & l t ; T a b l e s \ o r d e r s     1 \ C o l u m n s \ P r o d u c t   I D & g t ; - & l t ; T a b l e s \ p r o d u c t s     1 \ C o l u m n s \ P r o d u c t   I D & g t ; \ C r o s s F i l t e r < / K e y > < / D i a g r a m O b j e c t K e y > < D i a g r a m O b j e c t K e y > < K e y > R e l a t i o n s h i p s \ & l t ; T a b l e s \ o r d e r s     1 \ C o l u m n s \ C u s t o m e r   I D & g t ; - & l t ; T a b l e s \ c u s t o m e r s     1 \ C o l u m n s \ C u s t o m e r   I D & g t ; < / K e y > < / D i a g r a m O b j e c t K e y > < D i a g r a m O b j e c t K e y > < K e y > R e l a t i o n s h i p s \ & l t ; T a b l e s \ o r d e r s     1 \ C o l u m n s \ C u s t o m e r   I D & g t ; - & l t ; T a b l e s \ c u s t o m e r s     1 \ C o l u m n s \ C u s t o m e r   I D & g t ; \ F K < / K e y > < / D i a g r a m O b j e c t K e y > < D i a g r a m O b j e c t K e y > < K e y > R e l a t i o n s h i p s \ & l t ; T a b l e s \ o r d e r s     1 \ C o l u m n s \ C u s t o m e r   I D & g t ; - & l t ; T a b l e s \ c u s t o m e r s     1 \ C o l u m n s \ C u s t o m e r   I D & g t ; \ P K < / K e y > < / D i a g r a m O b j e c t K e y > < D i a g r a m O b j e c t K e y > < K e y > R e l a t i o n s h i p s \ & l t ; T a b l e s \ o r d e r s     1 \ C o l u m n s \ C u s t o m e r   I D & g t ; - & l t ; T a b l e s \ c u s t o m e r s     1 \ C o l u m n s \ C u s t o m e r   I D & g t ; \ C r o s s F i l t e r < / K e y > < / D i a g r a m O b j e c t K e y > < / A l l K e y s > < S e l e c t e d K e y s > < D i a g r a m O b j e c t K e y > < K e y > R e l a t i o n s h i p s \ & l t ; T a b l e s \ o r d e r s     1 \ C o l u m n s \ C u s t o m e r   I D & g t ; - & l t ; T a b l e s \ c u s t o m e r s     1 \ C o l u m n s \ C u s t o m e r 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    1 & g t ; < / K e y > < / a : K e y > < a : V a l u e   i : t y p e = " D i a g r a m D i s p l a y T a g V i e w S t a t e " > < I s N o t F i l t e r e d O u t > t r u e < / I s N o t F i l t e r e d O u t > < / a : V a l u e > < / a : K e y V a l u e O f D i a g r a m O b j e c t K e y a n y T y p e z b w N T n L X > < a : K e y V a l u e O f D i a g r a m O b j e c t K e y a n y T y p e z b w N T n L X > < a : K e y > < K e y > D y n a m i c   T a g s \ T a b l e s \ & l t ; T a b l e s \ p r o d u c t s     1 & g t ; < / K e y > < / a : K e y > < a : V a l u e   i : t y p e = " D i a g r a m D i s p l a y T a g V i e w S t a t e " > < I s N o t F i l t e r e d O u t > t r u e < / I s N o t F i l t e r e d O u t > < / a : V a l u e > < / a : K e y V a l u e O f D i a g r a m O b j e c t K e y a n y T y p e z b w N T n L X > < a : K e y V a l u e O f D i a g r a m O b j e c t K e y a n y T y p e z b w N T n L X > < a : K e y > < K e y > D y n a m i c   T a g s \ T a b l e s \ & l t ; T a b l e s \ o r d e r s     1 & g t ; < / K e y > < / a : K e y > < a : V a l u e   i : t y p e = " D i a g r a m D i s p l a y T a g V i e w S t a t e " > < I s N o t F i l t e r e d O u t > t r u e < / I s N o t F i l t e r e d O u t > < / a : V a l u e > < / a : K e y V a l u e O f D i a g r a m O b j e c t K e y a n y T y p e z b w N T n L X > < a : K e y V a l u e O f D i a g r a m O b j e c t K e y a n y T y p e z b w N T n L X > < a : K e y > < K e y > T a b l e s \ c u s t o m e r s     1 < / K e y > < / a : K e y > < a : V a l u e   i : t y p e = " D i a g r a m D i s p l a y N o d e V i e w S t a t e " > < H e i g h t > 2 5 1 . 9 9 9 9 9 9 9 9 9 9 9 9 9 4 < / H e i g h t > < I s E x p a n d e d > t r u e < / I s E x p a n d e d > < L a y e d O u t > t r u e < / L a y e d O u t > < W i d t h > 2 0 0 < / W i d t h > < / a : V a l u e > < / a : K e y V a l u e O f D i a g r a m O b j e c t K e y a n y T y p e z b w N T n L X > < a : K e y V a l u e O f D i a g r a m O b j e c t K e y a n y T y p e z b w N T n L X > < a : K e y > < K e y > T a b l e s \ c u s t o m e r s     1 \ C o l u m n s \ C u s t o m e r   I D < / K e y > < / a : K e y > < a : V a l u e   i : t y p e = " D i a g r a m D i s p l a y N o d e V i e w S t a t e " > < H e i g h t > 1 5 0 < / H e i g h t > < I s E x p a n d e d > t r u e < / I s E x p a n d e d > < W i d t h > 2 0 0 < / W i d t h > < / a : V a l u e > < / a : K e y V a l u e O f D i a g r a m O b j e c t K e y a n y T y p e z b w N T n L X > < a : K e y V a l u e O f D i a g r a m O b j e c t K e y a n y T y p e z b w N T n L X > < a : K e y > < K e y > T a b l e s \ c u s t o m e r s     1 \ C o l u m n s \ C u s t o m e r   N a m e < / K e y > < / a : K e y > < a : V a l u e   i : t y p e = " D i a g r a m D i s p l a y N o d e V i e w S t a t e " > < H e i g h t > 1 5 0 < / H e i g h t > < I s E x p a n d e d > t r u e < / I s E x p a n d e d > < W i d t h > 2 0 0 < / W i d t h > < / a : V a l u e > < / a : K e y V a l u e O f D i a g r a m O b j e c t K e y a n y T y p e z b w N T n L X > < a : K e y V a l u e O f D i a g r a m O b j e c t K e y a n y T y p e z b w N T n L X > < a : K e y > < K e y > T a b l e s \ c u s t o m e r s     1 \ C o l u m n s \ C i t y < / K e y > < / a : K e y > < a : V a l u e   i : t y p e = " D i a g r a m D i s p l a y N o d e V i e w S t a t e " > < H e i g h t > 1 5 0 < / H e i g h t > < I s E x p a n d e d > t r u e < / I s E x p a n d e d > < W i d t h > 2 0 0 < / W i d t h > < / a : V a l u e > < / a : K e y V a l u e O f D i a g r a m O b j e c t K e y a n y T y p e z b w N T n L X > < a : K e y V a l u e O f D i a g r a m O b j e c t K e y a n y T y p e z b w N T n L X > < a : K e y > < K e y > T a b l e s \ c u s t o m e r s     1 \ C o l u m n s \ C o u n t r y < / K e y > < / a : K e y > < a : V a l u e   i : t y p e = " D i a g r a m D i s p l a y N o d e V i e w S t a t e " > < H e i g h t > 1 5 0 < / H e i g h t > < I s E x p a n d e d > t r u e < / I s E x p a n d e d > < W i d t h > 2 0 0 < / W i d t h > < / a : V a l u e > < / a : K e y V a l u e O f D i a g r a m O b j e c t K e y a n y T y p e z b w N T n L X > < a : K e y V a l u e O f D i a g r a m O b j e c t K e y a n y T y p e z b w N T n L X > < a : K e y > < K e y > T a b l e s \ c u s t o m e r s     1 \ C o l u m n s \ L o y a l t y   C a r d < / K e y > < / a : K e y > < a : V a l u e   i : t y p e = " D i a g r a m D i s p l a y N o d e V i e w S t a t e " > < H e i g h t > 1 5 0 < / H e i g h t > < I s E x p a n d e d > t r u e < / I s E x p a n d e d > < W i d t h > 2 0 0 < / W i d t h > < / a : V a l u e > < / a : K e y V a l u e O f D i a g r a m O b j e c t K e y a n y T y p e z b w N T n L X > < a : K e y V a l u e O f D i a g r a m O b j e c t K e y a n y T y p e z b w N T n L X > < a : K e y > < K e y > T a b l e s \ p r o d u c t s     1 < / K e y > < / a : K e y > < a : V a l u e   i : t y p e = " D i a g r a m D i s p l a y N o d e V i e w S t a t e " > < H e i g h t > 2 2 9 . 9 9 9 9 9 9 9 9 9 9 9 9 9 7 < / H e i g h t > < I s E x p a n d e d > t r u e < / I s E x p a n d e d > < L a y e d O u t > t r u e < / L a y e d O u t > < L e f t > 3 2 9 . 9 0 3 8 1 0 5 6 7 6 6 5 8 < / L e f t > < T a b I n d e x > 1 < / T a b I n d e x > < W i d t h > 2 0 0 < / W i d t h > < / a : V a l u e > < / a : K e y V a l u e O f D i a g r a m O b j e c t K e y a n y T y p e z b w N T n L X > < a : K e y V a l u e O f D i a g r a m O b j e c t K e y a n y T y p e z b w N T n L X > < a : K e y > < K e y > T a b l e s \ p r o d u c t s     1 \ C o l u m n s \ P r o d u c t   I D < / K e y > < / a : K e y > < a : V a l u e   i : t y p e = " D i a g r a m D i s p l a y N o d e V i e w S t a t e " > < H e i g h t > 1 5 0 < / H e i g h t > < I s E x p a n d e d > t r u e < / I s E x p a n d e d > < W i d t h > 2 0 0 < / W i d t h > < / a : V a l u e > < / a : K e y V a l u e O f D i a g r a m O b j e c t K e y a n y T y p e z b w N T n L X > < a : K e y V a l u e O f D i a g r a m O b j e c t K e y a n y T y p e z b w N T n L X > < a : K e y > < K e y > T a b l e s \ p r o d u c t s     1 \ C o l u m n s \ C o f f e e   T y p e < / K e y > < / a : K e y > < a : V a l u e   i : t y p e = " D i a g r a m D i s p l a y N o d e V i e w S t a t e " > < H e i g h t > 1 5 0 < / H e i g h t > < I s E x p a n d e d > t r u e < / I s E x p a n d e d > < W i d t h > 2 0 0 < / W i d t h > < / a : V a l u e > < / a : K e y V a l u e O f D i a g r a m O b j e c t K e y a n y T y p e z b w N T n L X > < a : K e y V a l u e O f D i a g r a m O b j e c t K e y a n y T y p e z b w N T n L X > < a : K e y > < K e y > T a b l e s \ p r o d u c t s     1 \ C o l u m n s \ R o a s t   T y p e < / K e y > < / a : K e y > < a : V a l u e   i : t y p e = " D i a g r a m D i s p l a y N o d e V i e w S t a t e " > < H e i g h t > 1 5 0 < / H e i g h t > < I s E x p a n d e d > t r u e < / I s E x p a n d e d > < W i d t h > 2 0 0 < / W i d t h > < / a : V a l u e > < / a : K e y V a l u e O f D i a g r a m O b j e c t K e y a n y T y p e z b w N T n L X > < a : K e y V a l u e O f D i a g r a m O b j e c t K e y a n y T y p e z b w N T n L X > < a : K e y > < K e y > T a b l e s \ p r o d u c t s     1 \ C o l u m n s \ S i z e < / K e y > < / a : K e y > < a : V a l u e   i : t y p e = " D i a g r a m D i s p l a y N o d e V i e w S t a t e " > < H e i g h t > 1 5 0 < / H e i g h t > < I s E x p a n d e d > t r u e < / I s E x p a n d e d > < W i d t h > 2 0 0 < / W i d t h > < / a : V a l u e > < / a : K e y V a l u e O f D i a g r a m O b j e c t K e y a n y T y p e z b w N T n L X > < a : K e y V a l u e O f D i a g r a m O b j e c t K e y a n y T y p e z b w N T n L X > < a : K e y > < K e y > T a b l e s \ p r o d u c t s     1 \ C o l u m n s \ U n i t   P r i c e < / K e y > < / a : K e y > < a : V a l u e   i : t y p e = " D i a g r a m D i s p l a y N o d e V i e w S t a t e " > < H e i g h t > 1 5 0 < / H e i g h t > < I s E x p a n d e d > t r u e < / I s E x p a n d e d > < W i d t h > 2 0 0 < / W i d t h > < / a : V a l u e > < / a : K e y V a l u e O f D i a g r a m O b j e c t K e y a n y T y p e z b w N T n L X > < a : K e y V a l u e O f D i a g r a m O b j e c t K e y a n y T y p e z b w N T n L X > < a : K e y > < K e y > T a b l e s \ p r o d u c t s     1 \ C o l u m n s \ P r i c e   p e r   1 0 0 g < / K e y > < / a : K e y > < a : V a l u e   i : t y p e = " D i a g r a m D i s p l a y N o d e V i e w S t a t e " > < H e i g h t > 1 5 0 < / H e i g h t > < I s E x p a n d e d > t r u e < / I s E x p a n d e d > < W i d t h > 2 0 0 < / W i d t h > < / a : V a l u e > < / a : K e y V a l u e O f D i a g r a m O b j e c t K e y a n y T y p e z b w N T n L X > < a : K e y V a l u e O f D i a g r a m O b j e c t K e y a n y T y p e z b w N T n L X > < a : K e y > < K e y > T a b l e s \ p r o d u c t s     1 \ C o l u m n s \ P r o f i t < / K e y > < / a : K e y > < a : V a l u e   i : t y p e = " D i a g r a m D i s p l a y N o d e V i e w S t a t e " > < H e i g h t > 1 5 0 < / H e i g h t > < I s E x p a n d e d > t r u e < / I s E x p a n d e d > < W i d t h > 2 0 0 < / W i d t h > < / a : V a l u e > < / a : K e y V a l u e O f D i a g r a m O b j e c t K e y a n y T y p e z b w N T n L X > < a : K e y V a l u e O f D i a g r a m O b j e c t K e y a n y T y p e z b w N T n L X > < a : K e y > < K e y > T a b l e s \ p r o d u c t s     1 \ M e a s u r e s \ S u m   o f   P r o f i t < / K e y > < / a : K e y > < a : V a l u e   i : t y p e = " D i a g r a m D i s p l a y N o d e V i e w S t a t e " > < H e i g h t > 1 5 0 < / H e i g h t > < I s E x p a n d e d > t r u e < / I s E x p a n d e d > < W i d t h > 2 0 0 < / W i d t h > < / a : V a l u e > < / a : K e y V a l u e O f D i a g r a m O b j e c t K e y a n y T y p e z b w N T n L X > < a : K e y V a l u e O f D i a g r a m O b j e c t K e y a n y T y p e z b w N T n L X > < a : K e y > < K e y > T a b l e s \ p r o d u c t s     1 \ S u m   o f   P r o f i t \ A d d i t i o n a l   I n f o \ I m p l i c i t   M e a s u r e < / K e y > < / a : K e y > < a : V a l u e   i : t y p e = " D i a g r a m D i s p l a y V i e w S t a t e I D i a g r a m T a g A d d i t i o n a l I n f o " / > < / a : K e y V a l u e O f D i a g r a m O b j e c t K e y a n y T y p e z b w N T n L X > < a : K e y V a l u e O f D i a g r a m O b j e c t K e y a n y T y p e z b w N T n L X > < a : K e y > < K e y > T a b l e s \ o r d e r s     1 < / K e y > < / a : K e y > < a : V a l u e   i : t y p e = " D i a g r a m D i s p l a y N o d e V i e w S t a t e " > < H e i g h t > 2 3 9 . 3 3 3 3 3 3 3 3 3 3 3 3 3 7 < / H e i g h t > < I s E x p a n d e d > t r u e < / I s E x p a n d e d > < L a y e d O u t > t r u e < / L a y e d O u t > < L e f t > 6 5 9 . 8 0 7 6 2 1 1 3 5 3 3 1 6 < / L e f t > < T a b I n d e x > 2 < / T a b I n d e x > < W i d t h > 2 0 0 < / W i d t h > < / a : V a l u e > < / a : K e y V a l u e O f D i a g r a m O b j e c t K e y a n y T y p e z b w N T n L X > < a : K e y V a l u e O f D i a g r a m O b j e c t K e y a n y T y p e z b w N T n L X > < a : K e y > < K e y > T a b l e s \ o r d e r s     1 \ C o l u m n s \ O r d e r   I D < / K e y > < / a : K e y > < a : V a l u e   i : t y p e = " D i a g r a m D i s p l a y N o d e V i e w S t a t e " > < H e i g h t > 1 5 0 < / H e i g h t > < I s E x p a n d e d > t r u e < / I s E x p a n d e d > < W i d t h > 2 0 0 < / W i d t h > < / a : V a l u e > < / a : K e y V a l u e O f D i a g r a m O b j e c t K e y a n y T y p e z b w N T n L X > < a : K e y V a l u e O f D i a g r a m O b j e c t K e y a n y T y p e z b w N T n L X > < a : K e y > < K e y > T a b l e s \ o r d e r s     1 \ C o l u m n s \ O r d e r   D a t e < / K e y > < / a : K e y > < a : V a l u e   i : t y p e = " D i a g r a m D i s p l a y N o d e V i e w S t a t e " > < H e i g h t > 1 5 0 < / H e i g h t > < I s E x p a n d e d > t r u e < / I s E x p a n d e d > < W i d t h > 2 0 0 < / W i d t h > < / a : V a l u e > < / a : K e y V a l u e O f D i a g r a m O b j e c t K e y a n y T y p e z b w N T n L X > < a : K e y V a l u e O f D i a g r a m O b j e c t K e y a n y T y p e z b w N T n L X > < a : K e y > < K e y > T a b l e s \ o r d e r s     1 \ C o l u m n s \ C u s t o m e r   I D < / K e y > < / a : K e y > < a : V a l u e   i : t y p e = " D i a g r a m D i s p l a y N o d e V i e w S t a t e " > < H e i g h t > 1 5 0 < / H e i g h t > < I s E x p a n d e d > t r u e < / I s E x p a n d e d > < W i d t h > 2 0 0 < / W i d t h > < / a : V a l u e > < / a : K e y V a l u e O f D i a g r a m O b j e c t K e y a n y T y p e z b w N T n L X > < a : K e y V a l u e O f D i a g r a m O b j e c t K e y a n y T y p e z b w N T n L X > < a : K e y > < K e y > T a b l e s \ o r d e r s     1 \ C o l u m n s \ P r o d u c t   I D < / K e y > < / a : K e y > < a : V a l u e   i : t y p e = " D i a g r a m D i s p l a y N o d e V i e w S t a t e " > < H e i g h t > 1 5 0 < / H e i g h t > < I s E x p a n d e d > t r u e < / I s E x p a n d e d > < W i d t h > 2 0 0 < / W i d t h > < / a : V a l u e > < / a : K e y V a l u e O f D i a g r a m O b j e c t K e y a n y T y p e z b w N T n L X > < a : K e y V a l u e O f D i a g r a m O b j e c t K e y a n y T y p e z b w N T n L X > < a : K e y > < K e y > T a b l e s \ o r d e r s     1 \ C o l u m n s \ Q u a n t i t y < / K e y > < / a : K e y > < a : V a l u e   i : t y p e = " D i a g r a m D i s p l a y N o d e V i e w S t a t e " > < H e i g h t > 1 5 0 < / H e i g h t > < I s E x p a n d e d > t r u e < / I s E x p a n d e d > < W i d t h > 2 0 0 < / W i d t h > < / a : V a l u e > < / a : K e y V a l u e O f D i a g r a m O b j e c t K e y a n y T y p e z b w N T n L X > < a : K e y V a l u e O f D i a g r a m O b j e c t K e y a n y T y p e z b w N T n L X > < a : K e y > < K e y > T a b l e s \ o r d e r s     1 \ C o l u m n s \ T o t a l   P r o f i t < / K e y > < / a : K e y > < a : V a l u e   i : t y p e = " D i a g r a m D i s p l a y N o d e V i e w S t a t e " > < H e i g h t > 1 5 0 < / H e i g h t > < I s E x p a n d e d > t r u e < / I s E x p a n d e d > < W i d t h > 2 0 0 < / W i d t h > < / a : V a l u e > < / a : K e y V a l u e O f D i a g r a m O b j e c t K e y a n y T y p e z b w N T n L X > < a : K e y V a l u e O f D i a g r a m O b j e c t K e y a n y T y p e z b w N T n L X > < a : K e y > < K e y > T a b l e s \ o r d e r s     1 \ C o l u m n s \ S a l e s < / K e y > < / a : K e y > < a : V a l u e   i : t y p e = " D i a g r a m D i s p l a y N o d e V i e w S t a t e " > < H e i g h t > 1 5 0 < / H e i g h t > < I s E x p a n d e d > t r u e < / I s E x p a n d e d > < W i d t h > 2 0 0 < / W i d t h > < / a : V a l u e > < / a : K e y V a l u e O f D i a g r a m O b j e c t K e y a n y T y p e z b w N T n L X > < a : K e y V a l u e O f D i a g r a m O b j e c t K e y a n y T y p e z b w N T n L X > < a : K e y > < K e y > T a b l e s \ o r d e r s     1 \ M e a s u r e s \ C o u n t   o f   Q u a n t i t y < / K e y > < / a : K e y > < a : V a l u e   i : t y p e = " D i a g r a m D i s p l a y N o d e V i e w S t a t e " > < H e i g h t > 1 5 0 < / H e i g h t > < I s E x p a n d e d > t r u e < / I s E x p a n d e d > < W i d t h > 2 0 0 < / W i d t h > < / a : V a l u e > < / a : K e y V a l u e O f D i a g r a m O b j e c t K e y a n y T y p e z b w N T n L X > < a : K e y V a l u e O f D i a g r a m O b j e c t K e y a n y T y p e z b w N T n L X > < a : K e y > < K e y > T a b l e s \ o r d e r s     1 \ C o u n t   o f   Q u a n t i t y \ A d d i t i o n a l   I n f o \ I m p l i c i t   M e a s u r e < / K e y > < / a : K e y > < a : V a l u e   i : t y p e = " D i a g r a m D i s p l a y V i e w S t a t e I D i a g r a m T a g A d d i t i o n a l I n f o " / > < / a : K e y V a l u e O f D i a g r a m O b j e c t K e y a n y T y p e z b w N T n L X > < a : K e y V a l u e O f D i a g r a m O b j e c t K e y a n y T y p e z b w N T n L X > < a : K e y > < K e y > T a b l e s \ o r d e r s     1 \ M e a s u r e s \ S u m   o f   S a l e s < / K e y > < / a : K e y > < a : V a l u e   i : t y p e = " D i a g r a m D i s p l a y N o d e V i e w S t a t e " > < H e i g h t > 1 5 0 < / H e i g h t > < I s E x p a n d e d > t r u e < / I s E x p a n d e d > < W i d t h > 2 0 0 < / W i d t h > < / a : V a l u e > < / a : K e y V a l u e O f D i a g r a m O b j e c t K e y a n y T y p e z b w N T n L X > < a : K e y V a l u e O f D i a g r a m O b j e c t K e y a n y T y p e z b w N T n L X > < a : K e y > < K e y > T a b l e s \ o r d e r s     1 \ S u m   o f   S a l e s \ A d d i t i o n a l   I n f o \ I m p l i c i t   M e a s u r e < / K e y > < / a : K e y > < a : V a l u e   i : t y p e = " D i a g r a m D i s p l a y V i e w S t a t e I D i a g r a m T a g A d d i t i o n a l I n f o " / > < / a : K e y V a l u e O f D i a g r a m O b j e c t K e y a n y T y p e z b w N T n L X > < a : K e y V a l u e O f D i a g r a m O b j e c t K e y a n y T y p e z b w N T n L X > < a : K e y > < K e y > T a b l e s \ o r d e r s     1 \ M e a s u r e s \ S u m   o f   T o t a l   P r o f i t < / K e y > < / a : K e y > < a : V a l u e   i : t y p e = " D i a g r a m D i s p l a y N o d e V i e w S t a t e " > < H e i g h t > 1 5 0 < / H e i g h t > < I s E x p a n d e d > t r u e < / I s E x p a n d e d > < W i d t h > 2 0 0 < / W i d t h > < / a : V a l u e > < / a : K e y V a l u e O f D i a g r a m O b j e c t K e y a n y T y p e z b w N T n L X > < a : K e y V a l u e O f D i a g r a m O b j e c t K e y a n y T y p e z b w N T n L X > < a : K e y > < K e y > T a b l e s \ o r d e r s     1 \ S u m   o f   T o t a l   P r o f i t \ A d d i t i o n a l   I n f o \ I m p l i c i t   M e a s u r e < / K e y > < / a : K e y > < a : V a l u e   i : t y p e = " D i a g r a m D i s p l a y V i e w S t a t e I D i a g r a m T a g A d d i t i o n a l I n f o " / > < / a : K e y V a l u e O f D i a g r a m O b j e c t K e y a n y T y p e z b w N T n L X > < a : K e y V a l u e O f D i a g r a m O b j e c t K e y a n y T y p e z b w N T n L X > < a : K e y > < K e y > R e l a t i o n s h i p s \ & l t ; T a b l e s \ o r d e r s     1 \ C o l u m n s \ P r o d u c t   I D & g t ; - & l t ; T a b l e s \ p r o d u c t s     1 \ C o l u m n s \ P r o d u c t   I D & g t ; < / K e y > < / a : K e y > < a : V a l u e   i : t y p e = " D i a g r a m D i s p l a y L i n k V i e w S t a t e " > < A u t o m a t i o n P r o p e r t y H e l p e r T e x t > E n d   p o i n t   1 :   ( 6 4 3 . 8 0 7 6 2 1 1 3 5 3 3 2 , 1 1 9 . 6 6 6 6 6 7 ) .   E n d   p o i n t   2 :   ( 5 4 5 . 9 0 3 8 1 0 5 6 7 6 6 6 , 1 1 5 )   < / A u t o m a t i o n P r o p e r t y H e l p e r T e x t > < L a y e d O u t > t r u e < / L a y e d O u t > < P o i n t s   x m l n s : b = " h t t p : / / s c h e m a s . d a t a c o n t r a c t . o r g / 2 0 0 4 / 0 7 / S y s t e m . W i n d o w s " > < b : P o i n t > < b : _ x > 6 4 3 . 8 0 7 6 2 1 1 3 5 3 3 1 6 < / b : _ x > < b : _ y > 1 1 9 . 6 6 6 6 6 7 < / b : _ y > < / b : P o i n t > < b : P o i n t > < b : _ x > 5 9 6 . 8 5 5 7 1 6 < / b : _ x > < b : _ y > 1 1 9 . 6 6 6 6 6 6 9 9 9 9 9 9 9 9 < / b : _ y > < / b : P o i n t > < b : P o i n t > < b : _ x > 5 9 4 . 8 5 5 7 1 6 < / b : _ x > < b : _ y > 1 1 7 . 6 6 6 6 6 6 9 9 9 9 9 9 9 9 < / b : _ y > < / b : P o i n t > < b : P o i n t > < b : _ x > 5 9 4 . 8 5 5 7 1 6 < / b : _ x > < b : _ y > 1 1 7 < / b : _ y > < / b : P o i n t > < b : P o i n t > < b : _ x > 5 9 2 . 8 5 5 7 1 6 < / b : _ x > < b : _ y > 1 1 5 < / b : _ y > < / b : P o i n t > < b : P o i n t > < b : _ x > 5 4 5 . 9 0 3 8 1 0 5 6 7 6 6 5 6 9 < / b : _ x > < b : _ y > 1 1 5 < / b : _ y > < / b : P o i n t > < / P o i n t s > < / a : V a l u e > < / a : K e y V a l u e O f D i a g r a m O b j e c t K e y a n y T y p e z b w N T n L X > < a : K e y V a l u e O f D i a g r a m O b j e c t K e y a n y T y p e z b w N T n L X > < a : K e y > < K e y > R e l a t i o n s h i p s \ & l t ; T a b l e s \ o r d e r s     1 \ C o l u m n s \ P r o d u c t   I D & g t ; - & l t ; T a b l e s \ p r o d u c t s     1 \ C o l u m n s \ P r o d u c t   I D & g t ; \ F K < / K e y > < / a : K e y > < a : V a l u e   i : t y p e = " D i a g r a m D i s p l a y L i n k E n d p o i n t V i e w S t a t e " > < H e i g h t > 1 6 < / H e i g h t > < L a b e l L o c a t i o n   x m l n s : b = " h t t p : / / s c h e m a s . d a t a c o n t r a c t . o r g / 2 0 0 4 / 0 7 / S y s t e m . W i n d o w s " > < b : _ x > 6 4 3 . 8 0 7 6 2 1 1 3 5 3 3 1 6 < / b : _ x > < b : _ y > 1 1 1 . 6 6 6 6 6 7 < / b : _ y > < / L a b e l L o c a t i o n > < L o c a t i o n   x m l n s : b = " h t t p : / / s c h e m a s . d a t a c o n t r a c t . o r g / 2 0 0 4 / 0 7 / S y s t e m . W i n d o w s " > < b : _ x > 6 5 9 . 8 0 7 6 2 1 1 3 5 3 3 1 6 < / b : _ x > < b : _ y > 1 1 9 . 6 6 6 6 6 6 9 9 9 9 9 9 9 9 < / b : _ y > < / L o c a t i o n > < S h a p e R o t a t e A n g l e > 1 7 9 . 9 9 9 9 9 9 9 9 9 9 9 9 9 4 < / S h a p e R o t a t e A n g l e > < W i d t h > 1 6 < / W i d t h > < / a : V a l u e > < / a : K e y V a l u e O f D i a g r a m O b j e c t K e y a n y T y p e z b w N T n L X > < a : K e y V a l u e O f D i a g r a m O b j e c t K e y a n y T y p e z b w N T n L X > < a : K e y > < K e y > R e l a t i o n s h i p s \ & l t ; T a b l e s \ o r d e r s     1 \ C o l u m n s \ P r o d u c t   I D & g t ; - & l t ; T a b l e s \ p r o d u c t s     1 \ C o l u m n s \ P r o d u c t   I D & g t ; \ P K < / K e y > < / a : K e y > < a : V a l u e   i : t y p e = " D i a g r a m D i s p l a y L i n k E n d p o i n t V i e w S t a t e " > < H e i g h t > 1 6 < / H e i g h t > < L a b e l L o c a t i o n   x m l n s : b = " h t t p : / / s c h e m a s . d a t a c o n t r a c t . o r g / 2 0 0 4 / 0 7 / S y s t e m . W i n d o w s " > < b : _ x > 5 2 9 . 9 0 3 8 1 0 5 6 7 6 6 5 6 9 < / b : _ x > < b : _ y > 1 0 7 < / b : _ y > < / L a b e l L o c a t i o n > < L o c a t i o n   x m l n s : b = " h t t p : / / s c h e m a s . d a t a c o n t r a c t . o r g / 2 0 0 4 / 0 7 / S y s t e m . W i n d o w s " > < b : _ x > 5 2 9 . 9 0 3 8 1 0 5 6 7 6 6 5 6 9 < / b : _ x > < b : _ y > 1 1 5 < / b : _ y > < / L o c a t i o n > < S h a p e R o t a t e A n g l e > 3 6 0 < / S h a p e R o t a t e A n g l e > < W i d t h > 1 6 < / W i d t h > < / a : V a l u e > < / a : K e y V a l u e O f D i a g r a m O b j e c t K e y a n y T y p e z b w N T n L X > < a : K e y V a l u e O f D i a g r a m O b j e c t K e y a n y T y p e z b w N T n L X > < a : K e y > < K e y > R e l a t i o n s h i p s \ & l t ; T a b l e s \ o r d e r s     1 \ C o l u m n s \ P r o d u c t   I D & g t ; - & l t ; T a b l e s \ p r o d u c t s     1 \ C o l u m n s \ P r o d u c t   I D & g t ; \ C r o s s F i l t e r < / K e y > < / a : K e y > < a : V a l u e   i : t y p e = " D i a g r a m D i s p l a y L i n k C r o s s F i l t e r V i e w S t a t e " > < P o i n t s   x m l n s : b = " h t t p : / / s c h e m a s . d a t a c o n t r a c t . o r g / 2 0 0 4 / 0 7 / S y s t e m . W i n d o w s " > < b : P o i n t > < b : _ x > 6 4 3 . 8 0 7 6 2 1 1 3 5 3 3 1 6 < / b : _ x > < b : _ y > 1 1 9 . 6 6 6 6 6 7 < / b : _ y > < / b : P o i n t > < b : P o i n t > < b : _ x > 5 9 6 . 8 5 5 7 1 6 < / b : _ x > < b : _ y > 1 1 9 . 6 6 6 6 6 6 9 9 9 9 9 9 9 9 < / b : _ y > < / b : P o i n t > < b : P o i n t > < b : _ x > 5 9 4 . 8 5 5 7 1 6 < / b : _ x > < b : _ y > 1 1 7 . 6 6 6 6 6 6 9 9 9 9 9 9 9 9 < / b : _ y > < / b : P o i n t > < b : P o i n t > < b : _ x > 5 9 4 . 8 5 5 7 1 6 < / b : _ x > < b : _ y > 1 1 7 < / b : _ y > < / b : P o i n t > < b : P o i n t > < b : _ x > 5 9 2 . 8 5 5 7 1 6 < / b : _ x > < b : _ y > 1 1 5 < / b : _ y > < / b : P o i n t > < b : P o i n t > < b : _ x > 5 4 5 . 9 0 3 8 1 0 5 6 7 6 6 5 6 9 < / b : _ x > < b : _ y > 1 1 5 < / b : _ y > < / b : P o i n t > < / P o i n t s > < / a : V a l u e > < / a : K e y V a l u e O f D i a g r a m O b j e c t K e y a n y T y p e z b w N T n L X > < a : K e y V a l u e O f D i a g r a m O b j e c t K e y a n y T y p e z b w N T n L X > < a : K e y > < K e y > R e l a t i o n s h i p s \ & l t ; T a b l e s \ o r d e r s     1 \ C o l u m n s \ C u s t o m e r   I D & g t ; - & l t ; T a b l e s \ c u s t o m e r s     1 \ C o l u m n s \ C u s t o m e r   I D & g t ; < / K e y > < / a : K e y > < a : V a l u e   i : t y p e = " D i a g r a m D i s p l a y L i n k V i e w S t a t e " > < A u t o m a t i o n P r o p e r t y H e l p e r T e x t > E n d   p o i n t   1 :   ( 7 5 9 . 8 0 7 6 2 1 , - 1 6 ) .   E n d   p o i n t   2 :   ( 1 0 0 , - 1 6 )   < / A u t o m a t i o n P r o p e r t y H e l p e r T e x t > < I s F o c u s e d > t r u e < / I s F o c u s e d > < L a y e d O u t > t r u e < / L a y e d O u t > < P o i n t s   x m l n s : b = " h t t p : / / s c h e m a s . d a t a c o n t r a c t . o r g / 2 0 0 4 / 0 7 / S y s t e m . W i n d o w s " > < b : P o i n t > < b : _ x > 7 5 9 . 8 0 7 6 2 1 < / b : _ x > < b : _ y > - 1 5 . 9 9 9 9 9 9 9 9 9 9 9 9 9 8 6 < / b : _ y > < / b : P o i n t > < b : P o i n t > < b : _ x > 7 5 9 . 8 0 7 6 2 1 < / b : _ x > < b : _ y > - 1 7 . 5 < / b : _ y > < / b : P o i n t > < b : P o i n t > < b : _ x > 7 5 7 . 8 0 7 6 2 1 < / b : _ x > < b : _ y > - 1 9 . 5 < / b : _ y > < / b : P o i n t > < b : P o i n t > < b : _ x > 1 0 2 < / b : _ x > < b : _ y > - 1 9 . 5 < / b : _ y > < / b : P o i n t > < b : P o i n t > < b : _ x > 1 0 0 < / b : _ x > < b : _ y > - 1 7 . 5 < / b : _ y > < / b : P o i n t > < b : P o i n t > < b : _ x > 1 0 0 < / b : _ x > < b : _ y > - 1 5 . 9 9 9 9 9 9 9 9 9 9 9 9 9 8 6 < / b : _ y > < / b : P o i n t > < / P o i n t s > < / a : V a l u e > < / a : K e y V a l u e O f D i a g r a m O b j e c t K e y a n y T y p e z b w N T n L X > < a : K e y V a l u e O f D i a g r a m O b j e c t K e y a n y T y p e z b w N T n L X > < a : K e y > < K e y > R e l a t i o n s h i p s \ & l t ; T a b l e s \ o r d e r s     1 \ C o l u m n s \ C u s t o m e r   I D & g t ; - & l t ; T a b l e s \ c u s t o m e r s     1 \ C o l u m n s \ C u s t o m e r   I D & g t ; \ F K < / K e y > < / a : K e y > < a : V a l u e   i : t y p e = " D i a g r a m D i s p l a y L i n k E n d p o i n t V i e w S t a t e " > < H e i g h t > 1 6 < / H e i g h t > < L a b e l L o c a t i o n   x m l n s : b = " h t t p : / / s c h e m a s . d a t a c o n t r a c t . o r g / 2 0 0 4 / 0 7 / S y s t e m . W i n d o w s " > < b : _ x > 7 5 1 . 8 0 7 6 2 1 < / b : _ x > < b : _ y > - 1 5 . 9 9 9 9 9 9 9 9 9 9 9 9 9 8 6 < / b : _ y > < / L a b e l L o c a t i o n > < L o c a t i o n   x m l n s : b = " h t t p : / / s c h e m a s . d a t a c o n t r a c t . o r g / 2 0 0 4 / 0 7 / S y s t e m . W i n d o w s " > < b : _ x > 7 5 9 . 8 0 7 6 2 1 < / b : _ x > < b : _ y > 1 . 4 2 1 0 8 5 4 7 1 5 2 0 2 0 0 4 E - 1 4 < / b : _ y > < / L o c a t i o n > < S h a p e R o t a t e A n g l e > 2 7 0 < / S h a p e R o t a t e A n g l e > < W i d t h > 1 6 < / W i d t h > < / a : V a l u e > < / a : K e y V a l u e O f D i a g r a m O b j e c t K e y a n y T y p e z b w N T n L X > < a : K e y V a l u e O f D i a g r a m O b j e c t K e y a n y T y p e z b w N T n L X > < a : K e y > < K e y > R e l a t i o n s h i p s \ & l t ; T a b l e s \ o r d e r s     1 \ C o l u m n s \ C u s t o m e r   I D & g t ; - & l t ; T a b l e s \ c u s t o m e r s     1 \ C o l u m n s \ C u s t o m e r   I D & g t ; \ P K < / K e y > < / a : K e y > < a : V a l u e   i : t y p e = " D i a g r a m D i s p l a y L i n k E n d p o i n t V i e w S t a t e " > < H e i g h t > 1 6 < / H e i g h t > < L a b e l L o c a t i o n   x m l n s : b = " h t t p : / / s c h e m a s . d a t a c o n t r a c t . o r g / 2 0 0 4 / 0 7 / S y s t e m . W i n d o w s " > < b : _ x > 9 2 < / b : _ x > < b : _ y > - 1 5 . 9 9 9 9 9 9 9 9 9 9 9 9 9 8 6 < / 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 R e l a t i o n s h i p s \ & l t ; T a b l e s \ o r d e r s     1 \ C o l u m n s \ C u s t o m e r   I D & g t ; - & l t ; T a b l e s \ c u s t o m e r s     1 \ C o l u m n s \ C u s t o m e r   I D & g t ; \ C r o s s F i l t e r < / K e y > < / a : K e y > < a : V a l u e   i : t y p e = " D i a g r a m D i s p l a y L i n k C r o s s F i l t e r V i e w S t a t e " > < P o i n t s   x m l n s : b = " h t t p : / / s c h e m a s . d a t a c o n t r a c t . o r g / 2 0 0 4 / 0 7 / S y s t e m . W i n d o w s " > < b : P o i n t > < b : _ x > 7 5 9 . 8 0 7 6 2 1 < / b : _ x > < b : _ y > - 1 5 . 9 9 9 9 9 9 9 9 9 9 9 9 9 8 6 < / b : _ y > < / b : P o i n t > < b : P o i n t > < b : _ x > 7 5 9 . 8 0 7 6 2 1 < / b : _ x > < b : _ y > - 1 7 . 5 < / b : _ y > < / b : P o i n t > < b : P o i n t > < b : _ x > 7 5 7 . 8 0 7 6 2 1 < / b : _ x > < b : _ y > - 1 9 . 5 < / b : _ y > < / b : P o i n t > < b : P o i n t > < b : _ x > 1 0 2 < / b : _ x > < b : _ y > - 1 9 . 5 < / b : _ y > < / b : P o i n t > < b : P o i n t > < b : _ x > 1 0 0 < / b : _ x > < b : _ y > - 1 7 . 5 < / b : _ y > < / b : P o i n t > < b : P o i n t > < b : _ x > 1 0 0 < / b : _ x > < b : _ y > - 1 5 . 9 9 9 9 9 9 9 9 9 9 9 9 9 8 6 < / b : _ y > < / b : P o i n t > < / P o i n t s > < / a : V a l u e > < / a : K e y V a l u e O f D i a g r a m O b j e c t K e y a n y T y p e z b w N T n L X > < / V i e w S t a t e s > < / D i a g r a m M a n a g e r . S e r i a l i z a b l e D i a g r a m > < / A r r a y O f D i a g r a m M a n a g e r . S e r i a l i z a b l e D i a g r a m > ] ] > < / C u s t o m C o n t e n t > < / G e m i n i > 
</file>

<file path=customXml/item22.xml>��< ? x m l   v e r s i o n = " 1 . 0 "   e n c o d i n g = " U T F - 1 6 " ? > < G e m i n i   x m l n s = " h t t p : / / g e m i n i / p i v o t c u s t o m i z a t i o n / T a b l e X M L _ o r d e r s     1 _ 6 8 0 6 1 e 7 4 - 3 8 b 0 - 4 3 6 7 - 8 5 6 4 - 2 f c 8 3 4 f d 8 7 d b " > < C u s t o m C o n t e n t   x m l n s = " h t t p : / / g e m i n i / p i v o t c u s t o m i z a t i o n / T a b l e X M L _ o r d e r s   1 _ 6 8 0 6 1 e 7 4 - 3 8 b 0 - 4 3 6 7 - 8 5 6 4 - 2 f c 8 3 4 f d 8 7 d b " > < ! [ 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 O r d e r   D a t e < / s t r i n g > < / k e y > < v a l u e > < i n t > 1 5 1 < / i n t > < / v a l u e > < / i t e m > < i t e m > < k e y > < s t r i n g > C u s t o m e r   I D < / s t r i n g > < / k e y > < v a l u e > < i n t > 1 6 3 < / i n t > < / v a l u e > < / i t e m > < i t e m > < k e y > < s t r i n g > P r o d u c t   I D < / s t r i n g > < / k e y > < v a l u e > < i n t > 1 4 5 < / i n t > < / v a l u e > < / i t e m > < i t e m > < k e y > < s t r i n g > Q u a n t i t y < / s t r i n g > < / k e y > < v a l u e > < i n t > 1 2 8 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23.xml>��< ? x m l   v e r s i o n = " 1 . 0 "   e n c o d i n g = " u t f - 1 6 " ? > < D a t a M a s h u p   s q m i d = " c c 1 9 5 0 1 0 - b e a a - 4 f b 7 - 8 5 e e - 8 0 5 7 a a 7 1 9 0 1 1 "   x m l n s = " h t t p : / / s c h e m a s . m i c r o s o f t . c o m / D a t a M a s h u p " > A A A A A J k F A A B Q S w M E F A A C A A g A o D 1 i 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K A 9 Y 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P W J Z d v s Q x 5 I C A A A D C w A A E w A c A E Z v c m 1 1 b G F z L 1 N l Y 3 R p b 2 4 x L m 0 g o h g A K K A U A A A A A A A A A A A A A A A A A A A A A A A A A A A A 3 V b R b t o w F H 1 H 4 h 8 s 9 w U k C 5 F S 2 n U V D x U w b V L H W K F 7 K X s w y Q W s O T a y n b a s 6 r / P J G E h J F a z s r 0 M K Q b O N T 7 3 H p 9 r o 8 E 3 T A o 0 S d 6 9 q 3 q t X t M r q i B A J 9 i P t J E h K I 0 a X h O j H u J g 6 j V k X x M Z K R 8 s 0 t c P r Y H 0 o x C E a X x g H F p 9 K Y z 9 o h u 4 / 3 5 2 p + 2 v Z x A 8 U h X M B v J R c E k D P c s t 3 P L 1 A 2 6 S + w F w F j I D q o c J J q g v e R Q K 3 b s k a C h 8 G T C x 7 J 1 3 2 2 2 P o K + R N D A x G w 6 9 7 G N r J A V 8 b 5 I k w R P c X 1 G x t G V M N 2 v Y 5 j 6 l c z t p q q j Q C 6 n C Z P l t U D e S a s j z M 0 5 Q z 9 I b G 0 E G n s w L Q T v 8 1 I F 3 H P i Z A + 8 6 8 H M H f u H A 3 z n w y x z + k m k y V j K 0 e g X o I 9 D A y p / p k k Z S v H E g H 0 H 3 6 Y R r z i c + 5 V T p n l G R S 2 / v F c F L M o n V T 2 2 B P g 2 K l e 1 i I x p C I T o M K e M F d L y y l k C j K J y D K g S v g 0 C B 1 u i G 2 T k l O 8 7 M p k T e S B h V x M d S G 2 v R Y l 4 3 c k O 5 2 a C + 9 b 9 r U 2 4 h l A 9 W i d T w m X R J I I U b h w q T r O r D Q o u 1 Z R m + N O s 1 J l z c + f 5 f K x l E v v n r 7 b + / 7 i v d f / H G 7 q / s 9 L T 3 / 9 D g b / P 3 O K m 7 1 N 5 y s Q D Y d V s + d i u p N u W h C f v 5 G x T x 9 s f w n W A G j R X z y 4 I x j t a 2 l b x 2 e 1 k 6 Q S 6 Y O Q j k D L v m 1 L e 1 f a M 8 g n 2 / x n i M F k 4 Q P H z y k x G 4 p p i k k 9 X u V 1 N b E s n r 4 K T 0 n J w H q R F 8 r W g y z p l / J O t p R V b b b 3 b L 5 s l o T 6 0 j a T s V a e 3 l h G / Y P B l B H V 3 u W U X e z p Y x Z l 2 u j J N y z 8 N O x m 5 F R n u t 4 s / b B w I W h U d R n l e k t D c 2 H m w f q n 5 U I 8 y f s n n O / C k r V f A P / m J l q 7 5 y w n b / p x P 2 y 7 Z q N K A G D m 7 b / e 3 I 0 V z 9 A l B L A Q I t A B Q A A g A I A K A 9 Y l n L 3 t 0 x p Q A A A P U A A A A S A A A A A A A A A A A A A A A A A A A A A A B D b 2 5 m a W c v U G F j a 2 F n Z S 5 4 b W x Q S w E C L Q A U A A I A C A C g P W J Z D 8 r p q 6 Q A A A D p A A A A E w A A A A A A A A A A A A A A A A D x A A A A W 0 N v b n R l b n R f V H l w Z X N d L n h t b F B L A Q I t A B Q A A g A I A K A 9 Y l l 2 + x D H k g I A A A M L A A A T A A A A A A A A A A A A A A A A A O I B A A B G b 3 J t d W x h c y 9 T Z W N 0 a W 9 u M S 5 t U E s F B g A A A A A D A A M A w g A A A M 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4 l A A A A A A A A f 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y U y M C g x K T w v S X R l b V B h d G g + P C 9 J d G V t T G 9 j Y X R p b 2 4 + P F N 0 Y W J s Z U V u d H J p Z X M + P E V u d H J 5 I F R 5 c G U 9 I k l z U H J p d m F 0 Z S I g V m F s d W U 9 I m w w I i A v P j x F b n R y e S B U e X B l P S J R d W V y e U l E I i B W Y W x 1 Z T 0 i c z E w O W M w Z W E z L W R h N j Y t N G U x N y 0 5 M T Y 1 L W U w O T l j M W Q z N G Q 3 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X 1 8 x I i A v P j x F b n R y e S B U e X B l P S J G a W x s Z W R D b 2 1 w b G V 0 Z V J l c 3 V s d F R v V 2 9 y a 3 N o Z W V 0 I i B W Y W x 1 Z T 0 i b D E i I C 8 + P E V u d H J 5 I F R 5 c G U 9 I k Z p b G x D b 2 x 1 b W 5 O Y W 1 l c y I g V m F s d W U 9 I n N b J n F 1 b 3 Q 7 Q 3 V z d G 9 t Z X I g S U Q m c X V v d D s s J n F 1 b 3 Q 7 Q 3 V z d G 9 t Z X I g T m F t Z S Z x d W 9 0 O y w m c X V v d D t D a X R 5 J n F 1 b 3 Q 7 L C Z x d W 9 0 O 0 N v d W 5 0 c n k m c X V v d D s s J n F 1 b 3 Q 7 T G 9 5 Y W x 0 e S B D Y X J k J n F 1 b 3 Q 7 X S I g L z 4 8 R W 5 0 c n k g V H l w Z T 0 i R m l s b E N v b H V t b l R 5 c G V z I i B W Y W x 1 Z T 0 i c 0 J n W U d C Z 1 k 9 I i A v P j x F b n R y e S B U e X B l P S J G a W x s T G F z d F V w Z G F 0 Z W Q i I F Z h b H V l P S J k M j A y N C 0 x M S 0 w M l Q w N z o 0 N D o 1 N i 4 z M z E 5 N D A 2 W i I g L z 4 8 R W 5 0 c n k g V H l w Z T 0 i R m l s b E V y c m 9 y Q 2 9 1 b n Q i I F Z h b H V l P S J s M C I g L z 4 8 R W 5 0 c n k g V H l w Z T 0 i R m l s b E V y c m 9 y Q 2 9 k Z S I g V m F s d W U 9 I n N V b m t u b 3 d u I i A v P j x F b n R y e S B U e X B l P S J G a W x s Q 2 9 1 b n Q i I F Z h b H V l P S J s M T A w M C I g L z 4 8 R W 5 0 c n k g V H l w Z T 0 i Q W R k Z W R U b 0 R h d G F N b 2 R l b C I g V m F s d W U 9 I m w x 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j d X N 0 b 2 1 l c n M g K D E p L 0 N o Y W 5 n Z W Q g V H l w Z T E u e 0 N 1 c 3 R v b W V y I E l E L D B 9 J n F 1 b 3 Q 7 L C Z x d W 9 0 O 1 N l Y 3 R p b 2 4 x L 2 N 1 c 3 R v b W V y c y A o M S k v Q 2 h h b m d l Z C B U e X B l M S 5 7 Q 3 V z d G 9 t Z X I g T m F t Z S w x f S Z x d W 9 0 O y w m c X V v d D t T Z W N 0 a W 9 u M S 9 j d X N 0 b 2 1 l c n M g K D E p L 0 N o Y W 5 n Z W Q g V H l w Z T E u e 0 N p d H k s N X 0 m c X V v d D s s J n F 1 b 3 Q 7 U 2 V j d G l v b j E v Y 3 V z d G 9 t Z X J z I C g x K S 9 D a G F u Z 2 V k I F R 5 c G U x L n t D b 3 V u d H J 5 L D Z 9 J n F 1 b 3 Q 7 L C Z x d W 9 0 O 1 N l Y 3 R p b 2 4 x L 2 N 1 c 3 R v b W V y c y A o M S k v Q 2 h h b m d l Z C B U e X B l M S 5 7 T G 9 5 Y W x 0 e S B D Y X J k L D h 9 J n F 1 b 3 Q 7 X S w m c X V v d D t D b 2 x 1 b W 5 D b 3 V u d C Z x d W 9 0 O z o 1 L C Z x d W 9 0 O 0 t l e U N v b H V t b k 5 h b W V z J n F 1 b 3 Q 7 O l t d L C Z x d W 9 0 O 0 N v b H V t b k l k Z W 5 0 a X R p Z X M m c X V v d D s 6 W y Z x d W 9 0 O 1 N l Y 3 R p b 2 4 x L 2 N 1 c 3 R v b W V y c y A o M S k v Q 2 h h b m d l Z C B U e X B l M S 5 7 Q 3 V z d G 9 t Z X I g S U Q s M H 0 m c X V v d D s s J n F 1 b 3 Q 7 U 2 V j d G l v b j E v Y 3 V z d G 9 t Z X J z I C g x K S 9 D a G F u Z 2 V k I F R 5 c G U x L n t D d X N 0 b 2 1 l c i B O Y W 1 l L D F 9 J n F 1 b 3 Q 7 L C Z x d W 9 0 O 1 N l Y 3 R p b 2 4 x L 2 N 1 c 3 R v b W V y c y A o M S k v Q 2 h h b m d l Z C B U e X B l M S 5 7 Q 2 l 0 e S w 1 f S Z x d W 9 0 O y w m c X V v d D t T Z W N 0 a W 9 u M S 9 j d X N 0 b 2 1 l c n M g K D E p L 0 N o Y W 5 n Z W Q g V H l w Z T E u e 0 N v d W 5 0 c n k s N n 0 m c X V v d D s s J n F 1 b 3 Q 7 U 2 V j d G l v b j E v Y 3 V z d G 9 t Z X J z I C g x K S 9 D a G F u Z 2 V k I F R 5 c G U x L n t M b 3 l h b H R 5 I E N h c m Q s O H 0 m c X V v d D t d L C Z x d W 9 0 O 1 J l b G F 0 a W 9 u c 2 h p c E l u Z m 8 m c X V v d D s 6 W 1 1 9 I i A v P j w v U 3 R h Y m x l R W 5 0 c m l l c z 4 8 L 0 l 0 Z W 0 + P E l 0 Z W 0 + P E l 0 Z W 1 M b 2 N h d G l v b j 4 8 S X R l b V R 5 c G U + R m 9 y b X V s Y T w v S X R l b V R 5 c G U + P E l 0 Z W 1 Q Y X R o P l N l Y 3 R p b 2 4 x L 2 N 1 c 3 R v b W V y c y U y M C g x K S 9 T b 3 V y Y 2 U 8 L 0 l 0 Z W 1 Q Y X R o P j w v S X R l b U x v Y 2 F 0 a W 9 u P j x T d G F i b G V F b n R y a W V z I C 8 + P C 9 J d G V t P j x J d G V t P j x J d G V t T G 9 j Y X R p b 2 4 + P E l 0 Z W 1 U e X B l P k Z v c m 1 1 b G E 8 L 0 l 0 Z W 1 U e X B l P j x J d G V t U G F 0 a D 5 T Z W N 0 a W 9 u M S 9 j d X N 0 b 2 1 l c n M l M j A o M S k v Q 2 h h b m d l Z C U y M F R 5 c G U 8 L 0 l 0 Z W 1 Q Y X R o P j w v S X R l b U x v Y 2 F 0 a W 9 u P j x T d G F i b G V F b n R y a W V z I C 8 + P C 9 J d G V t P j x J d G V t P j x J d G V t T G 9 j Y X R p b 2 4 + P E l 0 Z W 1 U e X B l P k Z v c m 1 1 b G E 8 L 0 l 0 Z W 1 U e X B l P j x J d G V t U G F 0 a D 5 T Z W N 0 a W 9 u M S 9 j d X N 0 b 2 1 l c n M l M j A o M S k v U H J v b W 9 0 Z W Q l M j B I Z W F k Z X J z P C 9 J d G V t U G F 0 a D 4 8 L 0 l 0 Z W 1 M b 2 N h d G l v b j 4 8 U 3 R h Y m x l R W 5 0 c m l l c y A v P j w v S X R l b T 4 8 S X R l b T 4 8 S X R l b U x v Y 2 F 0 a W 9 u P j x J d G V t V H l w Z T 5 G b 3 J t d W x h P C 9 J d G V t V H l w Z T 4 8 S X R l b V B h d G g + U 2 V j d G l v b j E v Y 3 V z d G 9 t Z X J z J T I w K D E p L 0 N o Y W 5 n Z W Q l M j B U e X B l M T w v S X R l b V B h d G g + P C 9 J d G V t T G 9 j Y X R p b 2 4 + P F N 0 Y W J s Z U V u d H J p Z X M g L z 4 8 L 0 l 0 Z W 0 + P E l 0 Z W 0 + P E l 0 Z W 1 M b 2 N h d G l v b j 4 8 S X R l b V R 5 c G U + R m 9 y b X V s Y T w v S X R l b V R 5 c G U + P E l 0 Z W 1 Q Y X R o P l N l Y 3 R p b 2 4 x L 2 N 1 c 3 R v b W V y c y U y M C g x K S 9 S Z W 1 v d m V k J T I w Q 2 9 s d W 1 u c z w v S X R l b V B h d G g + P C 9 J d G V t T G 9 j Y X R p b 2 4 + P F N 0 Y W J s Z U V u d H J p Z X M g L z 4 8 L 0 l 0 Z W 0 + P E l 0 Z W 0 + P E l 0 Z W 1 M b 2 N h d G l v b j 4 8 S X R l b V R 5 c G U + R m 9 y b X V s Y T w v S X R l b V R 5 c G U + P E l 0 Z W 1 Q Y X R o P l N l Y 3 R p b 2 4 x L 3 B y b 2 R 1 Y 3 R z J T I w K D E p P C 9 J d G V t U G F 0 a D 4 8 L 0 l 0 Z W 1 M b 2 N h d G l v b j 4 8 U 3 R h Y m x l R W 5 0 c m l l c z 4 8 R W 5 0 c n k g V H l w Z T 0 i S X N Q c m l 2 Y X R l I i B W Y W x 1 Z T 0 i b D A i I C 8 + P E V u d H J 5 I F R 5 c G U 9 I l F 1 Z X J 5 S U Q i I F Z h b H V l P S J z Y W V l M D M z M T k t Y T Z j O C 0 0 M G M 5 L W F k O D g t Z j M 3 O G E x M T g x N T U 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1 9 f M S I g L z 4 8 R W 5 0 c n k g V H l w Z T 0 i R m l s b G V k Q 2 9 t c G x l d G V S Z X N 1 b H R U b 1 d v c m t z a G V l d C I g V m F s d W U 9 I m w x 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b H V t b l R 5 c G V z I i B W Y W x 1 Z T 0 i c 0 J n W U d C U V V G Q l E 9 P S I g L z 4 8 R W 5 0 c n k g V H l w Z T 0 i R m l s b E x h c 3 R V c G R h d G V k I i B W Y W x 1 Z T 0 i Z D I w M j Q t M T E t M D J U M D c 6 N D Q 6 N T Y u M z U w N D E x N l o i I C 8 + P E V u d H J 5 I F R 5 c G U 9 I k Z p b G x F c n J v c k N v d W 5 0 I i B W Y W x 1 Z T 0 i b D A i I C 8 + P E V u d H J 5 I F R 5 c G U 9 I k Z p b G x F c n J v c k N v Z G U i I F Z h b H V l P S J z V W 5 r b m 9 3 b i I g L z 4 8 R W 5 0 c n k g V H l w Z T 0 i R m l s b E N v d W 5 0 I i B W Y W x 1 Z T 0 i b D Q 4 I i A v P j x F b n R y e S B U e X B l P S J B Z G R l Z F R v R G F 0 Y U 1 v Z G V s 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I C g x K S 9 D a G F u Z 2 V k I F R 5 c G U u e 1 B y b 2 R 1 Y 3 Q g S U Q s M H 0 m c X V v d D s s J n F 1 b 3 Q 7 U 2 V j d G l v b j E v c H J v Z H V j d H M g K D E p L 1 J l c G x h Y 2 V k I F Z h b H V l M y 5 7 Q 2 9 m Z m V l I F R 5 c G U s M X 0 m c X V v d D s s J n F 1 b 3 Q 7 U 2 V j d G l v b j E v c H J v Z H V j d H M g K D E p L 1 J l c G x h Y 2 V k I F Z h b H V l N i 5 7 U m 9 h c 3 Q g V H l w Z S w y f S Z x d W 9 0 O y w m c X V v d D t T Z W N 0 a W 9 u M S 9 w c m 9 k d W N 0 c y A o M S k v Q 2 h h b m d l Z C B U e X B l L n t T a X p l L D N 9 J n F 1 b 3 Q 7 L C Z x d W 9 0 O 1 N l Y 3 R p b 2 4 x L 3 B y b 2 R 1 Y 3 R z I C g x K S 9 D a G F u Z 2 V k I F R 5 c G U u e 1 V u a X Q g U H J p Y 2 U s N H 0 m c X V v d D s s J n F 1 b 3 Q 7 U 2 V j d G l v b j E v c H J v Z H V j d H M g K D E p L 0 N o Y W 5 n Z W Q g V H l w Z S 5 7 U H J p Y 2 U g c G V y I D E w M G c s N X 0 m c X V v d D s s J n F 1 b 3 Q 7 U 2 V j d G l v b j E v c H J v Z H V j d H M g K D E p L 0 N o Y W 5 n Z W Q g V H l w Z S 5 7 U H J v Z m l 0 L D Z 9 J n F 1 b 3 Q 7 X S w m c X V v d D t D b 2 x 1 b W 5 D b 3 V u d C Z x d W 9 0 O z o 3 L C Z x d W 9 0 O 0 t l e U N v b H V t b k 5 h b W V z J n F 1 b 3 Q 7 O l t d L C Z x d W 9 0 O 0 N v b H V t b k l k Z W 5 0 a X R p Z X M m c X V v d D s 6 W y Z x d W 9 0 O 1 N l Y 3 R p b 2 4 x L 3 B y b 2 R 1 Y 3 R z I C g x K S 9 D a G F u Z 2 V k I F R 5 c G U u e 1 B y b 2 R 1 Y 3 Q g S U Q s M H 0 m c X V v d D s s J n F 1 b 3 Q 7 U 2 V j d G l v b j E v c H J v Z H V j d H M g K D E p L 1 J l c G x h Y 2 V k I F Z h b H V l M y 5 7 Q 2 9 m Z m V l I F R 5 c G U s M X 0 m c X V v d D s s J n F 1 b 3 Q 7 U 2 V j d G l v b j E v c H J v Z H V j d H M g K D E p L 1 J l c G x h Y 2 V k I F Z h b H V l N i 5 7 U m 9 h c 3 Q g V H l w Z S w y f S Z x d W 9 0 O y w m c X V v d D t T Z W N 0 a W 9 u M S 9 w c m 9 k d W N 0 c y A o M S k v Q 2 h h b m d l Z C B U e X B l L n t T a X p l L D N 9 J n F 1 b 3 Q 7 L C Z x d W 9 0 O 1 N l Y 3 R p b 2 4 x L 3 B y b 2 R 1 Y 3 R z I C g x K S 9 D a G F u Z 2 V k I F R 5 c G U u e 1 V u a X Q g U H J p Y 2 U s N H 0 m c X V v d D s s J n F 1 b 3 Q 7 U 2 V j d G l v b j E v c H J v Z H V j d H M g K D E p L 0 N o Y W 5 n Z W Q g V H l w Z S 5 7 U H J p Y 2 U g c G V y I D E w M G c s N X 0 m c X V v d D s s J n F 1 b 3 Q 7 U 2 V j d G l v b j E v c H J v Z H V j d H M g K D E p L 0 N o Y W 5 n Z W Q g V H l w Z S 5 7 U H J v Z m l 0 L D Z 9 J n F 1 b 3 Q 7 X S w m c X V v d D t S Z W x h d G l v b n N o a X B J b m Z v J n F 1 b 3 Q 7 O l t d f S I g L z 4 8 L 1 N 0 Y W J s Z U V u d H J p Z X M + P C 9 J d G V t P j x J d G V t P j x J d G V t T G 9 j Y X R p b 2 4 + P E l 0 Z W 1 U e X B l P k Z v c m 1 1 b G E 8 L 0 l 0 Z W 1 U e X B l P j x J d G V t U G F 0 a D 5 T Z W N 0 a W 9 u M S 9 w c m 9 k d W N 0 c y U y M C g x K S 9 T b 3 V y Y 2 U 8 L 0 l 0 Z W 1 Q Y X R o P j w v S X R l b U x v Y 2 F 0 a W 9 u P j x T d G F i b G V F b n R y a W V z I C 8 + P C 9 J d G V t P j x J d G V t P j x J d G V t T G 9 j Y X R p b 2 4 + P E l 0 Z W 1 U e X B l P k Z v c m 1 1 b G E 8 L 0 l 0 Z W 1 U e X B l P j x J d G V t U G F 0 a D 5 T Z W N 0 a W 9 u M S 9 w c m 9 k d W N 0 c y U y M C g x K S 9 Q c m 9 t b 3 R l Z C U y M E h l Y W R l c n M 8 L 0 l 0 Z W 1 Q Y X R o P j w v S X R l b U x v Y 2 F 0 a W 9 u P j x T d G F i b G V F b n R y a W V z I C 8 + P C 9 J d G V t P j x J d G V t P j x J d G V t T G 9 j Y X R p b 2 4 + P E l 0 Z W 1 U e X B l P k Z v c m 1 1 b G E 8 L 0 l 0 Z W 1 U e X B l P j x J d G V t U G F 0 a D 5 T Z W N 0 a W 9 u M S 9 w c m 9 k d W N 0 c y U y M C g x K S 9 D a G F u Z 2 V k J T I w V H l w Z T w v S X R l b V B h d G g + P C 9 J d G V t T G 9 j Y X R p b 2 4 + P F N 0 Y W J s Z U V u d H J p Z X M g L z 4 8 L 0 l 0 Z W 0 + P E l 0 Z W 0 + P E l 0 Z W 1 M b 2 N h d G l v b j 4 8 S X R l b V R 5 c G U + R m 9 y b X V s Y T w v S X R l b V R 5 c G U + P E l 0 Z W 1 Q Y X R o P l N l Y 3 R p b 2 4 x L 3 B y b 2 R 1 Y 3 R z J T I w K D E p L 1 J l c G x h Y 2 V k J T I w V m F s d W U 8 L 0 l 0 Z W 1 Q Y X R o P j w v S X R l b U x v Y 2 F 0 a W 9 u P j x T d G F i b G V F b n R y a W V z I C 8 + P C 9 J d G V t P j x J d G V t P j x J d G V t T G 9 j Y X R p b 2 4 + P E l 0 Z W 1 U e X B l P k Z v c m 1 1 b G E 8 L 0 l 0 Z W 1 U e X B l P j x J d G V t U G F 0 a D 5 T Z W N 0 a W 9 u M S 9 w c m 9 k d W N 0 c y U y M C g x K S 9 S Z X B s Y W N l Z C U y M F Z h b H V l M T w v S X R l b V B h d G g + P C 9 J d G V t T G 9 j Y X R p b 2 4 + P F N 0 Y W J s Z U V u d H J p Z X M g L z 4 8 L 0 l 0 Z W 0 + P E l 0 Z W 0 + P E l 0 Z W 1 M b 2 N h d G l v b j 4 8 S X R l b V R 5 c G U + R m 9 y b X V s Y T w v S X R l b V R 5 c G U + P E l 0 Z W 1 Q Y X R o P l N l Y 3 R p b 2 4 x L 3 B y b 2 R 1 Y 3 R z J T I w K D E p L 1 J l c G x h Y 2 V k J T I w V m F s d W U y P C 9 J d G V t U G F 0 a D 4 8 L 0 l 0 Z W 1 M b 2 N h d G l v b j 4 8 U 3 R h Y m x l R W 5 0 c m l l c y A v P j w v S X R l b T 4 8 S X R l b T 4 8 S X R l b U x v Y 2 F 0 a W 9 u P j x J d G V t V H l w Z T 5 G b 3 J t d W x h P C 9 J d G V t V H l w Z T 4 8 S X R l b V B h d G g + U 2 V j d G l v b j E v c H J v Z H V j d H M l M j A o M S k v U m V w b G F j Z W Q l M j B W Y W x 1 Z T M 8 L 0 l 0 Z W 1 Q Y X R o P j w v S X R l b U x v Y 2 F 0 a W 9 u P j x T d G F i b G V F b n R y a W V z I C 8 + P C 9 J d G V t P j x J d G V t P j x J d G V t T G 9 j Y X R p b 2 4 + P E l 0 Z W 1 U e X B l P k Z v c m 1 1 b G E 8 L 0 l 0 Z W 1 U e X B l P j x J d G V t U G F 0 a D 5 T Z W N 0 a W 9 u M S 9 w c m 9 k d W N 0 c y U y M C g x K S 9 S Z X B s Y W N l Z C U y M F Z h b H V l N D w v S X R l b V B h d G g + P C 9 J d G V t T G 9 j Y X R p b 2 4 + P F N 0 Y W J s Z U V u d H J p Z X M g L z 4 8 L 0 l 0 Z W 0 + P E l 0 Z W 0 + P E l 0 Z W 1 M b 2 N h d G l v b j 4 8 S X R l b V R 5 c G U + R m 9 y b X V s Y T w v S X R l b V R 5 c G U + P E l 0 Z W 1 Q Y X R o P l N l Y 3 R p b 2 4 x L 3 B y b 2 R 1 Y 3 R z J T I w K D E p L 1 J l c G x h Y 2 V k J T I w V m F s d W U 1 P C 9 J d G V t U G F 0 a D 4 8 L 0 l 0 Z W 1 M b 2 N h d G l v b j 4 8 U 3 R h Y m x l R W 5 0 c m l l c y A v P j w v S X R l b T 4 8 S X R l b T 4 8 S X R l b U x v Y 2 F 0 a W 9 u P j x J d G V t V H l w Z T 5 G b 3 J t d W x h P C 9 J d G V t V H l w Z T 4 8 S X R l b V B h d G g + U 2 V j d G l v b j E v c H J v Z H V j d H M l M j A o M S k v U m V w b G F j Z W Q l M j B W Y W x 1 Z T Y 8 L 0 l 0 Z W 1 Q Y X R o P j w v S X R l b U x v Y 2 F 0 a W 9 u P j x T d G F i b G V F b n R y a W V z I C 8 + P C 9 J d G V t P j x J d G V t P j x J d G V t T G 9 j Y X R p b 2 4 + P E l 0 Z W 1 U e X B l P k Z v c m 1 1 b G E 8 L 0 l 0 Z W 1 U e X B l P j x J d G V t U G F 0 a D 5 T Z W N 0 a W 9 u M S 9 v c m R l c n M 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1 N m E y M 2 N j M y 1 i N T k 2 L T Q 3 N W I t O W V h N y 0 3 Z D J j Y 2 U 2 M z g 1 M D 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1 9 f M S 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C 0 x M S 0 w M l Q w N z o 0 N D o 1 N i 4 z N T k y N D k 2 W i I g L z 4 8 R W 5 0 c n k g V H l w Z T 0 i R m l s b E N v b H V t b l R 5 c G V z I i B W Y W x 1 Z T 0 i c 0 J n W U d C Z 1 k 9 I i A v P j x F b n R y e S B U e X B l P S J G a W x s Q 2 9 s d W 1 u T m F t Z X M i I F Z h b H V l P S J z W y Z x d W 9 0 O 0 9 y Z G V y I E l E J n F 1 b 3 Q 7 L C Z x d W 9 0 O 0 9 y Z G V y I E R h d G U m c X V v d D s s J n F 1 b 3 Q 7 Q 3 V z d G 9 t Z X I g S U Q m c X V v d D s s J n F 1 b 3 Q 7 U H J v Z H V j d C B J R C Z x d W 9 0 O y w m c X V v d D t R d W F u d G l 0 e S Z x d W 9 0 O 1 0 i I C 8 + P E V u d H J 5 I F R 5 c G U 9 I k F k Z G V k V G 9 E Y X R h T W 9 k Z W w i I F Z h b H V l P S J s M 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J k Z X J z I C g x K S 9 Q c m 9 t b 3 R l Z C B I Z W F k Z X J z L n t P c m R l c i B J R C w w f S Z x d W 9 0 O y w m c X V v d D t T Z W N 0 a W 9 u M S 9 v c m R l c n M g K D E p L 0 N o Y W 5 n Z W Q g V H l w Z S 5 7 T 3 J k Z X I g R G F 0 Z S w x f S Z x d W 9 0 O y w m c X V v d D t T Z W N 0 a W 9 u M S 9 v c m R l c n M g K D E p L 1 B y b 2 1 v d G V k I E h l Y W R l c n M u e 0 N 1 c 3 R v b W V y I E l E L D J 9 J n F 1 b 3 Q 7 L C Z x d W 9 0 O 1 N l Y 3 R p b 2 4 x L 2 9 y Z G V y c y A o M S k v U H J v b W 9 0 Z W Q g S G V h Z G V y c y 5 7 U H J v Z H V j d C B J R C w z f S Z x d W 9 0 O y w m c X V v d D t T Z W N 0 a W 9 u M S 9 v c m R l c n M g K D E p L 1 B y b 2 1 v d G V k I E h l Y W R l c n M u e 1 F 1 Y W 5 0 a X R 5 L D R 9 J n F 1 b 3 Q 7 X S w m c X V v d D t D b 2 x 1 b W 5 D b 3 V u d C Z x d W 9 0 O z o 1 L C Z x d W 9 0 O 0 t l e U N v b H V t b k 5 h b W V z J n F 1 b 3 Q 7 O l t d L C Z x d W 9 0 O 0 N v b H V t b k l k Z W 5 0 a X R p Z X M m c X V v d D s 6 W y Z x d W 9 0 O 1 N l Y 3 R p b 2 4 x L 2 9 y Z G V y c y A o M S k v U H J v b W 9 0 Z W Q g S G V h Z G V y c y 5 7 T 3 J k Z X I g S U Q s M H 0 m c X V v d D s s J n F 1 b 3 Q 7 U 2 V j d G l v b j E v b 3 J k Z X J z I C g x K S 9 D a G F u Z 2 V k I F R 5 c G U u e 0 9 y Z G V y I E R h d G U s M X 0 m c X V v d D s s J n F 1 b 3 Q 7 U 2 V j d G l v b j E v b 3 J k Z X J z I C g x K S 9 Q c m 9 t b 3 R l Z C B I Z W F k Z X J z L n t D d X N 0 b 2 1 l c i B J R C w y f S Z x d W 9 0 O y w m c X V v d D t T Z W N 0 a W 9 u M S 9 v c m R l c n M g K D E p L 1 B y b 2 1 v d G V k I E h l Y W R l c n M u e 1 B y b 2 R 1 Y 3 Q g S U Q s M 3 0 m c X V v d D s s J n F 1 b 3 Q 7 U 2 V j d G l v b j E v b 3 J k Z X J z I C g x K S 9 Q c m 9 t b 3 R l Z C B I Z W F k Z X J z L n t R d W F u d G l 0 e S w 0 f S Z x d W 9 0 O 1 0 s J n F 1 b 3 Q 7 U m V s Y X R p b 2 5 z a G l w S W 5 m b y Z x d W 9 0 O z p b X X 0 i I C 8 + P C 9 T d G F i b G V F b n R y a W V z P j w v S X R l b T 4 8 S X R l b T 4 8 S X R l b U x v Y 2 F 0 a W 9 u P j x J d G V t V H l w Z T 5 G b 3 J t d W x h P C 9 J d G V t V H l w Z T 4 8 S X R l b V B h d G g + U 2 V j d G l v b j E v b 3 J k Z X J z J T I w K D E p L 1 N v d X J j Z T w v S X R l b V B h d G g + P C 9 J d G V t T G 9 j Y X R p b 2 4 + P F N 0 Y W J s Z U V u d H J p Z X M g L z 4 8 L 0 l 0 Z W 0 + P E l 0 Z W 0 + P E l 0 Z W 1 M b 2 N h d G l v b j 4 8 S X R l b V R 5 c G U + R m 9 y b X V s Y T w v S X R l b V R 5 c G U + P E l 0 Z W 1 Q Y X R o P l N l Y 3 R p b 2 4 x L 2 9 y Z G V y c y U y M C g x K S 9 Q c m 9 t b 3 R l Z C U y M E h l Y W R l c n M 8 L 0 l 0 Z W 1 Q Y X R o P j w v S X R l b U x v Y 2 F 0 a W 9 u P j x T d G F i b G V F b n R y a W V z I C 8 + P C 9 J d G V t P j x J d G V t P j x J d G V t T G 9 j Y X R p b 2 4 + P E l 0 Z W 1 U e X B l P k Z v c m 1 1 b G E 8 L 0 l 0 Z W 1 U e X B l P j x J d G V t U G F 0 a D 5 T Z W N 0 a W 9 u M S 9 v c m R l c n M l M j A o M S k v Q 2 h h b m d l Z C U y M F R 5 c G U 8 L 0 l 0 Z W 1 Q Y X R o P j w v S X R l b U x v Y 2 F 0 a W 9 u P j x T d G F i b G V F b n R y a W V z I C 8 + P C 9 J d G V t P j w v S X R l b X M + P C 9 M b 2 N h b F B h Y 2 t h Z 2 V N Z X R h Z G F 0 Y U Z p b G U + F g A A A F B L B Q Y A A A A A A A A A A A A A A A A A A A A A A A A m A Q A A A Q A A A N C M n d 8 B F d E R j H o A w E / C l + s B A A A A Z + K s f W X 7 5 E q X F j 4 5 K b Q N m Q A A A A A C A A A A A A A Q Z g A A A A E A A C A A A A B u c P r 0 M M q l G / y o y k s 1 o p 7 N r L L i Z 3 G s T N E 1 o B l n c / v 3 T w A A A A A O g A A A A A I A A C A A A A A t / A n 6 k Z n I c x U 5 9 3 2 9 D M 8 V P Z 5 z A f p q 7 y R i K y V M I I 0 2 N l A A A A C F Z 2 C q G w a 9 s j P P T m E 4 G K Q c 0 4 q J b H B R + L A H W U t 2 5 h C 0 a j H R 9 d 4 U q E w L u h p 2 A l n o B b J y x X d 6 c a q D 5 T i 3 f z m i 2 p g Y 9 + A S R 6 o + r k 0 + f 0 7 R q o N V q k A A A A D v Y k P E x B F 9 + Z l e T u 4 x c o 1 m j b A 3 7 0 a u u m F 1 j 7 Z m p n d N O C Z R r o B X L P n n M 4 n R K g 5 M P l m I o V b 4 J r M q P e 4 E N X i y + n V 0 < / D a t a M a s h u p > 
</file>

<file path=customXml/item24.xml>��< ? x m l   v e r s i o n = " 1 . 0 "   e n c o d i n g = " U T F - 1 6 " ? > < G e m i n i   x m l n s = " h t t p : / / g e m i n i / p i v o t c u s t o m i z a t i o n / T a b l e X M L _ c u s t o m e r s     1 _ 0 b 9 1 4 2 3 b - f 5 3 d - 4 a 0 7 - 8 a c b - 1 c 5 5 b 6 f e d 1 b c " > < C u s t o m C o n t e n t   x m l n s = " h t t p : / / g e m i n i / p i v o t c u s t o m i z a t i o n / T a b l e X M L _ c u s t o m e r s   1 _ 0 b 9 1 4 2 3 b - f 5 3 d - 4 a 0 7 - 8 a c b - 1 c 5 5 b 6 f e d 1 b c " > < ! [ 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 C u s t o m e r   N a m e < / s t r i n g > < / k e y > < v a l u e > < i n t > 1 9 7 < / i n t > < / v a l u e > < / i t e m > < i t e m > < k e y > < s t r i n g > C i t y < / s t r i n g > < / k e y > < v a l u e > < i n t > 8 3 < / i n t > < / v a l u e > < / i t e m > < i t e m > < k e y > < s t r i n g > C o u n t r y < / s t r i n g > < / k e y > < v a l u e > < i n t > 1 2 2 < / i n t > < / v a l u e > < / i t e m > < i t e m > < k e y > < s t r i n g > L o y a l t y   C a r d < / s t r i n g > < / k e y > < v a l u e > < i n t > 1 6 1 < / i n t > < / v a l u e > < / i t e m > < / C o l u m n W i d t h s > < C o l u m n D i s p l a y I n d e x > < i t e m > < k e y > < s t r i n g > C u s t o m e r   I D < / s t r i n g > < / k e y > < v a l u e > < i n t > 0 < / i n t > < / v a l u e > < / i t e m > < i t e m > < k e y > < s t r i n g > C u s t o m e r   N a m e < / s t r i n g > < / k e y > < v a l u e > < i n t > 1 < / i n t > < / v a l u e > < / i t e m > < i t e m > < k e y > < s t r i n g > C i t y < / s t r i n g > < / k e y > < v a l u e > < i n t > 2 < / i n t > < / v a l u e > < / i t e m > < i t e m > < k e y > < s t r i n g > C o u n t r y < / s t r i n g > < / k e y > < v a l u e > < i n t > 3 < / i n t > < / v a l u e > < / i t e m > < i t e m > < k e y > < s t r i n g > L o y a l t y   C a r d < / 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I s S a n d b o x E m b e d d e d " > < C u s t o m C o n t e n t > < ! [ C D A T A [ y e s ] ] > < / C u s t o m C o n t e n t > < / G e m i n i > 
</file>

<file path=customXml/item27.xml>��< ? x m l   v e r s i o n = " 1 . 0 "   e n c o d i n g = " U T F - 1 6 " ? > < G e m i n i   x m l n s = " h t t p : / / g e m i n i / p i v o t c u s t o m i z a t i o n / T a b l e X M L _ o r d e r s     1 _ 6 8 0 6 1 e 7 4 - 3 8 b 0 - 4 3 6 7 - 8 5 6 4 - 2 f c 8 3 4 f d 8 7 d b " > < C u s t o m C o n t e n t   x m l n s = " h t t p : / / g e m i n i / p i v o t c u s t o m i z a t i o n / T a b l e X M L _ o r d e r s   1 _ 6 8 0 6 1 e 7 4 - 3 8 b 0 - 4 3 6 7 - 8 5 6 4 - 2 f c 8 3 4 f d 8 7 d b " > < ! [ 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 O r d e r   D a t e < / s t r i n g > < / k e y > < v a l u e > < i n t > 1 5 1 < / i n t > < / v a l u e > < / i t e m > < i t e m > < k e y > < s t r i n g > C u s t o m e r   I D < / s t r i n g > < / k e y > < v a l u e > < i n t > 1 6 3 < / i n t > < / v a l u e > < / i t e m > < i t e m > < k e y > < s t r i n g > P r o d u c t   I D < / s t r i n g > < / k e y > < v a l u e > < i n t > 1 4 5 < / i n t > < / v a l u e > < / i t e m > < i t e m > < k e y > < s t r i n g > Q u a n t i t y < / s t r i n g > < / k e y > < v a l u e > < i n t > 1 2 8 < / i n t > < / v a l u e > < / i t e m > < i t e m > < k e y > < s t r i n g > C a l c u l a t e d   C o l u m n   1 < / s t r i n g > < / k e y > < v a l u e > < i n t > 2 3 6 < / i n t > < / v a l u e > < / i t e m > < i t e m > < k e y > < s t r i n g > C a l c u l a t e d   C o l u m n   2 < / s t r i n g > < / k e y > < v a l u e > < i n t > 2 3 6 < / 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 C a l c u l a t e d   C o l u m n   1 < / s t r i n g > < / k e y > < v a l u e > < i n t > 5 < / i n t > < / v a l u e > < / i t e m > < i t e m > < k e y > < s t r i n g > C a l c u l a t e d   C o l u m n   2 < / 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o r d e r s     1 _ 6 8 0 6 1 e 7 4 - 3 8 b 0 - 4 3 6 7 - 8 5 6 4 - 2 f c 8 3 4 f d 8 7 d b " > < C u s t o m C o n t e n t   x m l n s = " h t t p : / / g e m i n i / p i v o t c u s t o m i z a t i o n / T a b l e X M L _ o r d e r s   1 _ 6 8 0 6 1 e 7 4 - 3 8 b 0 - 4 3 6 7 - 8 5 6 4 - 2 f c 8 3 4 f d 8 7 d b " > < ! [ 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 O r d e r   D a t e < / s t r i n g > < / k e y > < v a l u e > < i n t > 1 5 1 < / i n t > < / v a l u e > < / i t e m > < i t e m > < k e y > < s t r i n g > C u s t o m e r   I D < / s t r i n g > < / k e y > < v a l u e > < i n t > 1 6 3 < / i n t > < / v a l u e > < / i t e m > < i t e m > < k e y > < s t r i n g > P r o d u c t   I D < / s t r i n g > < / k e y > < v a l u e > < i n t > 1 4 5 < / i n t > < / v a l u e > < / i t e m > < i t e m > < k e y > < s t r i n g > Q u a n t i t y < / s t r i n g > < / k e y > < v a l u e > < i n t > 1 2 8 < / i n t > < / v a l u e > < / i t e m > < i t e m > < k e y > < s t r i n g > S a l e s < / s t r i n g > < / k e y > < v a l u e > < i n t > 2 3 6 < / i n t > < / v a l u e > < / i t e m > < i t e m > < k e y > < s t r i n g > T o t a l   P r o f i t < / s t r i n g > < / k e y > < v a l u e > < i n t > 2 3 6 < / 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 T o t a l   P r o f i t < / s t r i n g > < / k e y > < v a l u e > < i n t > 5 < / i n t > < / v a l u e > < / i t e m > < i t e m > < k e y > < s t r i n g > S a l e s 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T a b l e X M L _ c u s t o m e r s     1 _ 0 b 9 1 4 2 3 b - f 5 3 d - 4 a 0 7 - 8 a c b - 1 c 5 5 b 6 f e d 1 b c " > < C u s t o m C o n t e n t   x m l n s = " h t t p : / / g e m i n i / p i v o t c u s t o m i z a t i o n / T a b l e X M L _ c u s t o m e r s   1 _ 0 b 9 1 4 2 3 b - f 5 3 d - 4 a 0 7 - 8 a c b - 1 c 5 5 b 6 f e d 1 b c " > < ! [ 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 C u s t o m e r   N a m e < / s t r i n g > < / k e y > < v a l u e > < i n t > 1 9 7 < / i n t > < / v a l u e > < / i t e m > < i t e m > < k e y > < s t r i n g > C i t y < / s t r i n g > < / k e y > < v a l u e > < i n t > 8 3 < / i n t > < / v a l u e > < / i t e m > < i t e m > < k e y > < s t r i n g > C o u n t r y < / s t r i n g > < / k e y > < v a l u e > < i n t > 1 2 2 < / i n t > < / v a l u e > < / i t e m > < i t e m > < k e y > < s t r i n g > L o y a l t y   C a r d < / s t r i n g > < / k e y > < v a l u e > < i n t > 1 6 1 < / i n t > < / v a l u e > < / i t e m > < / C o l u m n W i d t h s > < C o l u m n D i s p l a y I n d e x > < i t e m > < k e y > < s t r i n g > C u s t o m e r   I D < / s t r i n g > < / k e y > < v a l u e > < i n t > 0 < / i n t > < / v a l u e > < / i t e m > < i t e m > < k e y > < s t r i n g > C u s t o m e r   N a m e < / s t r i n g > < / k e y > < v a l u e > < i n t > 1 < / i n t > < / v a l u e > < / i t e m > < i t e m > < k e y > < s t r i n g > C i t y < / s t r i n g > < / k e y > < v a l u e > < i n t > 2 < / i n t > < / v a l u e > < / i t e m > < i t e m > < k e y > < s t r i n g > C o u n t r y < / s t r i n g > < / k e y > < v a l u e > < i n t > 3 < / i n t > < / v a l u e > < / i t e m > < i t e m > < k e y > < s t r i n g > L o y a l t y   C a r d < / 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o r d e r s     1 _ 6 8 0 6 1 e 7 4 - 3 8 b 0 - 4 3 6 7 - 8 5 6 4 - 2 f c 8 3 4 f d 8 7 d b " > < C u s t o m C o n t e n t   x m l n s = " h t t p : / / g e m i n i / p i v o t c u s t o m i z a t i o n / T a b l e X M L _ o r d e r s   1 _ 6 8 0 6 1 e 7 4 - 3 8 b 0 - 4 3 6 7 - 8 5 6 4 - 2 f c 8 3 4 f d 8 7 d b " > < ! [ 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 O r d e r   D a t e < / s t r i n g > < / k e y > < v a l u e > < i n t > 1 5 1 < / i n t > < / v a l u e > < / i t e m > < i t e m > < k e y > < s t r i n g > C u s t o m e r   I D < / s t r i n g > < / k e y > < v a l u e > < i n t > 1 6 3 < / i n t > < / v a l u e > < / i t e m > < i t e m > < k e y > < s t r i n g > P r o d u c t   I D < / s t r i n g > < / k e y > < v a l u e > < i n t > 1 4 5 < / i n t > < / v a l u e > < / i t e m > < i t e m > < k e y > < s t r i n g > Q u a n t i t y < / s t r i n g > < / k e y > < v a l u e > < i n t > 1 2 8 < / i n t > < / v a l u e > < / i t e m > < i t e m > < k e y > < s t r i n g > C a l c u l a t e d   C o l u m n   1 < / s t r i n g > < / k e y > < v a l u e > < i n t > 2 3 6 < / 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 C a l c u l a t e d   C o l u m n   1 < / 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 2 0 2 4 - 1 0 - 1 1 T 2 0 : 0 5 : 2 8 . 5 3 2 4 6 7 1 + 0 1 : 0 0 < / L a s t P r o c e s s e d T i m e > < / D a t a M o d e l i n g S a n d b o x . S e r i a l i z e d S a n d b o x E r r o r C a c h 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83E03CE-74ED-48F5-B6DA-0ECB1D5529DD}">
  <ds:schemaRefs/>
</ds:datastoreItem>
</file>

<file path=customXml/itemProps10.xml><?xml version="1.0" encoding="utf-8"?>
<ds:datastoreItem xmlns:ds="http://schemas.openxmlformats.org/officeDocument/2006/customXml" ds:itemID="{295D959F-1139-4FF0-9920-CDAB67317F80}">
  <ds:schemaRefs/>
</ds:datastoreItem>
</file>

<file path=customXml/itemProps11.xml><?xml version="1.0" encoding="utf-8"?>
<ds:datastoreItem xmlns:ds="http://schemas.openxmlformats.org/officeDocument/2006/customXml" ds:itemID="{1D1ED995-FD6F-441E-8114-DF199EC3A953}">
  <ds:schemaRefs/>
</ds:datastoreItem>
</file>

<file path=customXml/itemProps12.xml><?xml version="1.0" encoding="utf-8"?>
<ds:datastoreItem xmlns:ds="http://schemas.openxmlformats.org/officeDocument/2006/customXml" ds:itemID="{603C3EF5-2CC9-41C2-8A7C-93EF7C8C73E3}">
  <ds:schemaRefs/>
</ds:datastoreItem>
</file>

<file path=customXml/itemProps13.xml><?xml version="1.0" encoding="utf-8"?>
<ds:datastoreItem xmlns:ds="http://schemas.openxmlformats.org/officeDocument/2006/customXml" ds:itemID="{5B8DFA14-5BED-40A4-94BC-A2C8889332BF}">
  <ds:schemaRefs/>
</ds:datastoreItem>
</file>

<file path=customXml/itemProps14.xml><?xml version="1.0" encoding="utf-8"?>
<ds:datastoreItem xmlns:ds="http://schemas.openxmlformats.org/officeDocument/2006/customXml" ds:itemID="{39D1C63A-701A-486E-B023-B107D6F76F95}">
  <ds:schemaRefs/>
</ds:datastoreItem>
</file>

<file path=customXml/itemProps15.xml><?xml version="1.0" encoding="utf-8"?>
<ds:datastoreItem xmlns:ds="http://schemas.openxmlformats.org/officeDocument/2006/customXml" ds:itemID="{E331596E-847B-4BA0-8C9D-B5BA9F60E1AB}">
  <ds:schemaRefs/>
</ds:datastoreItem>
</file>

<file path=customXml/itemProps16.xml><?xml version="1.0" encoding="utf-8"?>
<ds:datastoreItem xmlns:ds="http://schemas.openxmlformats.org/officeDocument/2006/customXml" ds:itemID="{CA2FF24D-99DA-47CF-B906-980EA6E02E3A}">
  <ds:schemaRefs/>
</ds:datastoreItem>
</file>

<file path=customXml/itemProps17.xml><?xml version="1.0" encoding="utf-8"?>
<ds:datastoreItem xmlns:ds="http://schemas.openxmlformats.org/officeDocument/2006/customXml" ds:itemID="{E6F4AA37-2FC1-48DE-8DAB-29DAAEE71CA7}">
  <ds:schemaRefs/>
</ds:datastoreItem>
</file>

<file path=customXml/itemProps18.xml><?xml version="1.0" encoding="utf-8"?>
<ds:datastoreItem xmlns:ds="http://schemas.openxmlformats.org/officeDocument/2006/customXml" ds:itemID="{BE073A02-DF31-49C3-B0C4-59E473501321}">
  <ds:schemaRefs/>
</ds:datastoreItem>
</file>

<file path=customXml/itemProps19.xml><?xml version="1.0" encoding="utf-8"?>
<ds:datastoreItem xmlns:ds="http://schemas.openxmlformats.org/officeDocument/2006/customXml" ds:itemID="{52FEC55B-1CD2-4C3F-893A-76C187962CA7}">
  <ds:schemaRefs/>
</ds:datastoreItem>
</file>

<file path=customXml/itemProps2.xml><?xml version="1.0" encoding="utf-8"?>
<ds:datastoreItem xmlns:ds="http://schemas.openxmlformats.org/officeDocument/2006/customXml" ds:itemID="{31F30F2C-BE4D-4E55-8C4E-E71D0BA395F0}">
  <ds:schemaRefs/>
</ds:datastoreItem>
</file>

<file path=customXml/itemProps20.xml><?xml version="1.0" encoding="utf-8"?>
<ds:datastoreItem xmlns:ds="http://schemas.openxmlformats.org/officeDocument/2006/customXml" ds:itemID="{02979F7D-E140-4502-AA65-5705E90FCEEB}">
  <ds:schemaRefs/>
</ds:datastoreItem>
</file>

<file path=customXml/itemProps21.xml><?xml version="1.0" encoding="utf-8"?>
<ds:datastoreItem xmlns:ds="http://schemas.openxmlformats.org/officeDocument/2006/customXml" ds:itemID="{F0E045B1-D18C-4B1F-B9AF-614995E49F73}">
  <ds:schemaRefs/>
</ds:datastoreItem>
</file>

<file path=customXml/itemProps22.xml><?xml version="1.0" encoding="utf-8"?>
<ds:datastoreItem xmlns:ds="http://schemas.openxmlformats.org/officeDocument/2006/customXml" ds:itemID="{3441B85A-C631-41A8-AD5B-CFF4CD193778}">
  <ds:schemaRefs/>
</ds:datastoreItem>
</file>

<file path=customXml/itemProps23.xml><?xml version="1.0" encoding="utf-8"?>
<ds:datastoreItem xmlns:ds="http://schemas.openxmlformats.org/officeDocument/2006/customXml" ds:itemID="{B76CC8EA-8063-4049-B210-7014DC520851}">
  <ds:schemaRefs>
    <ds:schemaRef ds:uri="http://schemas.microsoft.com/DataMashup"/>
  </ds:schemaRefs>
</ds:datastoreItem>
</file>

<file path=customXml/itemProps24.xml><?xml version="1.0" encoding="utf-8"?>
<ds:datastoreItem xmlns:ds="http://schemas.openxmlformats.org/officeDocument/2006/customXml" ds:itemID="{8D2F74E6-D267-4FA9-B0F9-EAC8A95EEA1F}">
  <ds:schemaRefs/>
</ds:datastoreItem>
</file>

<file path=customXml/itemProps25.xml><?xml version="1.0" encoding="utf-8"?>
<ds:datastoreItem xmlns:ds="http://schemas.openxmlformats.org/officeDocument/2006/customXml" ds:itemID="{768CAE12-C04F-4860-9502-C5CEE2027F6B}">
  <ds:schemaRefs/>
</ds:datastoreItem>
</file>

<file path=customXml/itemProps26.xml><?xml version="1.0" encoding="utf-8"?>
<ds:datastoreItem xmlns:ds="http://schemas.openxmlformats.org/officeDocument/2006/customXml" ds:itemID="{BCCB19D9-B451-4BAD-A622-E016ECD594F3}">
  <ds:schemaRefs/>
</ds:datastoreItem>
</file>

<file path=customXml/itemProps27.xml><?xml version="1.0" encoding="utf-8"?>
<ds:datastoreItem xmlns:ds="http://schemas.openxmlformats.org/officeDocument/2006/customXml" ds:itemID="{A6627EB8-A985-4F59-93C1-041EAEFCC2C4}">
  <ds:schemaRefs/>
</ds:datastoreItem>
</file>

<file path=customXml/itemProps28.xml><?xml version="1.0" encoding="utf-8"?>
<ds:datastoreItem xmlns:ds="http://schemas.openxmlformats.org/officeDocument/2006/customXml" ds:itemID="{31D294B6-0EAB-47C6-B536-AE3968FE5374}">
  <ds:schemaRefs/>
</ds:datastoreItem>
</file>

<file path=customXml/itemProps3.xml><?xml version="1.0" encoding="utf-8"?>
<ds:datastoreItem xmlns:ds="http://schemas.openxmlformats.org/officeDocument/2006/customXml" ds:itemID="{E9A3421D-46E5-4D68-A449-11220B6772A8}">
  <ds:schemaRefs/>
</ds:datastoreItem>
</file>

<file path=customXml/itemProps4.xml><?xml version="1.0" encoding="utf-8"?>
<ds:datastoreItem xmlns:ds="http://schemas.openxmlformats.org/officeDocument/2006/customXml" ds:itemID="{3602D985-5079-4E7B-A74A-6B732685F474}">
  <ds:schemaRefs/>
</ds:datastoreItem>
</file>

<file path=customXml/itemProps5.xml><?xml version="1.0" encoding="utf-8"?>
<ds:datastoreItem xmlns:ds="http://schemas.openxmlformats.org/officeDocument/2006/customXml" ds:itemID="{F797B2BF-1ED5-40DA-A99D-6DAD3ECC2509}">
  <ds:schemaRefs/>
</ds:datastoreItem>
</file>

<file path=customXml/itemProps6.xml><?xml version="1.0" encoding="utf-8"?>
<ds:datastoreItem xmlns:ds="http://schemas.openxmlformats.org/officeDocument/2006/customXml" ds:itemID="{8F8970E1-1B29-4D4A-B0AF-7764ED492C54}">
  <ds:schemaRefs/>
</ds:datastoreItem>
</file>

<file path=customXml/itemProps7.xml><?xml version="1.0" encoding="utf-8"?>
<ds:datastoreItem xmlns:ds="http://schemas.openxmlformats.org/officeDocument/2006/customXml" ds:itemID="{3BC04782-0DE5-4B25-AD26-353AA4507073}">
  <ds:schemaRefs/>
</ds:datastoreItem>
</file>

<file path=customXml/itemProps8.xml><?xml version="1.0" encoding="utf-8"?>
<ds:datastoreItem xmlns:ds="http://schemas.openxmlformats.org/officeDocument/2006/customXml" ds:itemID="{E9FF66C5-B829-4BCF-B786-5AED26A52AFF}">
  <ds:schemaRefs/>
</ds:datastoreItem>
</file>

<file path=customXml/itemProps9.xml><?xml version="1.0" encoding="utf-8"?>
<ds:datastoreItem xmlns:ds="http://schemas.openxmlformats.org/officeDocument/2006/customXml" ds:itemID="{693B62F4-581D-482A-A437-32609715C6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 </vt:lpstr>
      <vt:lpstr>Products </vt:lpstr>
      <vt:lpstr>Orders </vt:lpstr>
      <vt:lpstr>Sales&amp;Profits by Coffee Type</vt:lpstr>
      <vt:lpstr>Sales&amp;Profits by Countries</vt:lpstr>
      <vt:lpstr>Quantity Sold</vt:lpstr>
      <vt:lpstr>Caculation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dc:creator>
  <cp:lastModifiedBy>Armstrong Mensah</cp:lastModifiedBy>
  <dcterms:created xsi:type="dcterms:W3CDTF">2024-10-11T16:43:25Z</dcterms:created>
  <dcterms:modified xsi:type="dcterms:W3CDTF">2025-02-21T16:14:45Z</dcterms:modified>
</cp:coreProperties>
</file>