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86130\Desktop\闫军作业\"/>
    </mc:Choice>
  </mc:AlternateContent>
  <xr:revisionPtr revIDLastSave="0" documentId="13_ncr:1_{9635717C-A327-4170-9DAF-49E26EA83E0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3" l="1"/>
  <c r="L23" i="3" l="1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21" i="3"/>
  <c r="J21" i="3" l="1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0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8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17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C2" i="2"/>
</calcChain>
</file>

<file path=xl/sharedStrings.xml><?xml version="1.0" encoding="utf-8"?>
<sst xmlns="http://schemas.openxmlformats.org/spreadsheetml/2006/main" count="23" uniqueCount="21">
  <si>
    <t>time</t>
    <phoneticPr fontId="1" type="noConversion"/>
  </si>
  <si>
    <t>Y_synthetic 2.01</t>
    <phoneticPr fontId="1" type="noConversion"/>
  </si>
  <si>
    <t>Y_synthetic2.02</t>
    <phoneticPr fontId="1" type="noConversion"/>
  </si>
  <si>
    <t>Y_synthetic2.03</t>
    <phoneticPr fontId="1" type="noConversion"/>
  </si>
  <si>
    <t>_Y_treated</t>
  </si>
  <si>
    <t>Y_synthetic2.04</t>
    <phoneticPr fontId="1" type="noConversion"/>
  </si>
  <si>
    <t>Y_synthetic2.06</t>
    <phoneticPr fontId="1" type="noConversion"/>
  </si>
  <si>
    <t>date</t>
    <phoneticPr fontId="1" type="noConversion"/>
  </si>
  <si>
    <t>effect</t>
    <phoneticPr fontId="1" type="noConversion"/>
  </si>
  <si>
    <t>累计确诊人数差</t>
  </si>
  <si>
    <t>累计确诊人数差</t>
    <phoneticPr fontId="1" type="noConversion"/>
  </si>
  <si>
    <t>推迟1天</t>
    <phoneticPr fontId="1" type="noConversion"/>
  </si>
  <si>
    <t>真实累计确诊</t>
    <phoneticPr fontId="1" type="noConversion"/>
  </si>
  <si>
    <t>推迟2天</t>
    <phoneticPr fontId="1" type="noConversion"/>
  </si>
  <si>
    <t>推迟3天</t>
  </si>
  <si>
    <t>推迟4天</t>
  </si>
  <si>
    <t>推迟5天</t>
  </si>
  <si>
    <t>Y_synthetic2.05</t>
    <phoneticPr fontId="1" type="noConversion"/>
  </si>
  <si>
    <t>推迟6天</t>
    <phoneticPr fontId="1" type="noConversion"/>
  </si>
  <si>
    <t>推迟7天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</si>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</sst>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9" formatCode="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8" fontId="0" fillId="0" borderId="0" xfId="0" applyNumberFormat="1"/>
    <xf numFmtId="58" fontId="0" fillId="2" borderId="0" xfId="0" applyNumberFormat="1" applyFill="1"/>
    <xf numFmtId="0" fontId="0" fillId="2" borderId="0" xfId="0" applyFill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177" fontId="0" fillId="3" borderId="0" xfId="0" applyNumberFormat="1" applyFill="1"/>
    <xf numFmtId="176" fontId="0" fillId="3" borderId="0" xfId="0" applyNumberFormat="1" applyFill="1"/>
    <xf numFmtId="17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真实累计确诊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Sheet3!$E$2:$E$38</c:f>
              <c:numCache>
                <c:formatCode>0.0000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1.98924765</c:v>
                </c:pt>
                <c:pt idx="3">
                  <c:v>3.9784943749999999</c:v>
                </c:pt>
                <c:pt idx="4">
                  <c:v>5.9677420250000006</c:v>
                </c:pt>
                <c:pt idx="5">
                  <c:v>9.9462364000000001</c:v>
                </c:pt>
                <c:pt idx="6">
                  <c:v>17.903226074999999</c:v>
                </c:pt>
                <c:pt idx="7">
                  <c:v>31.82795685</c:v>
                </c:pt>
                <c:pt idx="8">
                  <c:v>59.677419325000002</c:v>
                </c:pt>
                <c:pt idx="9">
                  <c:v>113.38710125</c:v>
                </c:pt>
                <c:pt idx="10">
                  <c:v>171.07527199999998</c:v>
                </c:pt>
                <c:pt idx="11">
                  <c:v>225.77956849999998</c:v>
                </c:pt>
                <c:pt idx="12">
                  <c:v>239.70429650000003</c:v>
                </c:pt>
                <c:pt idx="13">
                  <c:v>263.57527200000004</c:v>
                </c:pt>
                <c:pt idx="14">
                  <c:v>289.43548774999999</c:v>
                </c:pt>
                <c:pt idx="15">
                  <c:v>338.17204500000003</c:v>
                </c:pt>
                <c:pt idx="16">
                  <c:v>362.04301125000001</c:v>
                </c:pt>
                <c:pt idx="17">
                  <c:v>393.87096624999998</c:v>
                </c:pt>
                <c:pt idx="18">
                  <c:v>418.73655724999998</c:v>
                </c:pt>
                <c:pt idx="19">
                  <c:v>435.64515950000003</c:v>
                </c:pt>
                <c:pt idx="20">
                  <c:v>445.59139775</c:v>
                </c:pt>
                <c:pt idx="21">
                  <c:v>461.50537524999999</c:v>
                </c:pt>
                <c:pt idx="22">
                  <c:v>471.45161349999995</c:v>
                </c:pt>
                <c:pt idx="23">
                  <c:v>478.41397750000004</c:v>
                </c:pt>
                <c:pt idx="24">
                  <c:v>487.36559099999999</c:v>
                </c:pt>
                <c:pt idx="25">
                  <c:v>493.33333024999996</c:v>
                </c:pt>
                <c:pt idx="26">
                  <c:v>496.31720449999995</c:v>
                </c:pt>
                <c:pt idx="27">
                  <c:v>499.30107875000004</c:v>
                </c:pt>
                <c:pt idx="28">
                  <c:v>500.2957035</c:v>
                </c:pt>
                <c:pt idx="29">
                  <c:v>501.29031899999995</c:v>
                </c:pt>
                <c:pt idx="30">
                  <c:v>501.29031899999995</c:v>
                </c:pt>
                <c:pt idx="31">
                  <c:v>501.29031899999995</c:v>
                </c:pt>
                <c:pt idx="32">
                  <c:v>501.29031899999995</c:v>
                </c:pt>
                <c:pt idx="33">
                  <c:v>501.29031899999995</c:v>
                </c:pt>
                <c:pt idx="34">
                  <c:v>501.29031899999995</c:v>
                </c:pt>
                <c:pt idx="35">
                  <c:v>501.29031899999995</c:v>
                </c:pt>
                <c:pt idx="36">
                  <c:v>501.29031899999995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D49-A0FF-B4CDB6CE70B3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推迟1天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Sheet3!$F$2:$F$38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361.60548775000001</c:v>
                </c:pt>
                <c:pt idx="15">
                  <c:v>410.34204500000004</c:v>
                </c:pt>
                <c:pt idx="16">
                  <c:v>434.21301125000002</c:v>
                </c:pt>
                <c:pt idx="17">
                  <c:v>466.04096625</c:v>
                </c:pt>
                <c:pt idx="18">
                  <c:v>490.90655724999999</c:v>
                </c:pt>
                <c:pt idx="19">
                  <c:v>507.81515950000005</c:v>
                </c:pt>
                <c:pt idx="20">
                  <c:v>517.76139775000001</c:v>
                </c:pt>
                <c:pt idx="21">
                  <c:v>533.67537525</c:v>
                </c:pt>
                <c:pt idx="22">
                  <c:v>543.62161349999997</c:v>
                </c:pt>
                <c:pt idx="23">
                  <c:v>550.58397750000006</c:v>
                </c:pt>
                <c:pt idx="24">
                  <c:v>559.53559099999995</c:v>
                </c:pt>
                <c:pt idx="25">
                  <c:v>565.50333024999998</c:v>
                </c:pt>
                <c:pt idx="26">
                  <c:v>568.48720449999996</c:v>
                </c:pt>
                <c:pt idx="27">
                  <c:v>571.47107875000006</c:v>
                </c:pt>
                <c:pt idx="28">
                  <c:v>572.46570350000002</c:v>
                </c:pt>
                <c:pt idx="29">
                  <c:v>573.46031899999991</c:v>
                </c:pt>
                <c:pt idx="30">
                  <c:v>573.46031899999991</c:v>
                </c:pt>
                <c:pt idx="31">
                  <c:v>573.46031899999991</c:v>
                </c:pt>
                <c:pt idx="32">
                  <c:v>573.46031899999991</c:v>
                </c:pt>
                <c:pt idx="33">
                  <c:v>573.46031899999991</c:v>
                </c:pt>
                <c:pt idx="34">
                  <c:v>573.46031899999991</c:v>
                </c:pt>
                <c:pt idx="35">
                  <c:v>573.46031899999991</c:v>
                </c:pt>
                <c:pt idx="36">
                  <c:v>573.46031899999991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D49-A0FF-B4CDB6CE70B3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推迟2天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Sheet3!$G$2:$G$38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625.46204499999999</c:v>
                </c:pt>
                <c:pt idx="16">
                  <c:v>649.33301125000003</c:v>
                </c:pt>
                <c:pt idx="17">
                  <c:v>681.16096625</c:v>
                </c:pt>
                <c:pt idx="18">
                  <c:v>706.02655725</c:v>
                </c:pt>
                <c:pt idx="19">
                  <c:v>722.93515950000005</c:v>
                </c:pt>
                <c:pt idx="20">
                  <c:v>732.88139775000002</c:v>
                </c:pt>
                <c:pt idx="21">
                  <c:v>748.79537525000001</c:v>
                </c:pt>
                <c:pt idx="22">
                  <c:v>758.74161349999997</c:v>
                </c:pt>
                <c:pt idx="23">
                  <c:v>765.70397750000006</c:v>
                </c:pt>
                <c:pt idx="24">
                  <c:v>774.65559099999996</c:v>
                </c:pt>
                <c:pt idx="25">
                  <c:v>780.62333024999998</c:v>
                </c:pt>
                <c:pt idx="26">
                  <c:v>783.60720449999997</c:v>
                </c:pt>
                <c:pt idx="27">
                  <c:v>786.59107875000007</c:v>
                </c:pt>
                <c:pt idx="28">
                  <c:v>787.58570350000002</c:v>
                </c:pt>
                <c:pt idx="29">
                  <c:v>788.58031899999992</c:v>
                </c:pt>
                <c:pt idx="30">
                  <c:v>788.58031899999992</c:v>
                </c:pt>
                <c:pt idx="31">
                  <c:v>788.58031899999992</c:v>
                </c:pt>
                <c:pt idx="32">
                  <c:v>788.58031899999992</c:v>
                </c:pt>
                <c:pt idx="33">
                  <c:v>788.58031899999992</c:v>
                </c:pt>
                <c:pt idx="34">
                  <c:v>788.58031899999992</c:v>
                </c:pt>
                <c:pt idx="35">
                  <c:v>788.58031899999992</c:v>
                </c:pt>
                <c:pt idx="36">
                  <c:v>788.58031899999992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D49-A0FF-B4CDB6CE70B3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推迟3天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Sheet3!$H$2:$H$38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625.46199999999999</c:v>
                </c:pt>
                <c:pt idx="16">
                  <c:v>930.28301125000007</c:v>
                </c:pt>
                <c:pt idx="17">
                  <c:v>962.11096625000005</c:v>
                </c:pt>
                <c:pt idx="18">
                  <c:v>986.97655725000004</c:v>
                </c:pt>
                <c:pt idx="19">
                  <c:v>1003.8851595000001</c:v>
                </c:pt>
                <c:pt idx="20">
                  <c:v>1013.83139775</c:v>
                </c:pt>
                <c:pt idx="21">
                  <c:v>1029.7453752500001</c:v>
                </c:pt>
                <c:pt idx="22">
                  <c:v>1039.6916134999999</c:v>
                </c:pt>
                <c:pt idx="23">
                  <c:v>1046.6539775000001</c:v>
                </c:pt>
                <c:pt idx="24">
                  <c:v>1055.605591</c:v>
                </c:pt>
                <c:pt idx="25">
                  <c:v>1061.57333025</c:v>
                </c:pt>
                <c:pt idx="26">
                  <c:v>1064.5572044999999</c:v>
                </c:pt>
                <c:pt idx="27">
                  <c:v>1067.54107875</c:v>
                </c:pt>
                <c:pt idx="28">
                  <c:v>1068.5357035</c:v>
                </c:pt>
                <c:pt idx="29">
                  <c:v>1069.530319</c:v>
                </c:pt>
                <c:pt idx="30">
                  <c:v>1069.530319</c:v>
                </c:pt>
                <c:pt idx="31">
                  <c:v>1069.530319</c:v>
                </c:pt>
                <c:pt idx="32">
                  <c:v>1069.530319</c:v>
                </c:pt>
                <c:pt idx="33">
                  <c:v>1069.530319</c:v>
                </c:pt>
                <c:pt idx="34">
                  <c:v>1069.530319</c:v>
                </c:pt>
                <c:pt idx="35">
                  <c:v>1069.530319</c:v>
                </c:pt>
                <c:pt idx="36">
                  <c:v>1069.530319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C-4D49-A0FF-B4CDB6CE70B3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推迟4天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Sheet3!$I$2:$I$38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625.46199999999999</c:v>
                </c:pt>
                <c:pt idx="16">
                  <c:v>930.28300000000002</c:v>
                </c:pt>
                <c:pt idx="17">
                  <c:v>1317.2609662499999</c:v>
                </c:pt>
                <c:pt idx="18">
                  <c:v>1342.1265572500001</c:v>
                </c:pt>
                <c:pt idx="19">
                  <c:v>1359.0351595000002</c:v>
                </c:pt>
                <c:pt idx="20">
                  <c:v>1368.9813977499998</c:v>
                </c:pt>
                <c:pt idx="21">
                  <c:v>1384.8953752500001</c:v>
                </c:pt>
                <c:pt idx="22">
                  <c:v>1394.8416134999998</c:v>
                </c:pt>
                <c:pt idx="23">
                  <c:v>1401.8039775000002</c:v>
                </c:pt>
                <c:pt idx="24">
                  <c:v>1410.7555910000001</c:v>
                </c:pt>
                <c:pt idx="25">
                  <c:v>1416.7233302499999</c:v>
                </c:pt>
                <c:pt idx="26">
                  <c:v>1419.7072045</c:v>
                </c:pt>
                <c:pt idx="27">
                  <c:v>1422.6910787500001</c:v>
                </c:pt>
                <c:pt idx="28">
                  <c:v>1423.6857034999998</c:v>
                </c:pt>
                <c:pt idx="29">
                  <c:v>1424.6803190000001</c:v>
                </c:pt>
                <c:pt idx="30">
                  <c:v>1424.6803190000001</c:v>
                </c:pt>
                <c:pt idx="31">
                  <c:v>1424.6803190000001</c:v>
                </c:pt>
                <c:pt idx="32">
                  <c:v>1424.6803190000001</c:v>
                </c:pt>
                <c:pt idx="33">
                  <c:v>1424.6803190000001</c:v>
                </c:pt>
                <c:pt idx="34">
                  <c:v>1424.6803190000001</c:v>
                </c:pt>
                <c:pt idx="35">
                  <c:v>1424.6803190000001</c:v>
                </c:pt>
                <c:pt idx="36">
                  <c:v>1424.6803190000001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C-4D49-A0FF-B4CDB6CE70B3}"/>
            </c:ext>
          </c:extLst>
        </c:ser>
        <c:ser>
          <c:idx val="5"/>
          <c:order val="5"/>
          <c:tx>
            <c:strRef>
              <c:f>Sheet3!$J$1</c:f>
              <c:strCache>
                <c:ptCount val="1"/>
                <c:pt idx="0">
                  <c:v>推迟5天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Sheet3!$J$2:$J$38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625.46199999999999</c:v>
                </c:pt>
                <c:pt idx="16">
                  <c:v>930.28300000000002</c:v>
                </c:pt>
                <c:pt idx="17">
                  <c:v>1317.261</c:v>
                </c:pt>
                <c:pt idx="18">
                  <c:v>1752.8365572500002</c:v>
                </c:pt>
                <c:pt idx="19">
                  <c:v>1769.7451595000002</c:v>
                </c:pt>
                <c:pt idx="20">
                  <c:v>1779.6913977499999</c:v>
                </c:pt>
                <c:pt idx="21">
                  <c:v>1795.6053752500002</c:v>
                </c:pt>
                <c:pt idx="22">
                  <c:v>1805.5516134999998</c:v>
                </c:pt>
                <c:pt idx="23">
                  <c:v>1812.5139775000002</c:v>
                </c:pt>
                <c:pt idx="24">
                  <c:v>1821.4655910000001</c:v>
                </c:pt>
                <c:pt idx="25">
                  <c:v>1827.4333302499999</c:v>
                </c:pt>
                <c:pt idx="26">
                  <c:v>1830.4172045</c:v>
                </c:pt>
                <c:pt idx="27">
                  <c:v>1833.4010787500001</c:v>
                </c:pt>
                <c:pt idx="28">
                  <c:v>1834.3957034999999</c:v>
                </c:pt>
                <c:pt idx="29">
                  <c:v>1835.3903190000001</c:v>
                </c:pt>
                <c:pt idx="30">
                  <c:v>1835.3903190000001</c:v>
                </c:pt>
                <c:pt idx="31">
                  <c:v>1835.3903190000001</c:v>
                </c:pt>
                <c:pt idx="32">
                  <c:v>1835.3903190000001</c:v>
                </c:pt>
                <c:pt idx="33">
                  <c:v>1835.3903190000001</c:v>
                </c:pt>
                <c:pt idx="34">
                  <c:v>1835.3903190000001</c:v>
                </c:pt>
                <c:pt idx="35">
                  <c:v>1835.3903190000001</c:v>
                </c:pt>
                <c:pt idx="36">
                  <c:v>1835.3903190000001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C-4D49-A0FF-B4CDB6CE70B3}"/>
            </c:ext>
          </c:extLst>
        </c:ser>
        <c:ser>
          <c:idx val="6"/>
          <c:order val="6"/>
          <c:tx>
            <c:strRef>
              <c:f>Sheet3!$K$1</c:f>
              <c:strCache>
                <c:ptCount val="1"/>
                <c:pt idx="0">
                  <c:v>推迟6天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Sheet3!$K$2:$K$38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625.46199999999999</c:v>
                </c:pt>
                <c:pt idx="16">
                  <c:v>930.28300000000002</c:v>
                </c:pt>
                <c:pt idx="17">
                  <c:v>1317.261</c:v>
                </c:pt>
                <c:pt idx="18">
                  <c:v>1752.8365572500002</c:v>
                </c:pt>
                <c:pt idx="19">
                  <c:v>2240.3151595000004</c:v>
                </c:pt>
                <c:pt idx="20">
                  <c:v>2250.26139775</c:v>
                </c:pt>
                <c:pt idx="21">
                  <c:v>2266.1753752500003</c:v>
                </c:pt>
                <c:pt idx="22">
                  <c:v>2276.1216135</c:v>
                </c:pt>
                <c:pt idx="23">
                  <c:v>2283.0839775000004</c:v>
                </c:pt>
                <c:pt idx="24">
                  <c:v>2292.0355910000003</c:v>
                </c:pt>
                <c:pt idx="25">
                  <c:v>2298.0033302500001</c:v>
                </c:pt>
                <c:pt idx="26">
                  <c:v>2300.9872045000002</c:v>
                </c:pt>
                <c:pt idx="27">
                  <c:v>2303.9710787500003</c:v>
                </c:pt>
                <c:pt idx="28">
                  <c:v>2304.9657035</c:v>
                </c:pt>
                <c:pt idx="29">
                  <c:v>2305.9603190000003</c:v>
                </c:pt>
                <c:pt idx="30">
                  <c:v>2305.9603190000003</c:v>
                </c:pt>
                <c:pt idx="31">
                  <c:v>2305.9603190000003</c:v>
                </c:pt>
                <c:pt idx="32">
                  <c:v>2305.9603190000003</c:v>
                </c:pt>
                <c:pt idx="33">
                  <c:v>2305.9603190000003</c:v>
                </c:pt>
                <c:pt idx="34">
                  <c:v>2305.9603190000003</c:v>
                </c:pt>
                <c:pt idx="35">
                  <c:v>2305.9603190000003</c:v>
                </c:pt>
                <c:pt idx="36">
                  <c:v>2305.9603190000003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C-4D49-A0FF-B4CDB6CE70B3}"/>
            </c:ext>
          </c:extLst>
        </c:ser>
        <c:ser>
          <c:idx val="7"/>
          <c:order val="7"/>
          <c:tx>
            <c:strRef>
              <c:f>Sheet3!$L$1</c:f>
              <c:strCache>
                <c:ptCount val="1"/>
                <c:pt idx="0">
                  <c:v>推迟7天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Sheet3!$A$2:$A$38</c:f>
              <c:numCache>
                <c:formatCode>m"月"d"日";@</c:formatCode>
                <c:ptCount val="37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43876</c:v>
                </c:pt>
                <c:pt idx="28">
                  <c:v>43877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43883</c:v>
                </c:pt>
                <c:pt idx="35">
                  <c:v>43884</c:v>
                </c:pt>
                <c:pt idx="36">
                  <c:v>43885</c:v>
                </c:pt>
              </c:numCache>
            </c:numRef>
          </c:cat>
          <c:val>
            <c:numRef>
              <c:f>Sheet3!$L$2:$L$38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1.9892000000000001</c:v>
                </c:pt>
                <c:pt idx="3">
                  <c:v>3.9784999999999999</c:v>
                </c:pt>
                <c:pt idx="4">
                  <c:v>5.9676999999999998</c:v>
                </c:pt>
                <c:pt idx="5">
                  <c:v>9.9461999999999993</c:v>
                </c:pt>
                <c:pt idx="6">
                  <c:v>17.903199999999998</c:v>
                </c:pt>
                <c:pt idx="7">
                  <c:v>31.827999999999999</c:v>
                </c:pt>
                <c:pt idx="8">
                  <c:v>59.677399999999999</c:v>
                </c:pt>
                <c:pt idx="9">
                  <c:v>113.3871</c:v>
                </c:pt>
                <c:pt idx="10">
                  <c:v>171.0753</c:v>
                </c:pt>
                <c:pt idx="11">
                  <c:v>225.77959999999999</c:v>
                </c:pt>
                <c:pt idx="12">
                  <c:v>239.70429999999999</c:v>
                </c:pt>
                <c:pt idx="13">
                  <c:v>263.57530000000003</c:v>
                </c:pt>
                <c:pt idx="14">
                  <c:v>361.60550000000001</c:v>
                </c:pt>
                <c:pt idx="15">
                  <c:v>625.46199999999999</c:v>
                </c:pt>
                <c:pt idx="16">
                  <c:v>930.28300000000002</c:v>
                </c:pt>
                <c:pt idx="17">
                  <c:v>1317.261</c:v>
                </c:pt>
                <c:pt idx="18">
                  <c:v>1752.8365572500002</c:v>
                </c:pt>
                <c:pt idx="19">
                  <c:v>2240.3151595000004</c:v>
                </c:pt>
                <c:pt idx="20">
                  <c:v>2760.07139775</c:v>
                </c:pt>
                <c:pt idx="21">
                  <c:v>2775.9853752500003</c:v>
                </c:pt>
                <c:pt idx="22">
                  <c:v>2785.9316134999999</c:v>
                </c:pt>
                <c:pt idx="23">
                  <c:v>2792.8939775000003</c:v>
                </c:pt>
                <c:pt idx="24">
                  <c:v>2801.8455910000002</c:v>
                </c:pt>
                <c:pt idx="25">
                  <c:v>2807.81333025</c:v>
                </c:pt>
                <c:pt idx="26">
                  <c:v>2810.7972045000001</c:v>
                </c:pt>
                <c:pt idx="27">
                  <c:v>2813.7810787500002</c:v>
                </c:pt>
                <c:pt idx="28">
                  <c:v>2814.7757035</c:v>
                </c:pt>
                <c:pt idx="29">
                  <c:v>2815.7703190000002</c:v>
                </c:pt>
                <c:pt idx="30">
                  <c:v>2815.7703190000002</c:v>
                </c:pt>
                <c:pt idx="31">
                  <c:v>2815.7703190000002</c:v>
                </c:pt>
                <c:pt idx="32">
                  <c:v>2815.7703190000002</c:v>
                </c:pt>
                <c:pt idx="33">
                  <c:v>2815.7703190000002</c:v>
                </c:pt>
                <c:pt idx="34">
                  <c:v>2815.7703190000002</c:v>
                </c:pt>
                <c:pt idx="35">
                  <c:v>2815.7703190000002</c:v>
                </c:pt>
                <c:pt idx="36">
                  <c:v>2815.7703190000002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C-4D49-A0FF-B4CDB6CE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973408"/>
        <c:axId val="1129081712"/>
      </c:lineChart>
      <c:dateAx>
        <c:axId val="983973408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081712"/>
        <c:crosses val="autoZero"/>
        <c:auto val="1"/>
        <c:lblOffset val="100"/>
        <c:baseTimeUnit val="days"/>
      </c:dateAx>
      <c:valAx>
        <c:axId val="11290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946150</xdr:colOff>
      <xdr:row>0</xdr:row>
      <xdr:rowOff>92074</xdr:rowOff>
    </xdr:from>
    <xdr:to>
      <xdr:col>8</xdr:col>
      <xdr:colOff>323850</xdr:colOff>
      <xdr:row>18</xdr:row>
      <xdr:rowOff>12699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A0DDF9-C725-459E-BBFF-61E4470F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E006-1551-4BC2-AC33-343A525F4D9B}">
  <dimension ref="A1:L38"/>
  <sheetViews>
    <sheetView tabSelected="1" workbookViewId="0">
      <pane ySplit="1" topLeftCell="A2" activePane="bottomLeft" state="frozen"/>
      <selection pane="bottomLeft" activeCell="E1" activeCellId="2" sqref="A1:A1048576 F1:L1048576 E1:E1048576"/>
    </sheetView>
  </sheetViews>
  <sheetFormatPr defaultRowHeight="14" x14ac:dyDescent="0.3"/>
  <cols>
    <col min="1" max="1" width="8.6640625" style="10"/>
    <col min="3" max="3" width="14.83203125" bestFit="1" customWidth="1"/>
    <col min="4" max="4" width="14.33203125" bestFit="1" customWidth="1"/>
    <col min="5" max="5" width="12.33203125" bestFit="1" customWidth="1"/>
    <col min="6" max="7" width="9.58203125" bestFit="1" customWidth="1"/>
    <col min="8" max="12" width="10.6640625" bestFit="1" customWidth="1"/>
  </cols>
  <sheetData>
    <row r="1" spans="1:12" x14ac:dyDescent="0.3">
      <c r="A1" s="10" t="s">
        <v>20</v>
      </c>
      <c r="B1" t="s">
        <v>4</v>
      </c>
      <c r="C1" t="s">
        <v>1</v>
      </c>
      <c r="D1" t="s">
        <v>9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</row>
    <row r="2" spans="1:12" x14ac:dyDescent="0.3">
      <c r="A2" s="10">
        <v>43849</v>
      </c>
      <c r="B2">
        <v>0</v>
      </c>
      <c r="C2">
        <v>0</v>
      </c>
      <c r="D2">
        <v>0</v>
      </c>
      <c r="E2" s="4">
        <f>B2*92.5</f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s="10">
        <v>43850</v>
      </c>
      <c r="B3">
        <v>0</v>
      </c>
      <c r="C3">
        <v>0</v>
      </c>
      <c r="D3">
        <v>0</v>
      </c>
      <c r="E3" s="4">
        <f t="shared" ref="E3:E38" si="0">B3*92.5</f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10">
        <v>43851</v>
      </c>
      <c r="B4">
        <v>2.1505380000000001E-2</v>
      </c>
      <c r="C4">
        <v>0</v>
      </c>
      <c r="D4">
        <v>1.99</v>
      </c>
      <c r="E4" s="4">
        <f t="shared" si="0"/>
        <v>1.98924765</v>
      </c>
      <c r="F4" s="6">
        <v>1.9892000000000001</v>
      </c>
      <c r="G4" s="6">
        <v>1.9892000000000001</v>
      </c>
      <c r="H4" s="6">
        <v>1.9892000000000001</v>
      </c>
      <c r="I4" s="6">
        <v>1.9892000000000001</v>
      </c>
      <c r="J4" s="6">
        <v>1.9892000000000001</v>
      </c>
      <c r="K4" s="6">
        <v>1.9892000000000001</v>
      </c>
      <c r="L4" s="6">
        <v>1.9892000000000001</v>
      </c>
    </row>
    <row r="5" spans="1:12" x14ac:dyDescent="0.3">
      <c r="A5" s="10">
        <v>43852</v>
      </c>
      <c r="B5">
        <v>4.301075E-2</v>
      </c>
      <c r="C5">
        <v>6.3103069999999997E-2</v>
      </c>
      <c r="D5">
        <v>-1.86</v>
      </c>
      <c r="E5" s="4">
        <f t="shared" si="0"/>
        <v>3.9784943749999999</v>
      </c>
      <c r="F5" s="6">
        <v>3.9784999999999999</v>
      </c>
      <c r="G5" s="6">
        <v>3.9784999999999999</v>
      </c>
      <c r="H5" s="6">
        <v>3.9784999999999999</v>
      </c>
      <c r="I5" s="6">
        <v>3.9784999999999999</v>
      </c>
      <c r="J5" s="6">
        <v>3.9784999999999999</v>
      </c>
      <c r="K5" s="6">
        <v>3.9784999999999999</v>
      </c>
      <c r="L5" s="6">
        <v>3.9784999999999999</v>
      </c>
    </row>
    <row r="6" spans="1:12" x14ac:dyDescent="0.3">
      <c r="A6" s="10">
        <v>43853</v>
      </c>
      <c r="B6">
        <v>6.4516130000000005E-2</v>
      </c>
      <c r="C6">
        <v>8.4137420000000004E-2</v>
      </c>
      <c r="D6">
        <v>-1.81</v>
      </c>
      <c r="E6" s="4">
        <f t="shared" si="0"/>
        <v>5.9677420250000006</v>
      </c>
      <c r="F6" s="6">
        <v>5.9676999999999998</v>
      </c>
      <c r="G6" s="6">
        <v>5.9676999999999998</v>
      </c>
      <c r="H6" s="6">
        <v>5.9676999999999998</v>
      </c>
      <c r="I6" s="6">
        <v>5.9676999999999998</v>
      </c>
      <c r="J6" s="6">
        <v>5.9676999999999998</v>
      </c>
      <c r="K6" s="6">
        <v>5.9676999999999998</v>
      </c>
      <c r="L6" s="6">
        <v>5.9676999999999998</v>
      </c>
    </row>
    <row r="7" spans="1:12" x14ac:dyDescent="0.3">
      <c r="A7" s="10">
        <v>43854</v>
      </c>
      <c r="B7">
        <v>0.10752688000000001</v>
      </c>
      <c r="C7">
        <v>0.10763155000000001</v>
      </c>
      <c r="D7">
        <v>-0.01</v>
      </c>
      <c r="E7" s="4">
        <f t="shared" si="0"/>
        <v>9.9462364000000001</v>
      </c>
      <c r="F7" s="6">
        <v>9.9461999999999993</v>
      </c>
      <c r="G7" s="6">
        <v>9.9461999999999993</v>
      </c>
      <c r="H7" s="6">
        <v>9.9461999999999993</v>
      </c>
      <c r="I7" s="6">
        <v>9.9461999999999993</v>
      </c>
      <c r="J7" s="6">
        <v>9.9461999999999993</v>
      </c>
      <c r="K7" s="6">
        <v>9.9461999999999993</v>
      </c>
      <c r="L7" s="6">
        <v>9.9461999999999993</v>
      </c>
    </row>
    <row r="8" spans="1:12" x14ac:dyDescent="0.3">
      <c r="A8" s="10">
        <v>43855</v>
      </c>
      <c r="B8">
        <v>0.19354838999999999</v>
      </c>
      <c r="C8">
        <v>0.35075653000000001</v>
      </c>
      <c r="D8">
        <v>-14.54</v>
      </c>
      <c r="E8" s="4">
        <f t="shared" si="0"/>
        <v>17.903226074999999</v>
      </c>
      <c r="F8" s="6">
        <v>17.903199999999998</v>
      </c>
      <c r="G8" s="6">
        <v>17.903199999999998</v>
      </c>
      <c r="H8" s="6">
        <v>17.903199999999998</v>
      </c>
      <c r="I8" s="6">
        <v>17.903199999999998</v>
      </c>
      <c r="J8" s="6">
        <v>17.903199999999998</v>
      </c>
      <c r="K8" s="6">
        <v>17.903199999999998</v>
      </c>
      <c r="L8" s="6">
        <v>17.903199999999998</v>
      </c>
    </row>
    <row r="9" spans="1:12" x14ac:dyDescent="0.3">
      <c r="A9" s="10">
        <v>43856</v>
      </c>
      <c r="B9">
        <v>0.34408601999999999</v>
      </c>
      <c r="C9">
        <v>0.52445834000000002</v>
      </c>
      <c r="D9">
        <v>-16.68</v>
      </c>
      <c r="E9" s="4">
        <f t="shared" si="0"/>
        <v>31.82795685</v>
      </c>
      <c r="F9" s="6">
        <v>31.827999999999999</v>
      </c>
      <c r="G9" s="6">
        <v>31.827999999999999</v>
      </c>
      <c r="H9" s="6">
        <v>31.827999999999999</v>
      </c>
      <c r="I9" s="6">
        <v>31.827999999999999</v>
      </c>
      <c r="J9" s="6">
        <v>31.827999999999999</v>
      </c>
      <c r="K9" s="6">
        <v>31.827999999999999</v>
      </c>
      <c r="L9" s="6">
        <v>31.827999999999999</v>
      </c>
    </row>
    <row r="10" spans="1:12" x14ac:dyDescent="0.3">
      <c r="A10" s="10">
        <v>43857</v>
      </c>
      <c r="B10">
        <v>0.64516129</v>
      </c>
      <c r="C10">
        <v>0.78415056999999999</v>
      </c>
      <c r="D10">
        <v>-12.86</v>
      </c>
      <c r="E10" s="4">
        <f t="shared" si="0"/>
        <v>59.677419325000002</v>
      </c>
      <c r="F10" s="6">
        <v>59.677399999999999</v>
      </c>
      <c r="G10" s="6">
        <v>59.677399999999999</v>
      </c>
      <c r="H10" s="6">
        <v>59.677399999999999</v>
      </c>
      <c r="I10" s="6">
        <v>59.677399999999999</v>
      </c>
      <c r="J10" s="6">
        <v>59.677399999999999</v>
      </c>
      <c r="K10" s="6">
        <v>59.677399999999999</v>
      </c>
      <c r="L10" s="6">
        <v>59.677399999999999</v>
      </c>
    </row>
    <row r="11" spans="1:12" x14ac:dyDescent="0.3">
      <c r="A11" s="10">
        <v>43858</v>
      </c>
      <c r="B11">
        <v>1.2258065</v>
      </c>
      <c r="C11">
        <v>1.2206824999999999</v>
      </c>
      <c r="D11">
        <v>0.47</v>
      </c>
      <c r="E11" s="4">
        <f t="shared" si="0"/>
        <v>113.38710125</v>
      </c>
      <c r="F11" s="6">
        <v>113.3871</v>
      </c>
      <c r="G11" s="6">
        <v>113.3871</v>
      </c>
      <c r="H11" s="6">
        <v>113.3871</v>
      </c>
      <c r="I11" s="6">
        <v>113.3871</v>
      </c>
      <c r="J11" s="6">
        <v>113.3871</v>
      </c>
      <c r="K11" s="6">
        <v>113.3871</v>
      </c>
      <c r="L11" s="6">
        <v>113.3871</v>
      </c>
    </row>
    <row r="12" spans="1:12" x14ac:dyDescent="0.3">
      <c r="A12" s="10">
        <v>43859</v>
      </c>
      <c r="B12">
        <v>1.8494624</v>
      </c>
      <c r="C12">
        <v>1.6699375999999999</v>
      </c>
      <c r="D12">
        <v>16.61</v>
      </c>
      <c r="E12" s="4">
        <f t="shared" si="0"/>
        <v>171.07527199999998</v>
      </c>
      <c r="F12" s="6">
        <v>171.0753</v>
      </c>
      <c r="G12" s="6">
        <v>171.0753</v>
      </c>
      <c r="H12" s="6">
        <v>171.0753</v>
      </c>
      <c r="I12" s="6">
        <v>171.0753</v>
      </c>
      <c r="J12" s="6">
        <v>171.0753</v>
      </c>
      <c r="K12" s="6">
        <v>171.0753</v>
      </c>
      <c r="L12" s="6">
        <v>171.0753</v>
      </c>
    </row>
    <row r="13" spans="1:12" x14ac:dyDescent="0.3">
      <c r="A13" s="10">
        <v>43860</v>
      </c>
      <c r="B13">
        <v>2.4408601999999999</v>
      </c>
      <c r="C13">
        <v>2.4409125</v>
      </c>
      <c r="D13">
        <v>0</v>
      </c>
      <c r="E13" s="4">
        <f t="shared" si="0"/>
        <v>225.77956849999998</v>
      </c>
      <c r="F13" s="6">
        <v>225.77959999999999</v>
      </c>
      <c r="G13" s="6">
        <v>225.77959999999999</v>
      </c>
      <c r="H13" s="6">
        <v>225.77959999999999</v>
      </c>
      <c r="I13" s="6">
        <v>225.77959999999999</v>
      </c>
      <c r="J13" s="6">
        <v>225.77959999999999</v>
      </c>
      <c r="K13" s="6">
        <v>225.77959999999999</v>
      </c>
      <c r="L13" s="6">
        <v>225.77959999999999</v>
      </c>
    </row>
    <row r="14" spans="1:12" x14ac:dyDescent="0.3">
      <c r="A14" s="10">
        <v>43861</v>
      </c>
      <c r="B14">
        <v>2.5913978000000002</v>
      </c>
      <c r="C14">
        <v>3.1446866</v>
      </c>
      <c r="D14">
        <v>-51.18</v>
      </c>
      <c r="E14" s="4">
        <f t="shared" si="0"/>
        <v>239.70429650000003</v>
      </c>
      <c r="F14" s="6">
        <v>239.70429999999999</v>
      </c>
      <c r="G14" s="6">
        <v>239.70429999999999</v>
      </c>
      <c r="H14" s="6">
        <v>239.70429999999999</v>
      </c>
      <c r="I14" s="6">
        <v>239.70429999999999</v>
      </c>
      <c r="J14" s="6">
        <v>239.70429999999999</v>
      </c>
      <c r="K14" s="6">
        <v>239.70429999999999</v>
      </c>
      <c r="L14" s="6">
        <v>239.70429999999999</v>
      </c>
    </row>
    <row r="15" spans="1:12" s="3" customFormat="1" x14ac:dyDescent="0.3">
      <c r="A15" s="10">
        <v>43862</v>
      </c>
      <c r="B15" s="3">
        <v>2.8494624000000002</v>
      </c>
      <c r="C15" s="3">
        <v>3.6297066999999998</v>
      </c>
      <c r="D15" s="3">
        <v>-72.17</v>
      </c>
      <c r="E15" s="9">
        <f t="shared" si="0"/>
        <v>263.57527200000004</v>
      </c>
      <c r="F15" s="7">
        <v>263.57530000000003</v>
      </c>
      <c r="G15" s="7">
        <v>263.57530000000003</v>
      </c>
      <c r="H15" s="7">
        <v>263.57530000000003</v>
      </c>
      <c r="I15" s="7">
        <v>263.57530000000003</v>
      </c>
      <c r="J15" s="7">
        <v>263.57530000000003</v>
      </c>
      <c r="K15" s="7">
        <v>263.57530000000003</v>
      </c>
      <c r="L15" s="7">
        <v>263.57530000000003</v>
      </c>
    </row>
    <row r="16" spans="1:12" x14ac:dyDescent="0.3">
      <c r="A16" s="10">
        <v>43863</v>
      </c>
      <c r="B16">
        <v>3.1290323</v>
      </c>
      <c r="C16">
        <v>5.4546441999999997</v>
      </c>
      <c r="D16">
        <v>-215.12</v>
      </c>
      <c r="E16" s="4">
        <f t="shared" si="0"/>
        <v>289.43548774999999</v>
      </c>
      <c r="F16" s="8">
        <f>E16+72.17</f>
        <v>361.60548775000001</v>
      </c>
      <c r="G16" s="6">
        <v>361.60550000000001</v>
      </c>
      <c r="H16" s="6">
        <v>361.60550000000001</v>
      </c>
      <c r="I16" s="6">
        <v>361.60550000000001</v>
      </c>
      <c r="J16" s="6">
        <v>361.60550000000001</v>
      </c>
      <c r="K16" s="6">
        <v>361.60550000000001</v>
      </c>
      <c r="L16" s="6">
        <v>361.60550000000001</v>
      </c>
    </row>
    <row r="17" spans="1:12" x14ac:dyDescent="0.3">
      <c r="A17" s="10">
        <v>43864</v>
      </c>
      <c r="B17">
        <v>3.6559140000000001</v>
      </c>
      <c r="C17">
        <v>6.6931950999999996</v>
      </c>
      <c r="D17">
        <v>-280.95</v>
      </c>
      <c r="E17" s="4">
        <f t="shared" si="0"/>
        <v>338.17204500000003</v>
      </c>
      <c r="F17" s="6">
        <f t="shared" ref="F17:F38" si="1">E17+72.17</f>
        <v>410.34204500000004</v>
      </c>
      <c r="G17" s="8">
        <f>E17+72.17+215.12</f>
        <v>625.46204499999999</v>
      </c>
      <c r="H17" s="6">
        <v>625.46199999999999</v>
      </c>
      <c r="I17" s="6">
        <v>625.46199999999999</v>
      </c>
      <c r="J17" s="6">
        <v>625.46199999999999</v>
      </c>
      <c r="K17" s="6">
        <v>625.46199999999999</v>
      </c>
      <c r="L17" s="6">
        <v>625.46199999999999</v>
      </c>
    </row>
    <row r="18" spans="1:12" x14ac:dyDescent="0.3">
      <c r="A18" s="10">
        <v>43865</v>
      </c>
      <c r="B18">
        <v>3.9139784999999998</v>
      </c>
      <c r="C18">
        <v>7.7534226999999998</v>
      </c>
      <c r="D18">
        <v>-355.15</v>
      </c>
      <c r="E18" s="4">
        <f t="shared" si="0"/>
        <v>362.04301125000001</v>
      </c>
      <c r="F18" s="6">
        <f t="shared" si="1"/>
        <v>434.21301125000002</v>
      </c>
      <c r="G18" s="6">
        <f t="shared" ref="G18:G38" si="2">E18+72.17+215.12</f>
        <v>649.33301125000003</v>
      </c>
      <c r="H18" s="8">
        <f>E18+72.17+215.12+280.95</f>
        <v>930.28301125000007</v>
      </c>
      <c r="I18" s="6">
        <v>930.28300000000002</v>
      </c>
      <c r="J18" s="6">
        <v>930.28300000000002</v>
      </c>
      <c r="K18" s="6">
        <v>930.28300000000002</v>
      </c>
      <c r="L18" s="6">
        <v>930.28300000000002</v>
      </c>
    </row>
    <row r="19" spans="1:12" x14ac:dyDescent="0.3">
      <c r="A19" s="10">
        <v>43866</v>
      </c>
      <c r="B19">
        <v>4.2580644999999997</v>
      </c>
      <c r="C19">
        <v>8.6982151000000005</v>
      </c>
      <c r="D19">
        <v>-410.71</v>
      </c>
      <c r="E19" s="4">
        <f t="shared" si="0"/>
        <v>393.87096624999998</v>
      </c>
      <c r="F19" s="6">
        <f t="shared" si="1"/>
        <v>466.04096625</v>
      </c>
      <c r="G19" s="6">
        <f t="shared" si="2"/>
        <v>681.16096625</v>
      </c>
      <c r="H19" s="6">
        <f t="shared" ref="H19:H38" si="3">E19+72.17+215.12+280.95</f>
        <v>962.11096625000005</v>
      </c>
      <c r="I19" s="8">
        <f>E19+72.17+215.12+280.95+355.15</f>
        <v>1317.2609662499999</v>
      </c>
      <c r="J19" s="6">
        <v>1317.261</v>
      </c>
      <c r="K19" s="6">
        <v>1317.261</v>
      </c>
      <c r="L19" s="6">
        <v>1317.261</v>
      </c>
    </row>
    <row r="20" spans="1:12" x14ac:dyDescent="0.3">
      <c r="A20" s="10">
        <v>43867</v>
      </c>
      <c r="B20">
        <v>4.5268816999999997</v>
      </c>
      <c r="C20">
        <v>9.6141694999999991</v>
      </c>
      <c r="D20">
        <v>-470.57</v>
      </c>
      <c r="E20" s="4">
        <f t="shared" si="0"/>
        <v>418.73655724999998</v>
      </c>
      <c r="F20" s="6">
        <f t="shared" si="1"/>
        <v>490.90655724999999</v>
      </c>
      <c r="G20" s="6">
        <f t="shared" si="2"/>
        <v>706.02655725</v>
      </c>
      <c r="H20" s="6">
        <f t="shared" si="3"/>
        <v>986.97655725000004</v>
      </c>
      <c r="I20" s="6">
        <f t="shared" ref="I20:I38" si="4">E20+72.17+215.12+280.95+355.15</f>
        <v>1342.1265572500001</v>
      </c>
      <c r="J20" s="8">
        <f>E20+72.17+215.12+280.95+355.15+410.71</f>
        <v>1752.8365572500002</v>
      </c>
      <c r="K20" s="6">
        <v>1752.8365572500002</v>
      </c>
      <c r="L20" s="6">
        <v>1752.8365572500002</v>
      </c>
    </row>
    <row r="21" spans="1:12" x14ac:dyDescent="0.3">
      <c r="A21" s="10">
        <v>43868</v>
      </c>
      <c r="B21">
        <v>4.7096774000000003</v>
      </c>
      <c r="C21">
        <v>10.221182000000001</v>
      </c>
      <c r="D21">
        <v>-509.81</v>
      </c>
      <c r="E21" s="4">
        <f t="shared" si="0"/>
        <v>435.64515950000003</v>
      </c>
      <c r="F21" s="6">
        <f t="shared" si="1"/>
        <v>507.81515950000005</v>
      </c>
      <c r="G21" s="6">
        <f t="shared" si="2"/>
        <v>722.93515950000005</v>
      </c>
      <c r="H21" s="6">
        <f t="shared" si="3"/>
        <v>1003.8851595000001</v>
      </c>
      <c r="I21" s="6">
        <f t="shared" si="4"/>
        <v>1359.0351595000002</v>
      </c>
      <c r="J21" s="6">
        <f t="shared" ref="J21:J38" si="5">E21+72.17+215.12+280.95+355.15+410.71</f>
        <v>1769.7451595000002</v>
      </c>
      <c r="K21" s="8">
        <f>E21+72.17+215.12+280.95+355.15+410.71+470.57</f>
        <v>2240.3151595000004</v>
      </c>
      <c r="L21" s="6">
        <v>2240.3151595000004</v>
      </c>
    </row>
    <row r="22" spans="1:12" x14ac:dyDescent="0.3">
      <c r="A22" s="10">
        <v>43869</v>
      </c>
      <c r="B22">
        <v>4.8172043000000002</v>
      </c>
      <c r="C22">
        <v>10.831685999999999</v>
      </c>
      <c r="D22">
        <v>-556.34</v>
      </c>
      <c r="E22" s="4">
        <f t="shared" si="0"/>
        <v>445.59139775</v>
      </c>
      <c r="F22" s="6">
        <f t="shared" si="1"/>
        <v>517.76139775000001</v>
      </c>
      <c r="G22" s="6">
        <f t="shared" si="2"/>
        <v>732.88139775000002</v>
      </c>
      <c r="H22" s="6">
        <f t="shared" si="3"/>
        <v>1013.83139775</v>
      </c>
      <c r="I22" s="6">
        <f t="shared" si="4"/>
        <v>1368.9813977499998</v>
      </c>
      <c r="J22" s="6">
        <f t="shared" si="5"/>
        <v>1779.6913977499999</v>
      </c>
      <c r="K22" s="6">
        <f t="shared" ref="K22:K38" si="6">E22+72.17+215.12+280.95+355.15+410.71+470.57</f>
        <v>2250.26139775</v>
      </c>
      <c r="L22" s="8">
        <f>E22+72.17+215.12+280.95+355.15+410.71+470.57+509.81</f>
        <v>2760.07139775</v>
      </c>
    </row>
    <row r="23" spans="1:12" x14ac:dyDescent="0.3">
      <c r="A23" s="10">
        <v>43870</v>
      </c>
      <c r="B23">
        <v>4.9892472999999997</v>
      </c>
      <c r="C23">
        <v>11.342561</v>
      </c>
      <c r="D23">
        <v>-587.67999999999995</v>
      </c>
      <c r="E23" s="4">
        <f t="shared" si="0"/>
        <v>461.50537524999999</v>
      </c>
      <c r="F23" s="6">
        <f t="shared" si="1"/>
        <v>533.67537525</v>
      </c>
      <c r="G23" s="6">
        <f t="shared" si="2"/>
        <v>748.79537525000001</v>
      </c>
      <c r="H23" s="6">
        <f t="shared" si="3"/>
        <v>1029.7453752500001</v>
      </c>
      <c r="I23" s="6">
        <f t="shared" si="4"/>
        <v>1384.8953752500001</v>
      </c>
      <c r="J23" s="6">
        <f t="shared" si="5"/>
        <v>1795.6053752500002</v>
      </c>
      <c r="K23" s="6">
        <f t="shared" si="6"/>
        <v>2266.1753752500003</v>
      </c>
      <c r="L23" s="6">
        <f t="shared" ref="L23:L38" si="7">E23+72.17+215.12+280.95+355.15+410.71+470.57+509.81</f>
        <v>2775.9853752500003</v>
      </c>
    </row>
    <row r="24" spans="1:12" x14ac:dyDescent="0.3">
      <c r="A24" s="10">
        <v>43871</v>
      </c>
      <c r="B24">
        <v>5.0967741999999996</v>
      </c>
      <c r="C24">
        <v>11.671307000000001</v>
      </c>
      <c r="D24">
        <v>-608.14</v>
      </c>
      <c r="E24" s="4">
        <f t="shared" si="0"/>
        <v>471.45161349999995</v>
      </c>
      <c r="F24" s="6">
        <f t="shared" si="1"/>
        <v>543.62161349999997</v>
      </c>
      <c r="G24" s="6">
        <f t="shared" si="2"/>
        <v>758.74161349999997</v>
      </c>
      <c r="H24" s="6">
        <f t="shared" si="3"/>
        <v>1039.6916134999999</v>
      </c>
      <c r="I24" s="6">
        <f t="shared" si="4"/>
        <v>1394.8416134999998</v>
      </c>
      <c r="J24" s="6">
        <f t="shared" si="5"/>
        <v>1805.5516134999998</v>
      </c>
      <c r="K24" s="6">
        <f t="shared" si="6"/>
        <v>2276.1216135</v>
      </c>
      <c r="L24" s="6">
        <f t="shared" si="7"/>
        <v>2785.9316134999999</v>
      </c>
    </row>
    <row r="25" spans="1:12" x14ac:dyDescent="0.3">
      <c r="A25" s="10">
        <v>43872</v>
      </c>
      <c r="B25">
        <v>5.1720430000000004</v>
      </c>
      <c r="C25">
        <v>12.040638</v>
      </c>
      <c r="D25">
        <v>-635.35</v>
      </c>
      <c r="E25" s="4">
        <f t="shared" si="0"/>
        <v>478.41397750000004</v>
      </c>
      <c r="F25" s="6">
        <f t="shared" si="1"/>
        <v>550.58397750000006</v>
      </c>
      <c r="G25" s="6">
        <f t="shared" si="2"/>
        <v>765.70397750000006</v>
      </c>
      <c r="H25" s="6">
        <f t="shared" si="3"/>
        <v>1046.6539775000001</v>
      </c>
      <c r="I25" s="6">
        <f t="shared" si="4"/>
        <v>1401.8039775000002</v>
      </c>
      <c r="J25" s="6">
        <f t="shared" si="5"/>
        <v>1812.5139775000002</v>
      </c>
      <c r="K25" s="6">
        <f t="shared" si="6"/>
        <v>2283.0839775000004</v>
      </c>
      <c r="L25" s="6">
        <f t="shared" si="7"/>
        <v>2792.8939775000003</v>
      </c>
    </row>
    <row r="26" spans="1:12" x14ac:dyDescent="0.3">
      <c r="A26" s="10">
        <v>43873</v>
      </c>
      <c r="B26">
        <v>5.2688172</v>
      </c>
      <c r="C26">
        <v>15.420242</v>
      </c>
      <c r="D26">
        <v>-939.01</v>
      </c>
      <c r="E26" s="4">
        <f t="shared" si="0"/>
        <v>487.36559099999999</v>
      </c>
      <c r="F26" s="6">
        <f t="shared" si="1"/>
        <v>559.53559099999995</v>
      </c>
      <c r="G26" s="6">
        <f t="shared" si="2"/>
        <v>774.65559099999996</v>
      </c>
      <c r="H26" s="6">
        <f t="shared" si="3"/>
        <v>1055.605591</v>
      </c>
      <c r="I26" s="6">
        <f t="shared" si="4"/>
        <v>1410.7555910000001</v>
      </c>
      <c r="J26" s="6">
        <f t="shared" si="5"/>
        <v>1821.4655910000001</v>
      </c>
      <c r="K26" s="6">
        <f t="shared" si="6"/>
        <v>2292.0355910000003</v>
      </c>
      <c r="L26" s="6">
        <f t="shared" si="7"/>
        <v>2801.8455910000002</v>
      </c>
    </row>
    <row r="27" spans="1:12" x14ac:dyDescent="0.3">
      <c r="A27" s="10">
        <v>43874</v>
      </c>
      <c r="B27">
        <v>5.3333332999999996</v>
      </c>
      <c r="C27">
        <v>15.592107</v>
      </c>
      <c r="D27">
        <v>-948.94</v>
      </c>
      <c r="E27" s="4">
        <f t="shared" si="0"/>
        <v>493.33333024999996</v>
      </c>
      <c r="F27" s="6">
        <f t="shared" si="1"/>
        <v>565.50333024999998</v>
      </c>
      <c r="G27" s="6">
        <f t="shared" si="2"/>
        <v>780.62333024999998</v>
      </c>
      <c r="H27" s="6">
        <f t="shared" si="3"/>
        <v>1061.57333025</v>
      </c>
      <c r="I27" s="6">
        <f t="shared" si="4"/>
        <v>1416.7233302499999</v>
      </c>
      <c r="J27" s="6">
        <f t="shared" si="5"/>
        <v>1827.4333302499999</v>
      </c>
      <c r="K27" s="6">
        <f t="shared" si="6"/>
        <v>2298.0033302500001</v>
      </c>
      <c r="L27" s="6">
        <f t="shared" si="7"/>
        <v>2807.81333025</v>
      </c>
    </row>
    <row r="28" spans="1:12" x14ac:dyDescent="0.3">
      <c r="A28" s="10">
        <v>43875</v>
      </c>
      <c r="B28">
        <v>5.3655913999999996</v>
      </c>
      <c r="C28">
        <v>15.925319999999999</v>
      </c>
      <c r="D28">
        <v>-976.77</v>
      </c>
      <c r="E28" s="4">
        <f t="shared" si="0"/>
        <v>496.31720449999995</v>
      </c>
      <c r="F28" s="6">
        <f t="shared" si="1"/>
        <v>568.48720449999996</v>
      </c>
      <c r="G28" s="6">
        <f t="shared" si="2"/>
        <v>783.60720449999997</v>
      </c>
      <c r="H28" s="6">
        <f t="shared" si="3"/>
        <v>1064.5572044999999</v>
      </c>
      <c r="I28" s="6">
        <f t="shared" si="4"/>
        <v>1419.7072045</v>
      </c>
      <c r="J28" s="6">
        <f t="shared" si="5"/>
        <v>1830.4172045</v>
      </c>
      <c r="K28" s="6">
        <f t="shared" si="6"/>
        <v>2300.9872045000002</v>
      </c>
      <c r="L28" s="6">
        <f t="shared" si="7"/>
        <v>2810.7972045000001</v>
      </c>
    </row>
    <row r="29" spans="1:12" x14ac:dyDescent="0.3">
      <c r="A29" s="10">
        <v>43876</v>
      </c>
      <c r="B29">
        <v>5.3978495000000004</v>
      </c>
      <c r="C29">
        <v>16.055116999999999</v>
      </c>
      <c r="D29">
        <v>-985.8</v>
      </c>
      <c r="E29" s="4">
        <f t="shared" si="0"/>
        <v>499.30107875000004</v>
      </c>
      <c r="F29" s="6">
        <f t="shared" si="1"/>
        <v>571.47107875000006</v>
      </c>
      <c r="G29" s="6">
        <f t="shared" si="2"/>
        <v>786.59107875000007</v>
      </c>
      <c r="H29" s="6">
        <f t="shared" si="3"/>
        <v>1067.54107875</v>
      </c>
      <c r="I29" s="6">
        <f t="shared" si="4"/>
        <v>1422.6910787500001</v>
      </c>
      <c r="J29" s="6">
        <f t="shared" si="5"/>
        <v>1833.4010787500001</v>
      </c>
      <c r="K29" s="6">
        <f t="shared" si="6"/>
        <v>2303.9710787500003</v>
      </c>
      <c r="L29" s="6">
        <f t="shared" si="7"/>
        <v>2813.7810787500002</v>
      </c>
    </row>
    <row r="30" spans="1:12" x14ac:dyDescent="0.3">
      <c r="A30" s="10">
        <v>43877</v>
      </c>
      <c r="B30">
        <v>5.4086021999999998</v>
      </c>
      <c r="C30">
        <v>16.170805999999999</v>
      </c>
      <c r="D30">
        <v>-995.5</v>
      </c>
      <c r="E30" s="4">
        <f t="shared" si="0"/>
        <v>500.2957035</v>
      </c>
      <c r="F30" s="6">
        <f t="shared" si="1"/>
        <v>572.46570350000002</v>
      </c>
      <c r="G30" s="6">
        <f t="shared" si="2"/>
        <v>787.58570350000002</v>
      </c>
      <c r="H30" s="6">
        <f t="shared" si="3"/>
        <v>1068.5357035</v>
      </c>
      <c r="I30" s="6">
        <f t="shared" si="4"/>
        <v>1423.6857034999998</v>
      </c>
      <c r="J30" s="6">
        <f t="shared" si="5"/>
        <v>1834.3957034999999</v>
      </c>
      <c r="K30" s="6">
        <f t="shared" si="6"/>
        <v>2304.9657035</v>
      </c>
      <c r="L30" s="6">
        <f t="shared" si="7"/>
        <v>2814.7757035</v>
      </c>
    </row>
    <row r="31" spans="1:12" x14ac:dyDescent="0.3">
      <c r="A31" s="10">
        <v>43878</v>
      </c>
      <c r="B31">
        <v>5.4193547999999998</v>
      </c>
      <c r="C31">
        <v>16.549423999999998</v>
      </c>
      <c r="D31">
        <v>-1029.53</v>
      </c>
      <c r="E31" s="4">
        <f t="shared" si="0"/>
        <v>501.29031899999995</v>
      </c>
      <c r="F31" s="6">
        <f t="shared" si="1"/>
        <v>573.46031899999991</v>
      </c>
      <c r="G31" s="6">
        <f t="shared" si="2"/>
        <v>788.58031899999992</v>
      </c>
      <c r="H31" s="6">
        <f t="shared" si="3"/>
        <v>1069.530319</v>
      </c>
      <c r="I31" s="6">
        <f t="shared" si="4"/>
        <v>1424.6803190000001</v>
      </c>
      <c r="J31" s="6">
        <f t="shared" si="5"/>
        <v>1835.3903190000001</v>
      </c>
      <c r="K31" s="6">
        <f t="shared" si="6"/>
        <v>2305.9603190000003</v>
      </c>
      <c r="L31" s="6">
        <f t="shared" si="7"/>
        <v>2815.7703190000002</v>
      </c>
    </row>
    <row r="32" spans="1:12" x14ac:dyDescent="0.3">
      <c r="A32" s="10">
        <v>43879</v>
      </c>
      <c r="B32">
        <v>5.4193547999999998</v>
      </c>
      <c r="C32">
        <v>16.591493</v>
      </c>
      <c r="D32">
        <v>-1033.42</v>
      </c>
      <c r="E32" s="4">
        <f t="shared" si="0"/>
        <v>501.29031899999995</v>
      </c>
      <c r="F32" s="6">
        <f t="shared" si="1"/>
        <v>573.46031899999991</v>
      </c>
      <c r="G32" s="6">
        <f t="shared" si="2"/>
        <v>788.58031899999992</v>
      </c>
      <c r="H32" s="6">
        <f t="shared" si="3"/>
        <v>1069.530319</v>
      </c>
      <c r="I32" s="6">
        <f t="shared" si="4"/>
        <v>1424.6803190000001</v>
      </c>
      <c r="J32" s="6">
        <f t="shared" si="5"/>
        <v>1835.3903190000001</v>
      </c>
      <c r="K32" s="6">
        <f t="shared" si="6"/>
        <v>2305.9603190000003</v>
      </c>
      <c r="L32" s="6">
        <f t="shared" si="7"/>
        <v>2815.7703190000002</v>
      </c>
    </row>
    <row r="33" spans="1:12" x14ac:dyDescent="0.3">
      <c r="A33" s="10">
        <v>43880</v>
      </c>
      <c r="B33">
        <v>5.4193547999999998</v>
      </c>
      <c r="C33">
        <v>16.717699</v>
      </c>
      <c r="D33">
        <v>-1045.0999999999999</v>
      </c>
      <c r="E33" s="4">
        <f t="shared" si="0"/>
        <v>501.29031899999995</v>
      </c>
      <c r="F33" s="6">
        <f t="shared" si="1"/>
        <v>573.46031899999991</v>
      </c>
      <c r="G33" s="6">
        <f t="shared" si="2"/>
        <v>788.58031899999992</v>
      </c>
      <c r="H33" s="6">
        <f t="shared" si="3"/>
        <v>1069.530319</v>
      </c>
      <c r="I33" s="6">
        <f t="shared" si="4"/>
        <v>1424.6803190000001</v>
      </c>
      <c r="J33" s="6">
        <f t="shared" si="5"/>
        <v>1835.3903190000001</v>
      </c>
      <c r="K33" s="6">
        <f t="shared" si="6"/>
        <v>2305.9603190000003</v>
      </c>
      <c r="L33" s="6">
        <f t="shared" si="7"/>
        <v>2815.7703190000002</v>
      </c>
    </row>
    <row r="34" spans="1:12" x14ac:dyDescent="0.3">
      <c r="A34" s="10">
        <v>43881</v>
      </c>
      <c r="B34">
        <v>5.4193547999999998</v>
      </c>
      <c r="C34">
        <v>16.791319000000001</v>
      </c>
      <c r="D34">
        <v>-1051.9100000000001</v>
      </c>
      <c r="E34" s="4">
        <f t="shared" si="0"/>
        <v>501.29031899999995</v>
      </c>
      <c r="F34" s="6">
        <f t="shared" si="1"/>
        <v>573.46031899999991</v>
      </c>
      <c r="G34" s="6">
        <f t="shared" si="2"/>
        <v>788.58031899999992</v>
      </c>
      <c r="H34" s="6">
        <f t="shared" si="3"/>
        <v>1069.530319</v>
      </c>
      <c r="I34" s="6">
        <f t="shared" si="4"/>
        <v>1424.6803190000001</v>
      </c>
      <c r="J34" s="6">
        <f t="shared" si="5"/>
        <v>1835.3903190000001</v>
      </c>
      <c r="K34" s="6">
        <f t="shared" si="6"/>
        <v>2305.9603190000003</v>
      </c>
      <c r="L34" s="6">
        <f t="shared" si="7"/>
        <v>2815.7703190000002</v>
      </c>
    </row>
    <row r="35" spans="1:12" x14ac:dyDescent="0.3">
      <c r="A35" s="10">
        <v>43882</v>
      </c>
      <c r="B35">
        <v>5.4193547999999998</v>
      </c>
      <c r="C35">
        <v>16.854422</v>
      </c>
      <c r="D35">
        <v>-1057.74</v>
      </c>
      <c r="E35" s="4">
        <f t="shared" si="0"/>
        <v>501.29031899999995</v>
      </c>
      <c r="F35" s="6">
        <f t="shared" si="1"/>
        <v>573.46031899999991</v>
      </c>
      <c r="G35" s="6">
        <f t="shared" si="2"/>
        <v>788.58031899999992</v>
      </c>
      <c r="H35" s="6">
        <f t="shared" si="3"/>
        <v>1069.530319</v>
      </c>
      <c r="I35" s="6">
        <f t="shared" si="4"/>
        <v>1424.6803190000001</v>
      </c>
      <c r="J35" s="6">
        <f t="shared" si="5"/>
        <v>1835.3903190000001</v>
      </c>
      <c r="K35" s="6">
        <f t="shared" si="6"/>
        <v>2305.9603190000003</v>
      </c>
      <c r="L35" s="6">
        <f t="shared" si="7"/>
        <v>2815.7703190000002</v>
      </c>
    </row>
    <row r="36" spans="1:12" x14ac:dyDescent="0.3">
      <c r="A36" s="10">
        <v>43883</v>
      </c>
      <c r="B36">
        <v>5.4193547999999998</v>
      </c>
      <c r="C36">
        <v>16.938559999999999</v>
      </c>
      <c r="D36">
        <v>-1065.53</v>
      </c>
      <c r="E36" s="4">
        <f t="shared" si="0"/>
        <v>501.29031899999995</v>
      </c>
      <c r="F36" s="6">
        <f t="shared" si="1"/>
        <v>573.46031899999991</v>
      </c>
      <c r="G36" s="6">
        <f t="shared" si="2"/>
        <v>788.58031899999992</v>
      </c>
      <c r="H36" s="6">
        <f t="shared" si="3"/>
        <v>1069.530319</v>
      </c>
      <c r="I36" s="6">
        <f t="shared" si="4"/>
        <v>1424.6803190000001</v>
      </c>
      <c r="J36" s="6">
        <f t="shared" si="5"/>
        <v>1835.3903190000001</v>
      </c>
      <c r="K36" s="6">
        <f t="shared" si="6"/>
        <v>2305.9603190000003</v>
      </c>
      <c r="L36" s="6">
        <f t="shared" si="7"/>
        <v>2815.7703190000002</v>
      </c>
    </row>
    <row r="37" spans="1:12" x14ac:dyDescent="0.3">
      <c r="A37" s="10">
        <v>43884</v>
      </c>
      <c r="B37">
        <v>5.4193547999999998</v>
      </c>
      <c r="C37">
        <v>16.938559999999999</v>
      </c>
      <c r="D37">
        <v>-1065.53</v>
      </c>
      <c r="E37" s="4">
        <f t="shared" si="0"/>
        <v>501.29031899999995</v>
      </c>
      <c r="F37" s="6">
        <f t="shared" si="1"/>
        <v>573.46031899999991</v>
      </c>
      <c r="G37" s="6">
        <f t="shared" si="2"/>
        <v>788.58031899999992</v>
      </c>
      <c r="H37" s="6">
        <f t="shared" si="3"/>
        <v>1069.530319</v>
      </c>
      <c r="I37" s="6">
        <f t="shared" si="4"/>
        <v>1424.6803190000001</v>
      </c>
      <c r="J37" s="6">
        <f t="shared" si="5"/>
        <v>1835.3903190000001</v>
      </c>
      <c r="K37" s="6">
        <f t="shared" si="6"/>
        <v>2305.9603190000003</v>
      </c>
      <c r="L37" s="6">
        <f t="shared" si="7"/>
        <v>2815.7703190000002</v>
      </c>
    </row>
    <row r="38" spans="1:12" x14ac:dyDescent="0.3">
      <c r="A38" s="10">
        <v>43885</v>
      </c>
      <c r="B38">
        <v>5.4193547999999998</v>
      </c>
      <c r="C38">
        <v>16.959593999999999</v>
      </c>
      <c r="D38">
        <v>-1067.47</v>
      </c>
      <c r="E38" s="4">
        <f t="shared" si="0"/>
        <v>501.29031899999995</v>
      </c>
      <c r="F38" s="6">
        <f t="shared" si="1"/>
        <v>573.46031899999991</v>
      </c>
      <c r="G38" s="6">
        <f t="shared" si="2"/>
        <v>788.58031899999992</v>
      </c>
      <c r="H38" s="6">
        <f t="shared" si="3"/>
        <v>1069.530319</v>
      </c>
      <c r="I38" s="6">
        <f t="shared" si="4"/>
        <v>1424.6803190000001</v>
      </c>
      <c r="J38" s="6">
        <f t="shared" si="5"/>
        <v>1835.3903190000001</v>
      </c>
      <c r="K38" s="6">
        <f t="shared" si="6"/>
        <v>2305.9603190000003</v>
      </c>
      <c r="L38" s="6">
        <f t="shared" si="7"/>
        <v>2815.7703190000002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344-F823-4FE9-BAB4-8C07C0F17494}">
  <dimension ref="A1:C38"/>
  <sheetViews>
    <sheetView workbookViewId="0">
      <selection activeCell="D1" sqref="D1:E1048576"/>
    </sheetView>
  </sheetViews>
  <sheetFormatPr defaultRowHeight="14" x14ac:dyDescent="0.3"/>
  <cols>
    <col min="2" max="2" width="12.25" bestFit="1" customWidth="1"/>
    <col min="3" max="3" width="14.33203125" bestFit="1" customWidth="1"/>
  </cols>
  <sheetData>
    <row r="1" spans="1:3" x14ac:dyDescent="0.3">
      <c r="A1" t="s">
        <v>7</v>
      </c>
      <c r="B1" t="s">
        <v>8</v>
      </c>
      <c r="C1" t="s">
        <v>10</v>
      </c>
    </row>
    <row r="2" spans="1:3" x14ac:dyDescent="0.3">
      <c r="A2" s="1">
        <v>43849</v>
      </c>
      <c r="B2">
        <v>0</v>
      </c>
      <c r="C2" s="5">
        <f>B2*92.5</f>
        <v>0</v>
      </c>
    </row>
    <row r="3" spans="1:3" x14ac:dyDescent="0.3">
      <c r="A3" s="1">
        <v>43850</v>
      </c>
      <c r="B3">
        <v>0</v>
      </c>
      <c r="C3" s="5">
        <f t="shared" ref="C3:C38" si="0">B3*92.5</f>
        <v>0</v>
      </c>
    </row>
    <row r="4" spans="1:3" x14ac:dyDescent="0.3">
      <c r="A4" s="1">
        <v>43851</v>
      </c>
      <c r="B4">
        <v>2.1505380000000001E-2</v>
      </c>
      <c r="C4" s="5">
        <f t="shared" si="0"/>
        <v>1.98924765</v>
      </c>
    </row>
    <row r="5" spans="1:3" x14ac:dyDescent="0.3">
      <c r="A5" s="1">
        <v>43852</v>
      </c>
      <c r="B5">
        <v>-2.009232E-2</v>
      </c>
      <c r="C5" s="5">
        <f t="shared" si="0"/>
        <v>-1.8585396000000001</v>
      </c>
    </row>
    <row r="6" spans="1:3" x14ac:dyDescent="0.3">
      <c r="A6" s="1">
        <v>43853</v>
      </c>
      <c r="B6">
        <v>-1.9621300000000001E-2</v>
      </c>
      <c r="C6" s="5">
        <f t="shared" si="0"/>
        <v>-1.81497025</v>
      </c>
    </row>
    <row r="7" spans="1:3" x14ac:dyDescent="0.3">
      <c r="A7" s="1">
        <v>43854</v>
      </c>
      <c r="B7">
        <v>-1.0467E-4</v>
      </c>
      <c r="C7" s="5">
        <f t="shared" si="0"/>
        <v>-9.6819750000000007E-3</v>
      </c>
    </row>
    <row r="8" spans="1:3" x14ac:dyDescent="0.3">
      <c r="A8" s="1">
        <v>43855</v>
      </c>
      <c r="B8">
        <v>-0.15720814</v>
      </c>
      <c r="C8" s="5">
        <f t="shared" si="0"/>
        <v>-14.541752949999999</v>
      </c>
    </row>
    <row r="9" spans="1:3" x14ac:dyDescent="0.3">
      <c r="A9" s="1">
        <v>43856</v>
      </c>
      <c r="B9">
        <v>-0.18037232</v>
      </c>
      <c r="C9" s="5">
        <f t="shared" si="0"/>
        <v>-16.684439600000001</v>
      </c>
    </row>
    <row r="10" spans="1:3" x14ac:dyDescent="0.3">
      <c r="A10" s="1">
        <v>43857</v>
      </c>
      <c r="B10">
        <v>-0.13898927999999999</v>
      </c>
      <c r="C10" s="5">
        <f t="shared" si="0"/>
        <v>-12.856508399999999</v>
      </c>
    </row>
    <row r="11" spans="1:3" x14ac:dyDescent="0.3">
      <c r="A11" s="1">
        <v>43858</v>
      </c>
      <c r="B11">
        <v>5.1239800000000002E-3</v>
      </c>
      <c r="C11" s="5">
        <f t="shared" si="0"/>
        <v>0.47396815000000003</v>
      </c>
    </row>
    <row r="12" spans="1:3" x14ac:dyDescent="0.3">
      <c r="A12" s="1">
        <v>43859</v>
      </c>
      <c r="B12">
        <v>0.17952475000000001</v>
      </c>
      <c r="C12" s="5">
        <f t="shared" si="0"/>
        <v>16.606039375000002</v>
      </c>
    </row>
    <row r="13" spans="1:3" x14ac:dyDescent="0.3">
      <c r="A13" s="1">
        <v>43860</v>
      </c>
      <c r="B13">
        <v>-5.2309999999999999E-5</v>
      </c>
      <c r="C13" s="5">
        <f t="shared" si="0"/>
        <v>-4.8386749999999997E-3</v>
      </c>
    </row>
    <row r="14" spans="1:3" x14ac:dyDescent="0.3">
      <c r="A14" s="1">
        <v>43861</v>
      </c>
      <c r="B14">
        <v>-0.55328878999999997</v>
      </c>
      <c r="C14" s="5">
        <f t="shared" si="0"/>
        <v>-51.179213075</v>
      </c>
    </row>
    <row r="15" spans="1:3" x14ac:dyDescent="0.3">
      <c r="A15" s="2">
        <v>43862</v>
      </c>
      <c r="B15" s="3">
        <v>-0.78024435000000003</v>
      </c>
      <c r="C15" s="5">
        <f t="shared" si="0"/>
        <v>-72.172602374999997</v>
      </c>
    </row>
    <row r="16" spans="1:3" x14ac:dyDescent="0.3">
      <c r="A16" s="1">
        <v>43863</v>
      </c>
      <c r="B16">
        <v>-2.3256119000000002</v>
      </c>
      <c r="C16" s="5">
        <f t="shared" si="0"/>
        <v>-215.11910075000003</v>
      </c>
    </row>
    <row r="17" spans="1:3" x14ac:dyDescent="0.3">
      <c r="A17" s="1">
        <v>43864</v>
      </c>
      <c r="B17">
        <v>-3.0372811</v>
      </c>
      <c r="C17" s="5">
        <f t="shared" si="0"/>
        <v>-280.94850174999999</v>
      </c>
    </row>
    <row r="18" spans="1:3" x14ac:dyDescent="0.3">
      <c r="A18" s="1">
        <v>43865</v>
      </c>
      <c r="B18">
        <v>-3.8394442</v>
      </c>
      <c r="C18" s="5">
        <f t="shared" si="0"/>
        <v>-355.14858850000002</v>
      </c>
    </row>
    <row r="19" spans="1:3" x14ac:dyDescent="0.3">
      <c r="A19" s="1">
        <v>43866</v>
      </c>
      <c r="B19">
        <v>-4.4401505999999999</v>
      </c>
      <c r="C19" s="5">
        <f t="shared" si="0"/>
        <v>-410.7139305</v>
      </c>
    </row>
    <row r="20" spans="1:3" x14ac:dyDescent="0.3">
      <c r="A20" s="1">
        <v>43867</v>
      </c>
      <c r="B20">
        <v>-5.0872877000000001</v>
      </c>
      <c r="C20" s="5">
        <f t="shared" si="0"/>
        <v>-470.57411224999998</v>
      </c>
    </row>
    <row r="21" spans="1:3" x14ac:dyDescent="0.3">
      <c r="A21" s="1">
        <v>43868</v>
      </c>
      <c r="B21">
        <v>-5.5115049000000003</v>
      </c>
      <c r="C21" s="5">
        <f t="shared" si="0"/>
        <v>-509.81420325000005</v>
      </c>
    </row>
    <row r="22" spans="1:3" x14ac:dyDescent="0.3">
      <c r="A22" s="1">
        <v>43869</v>
      </c>
      <c r="B22">
        <v>-6.0144817000000002</v>
      </c>
      <c r="C22" s="5">
        <f t="shared" si="0"/>
        <v>-556.33955724999998</v>
      </c>
    </row>
    <row r="23" spans="1:3" x14ac:dyDescent="0.3">
      <c r="A23" s="1">
        <v>43870</v>
      </c>
      <c r="B23">
        <v>-6.3533132999999999</v>
      </c>
      <c r="C23" s="5">
        <f t="shared" si="0"/>
        <v>-587.68148025000005</v>
      </c>
    </row>
    <row r="24" spans="1:3" x14ac:dyDescent="0.3">
      <c r="A24" s="1">
        <v>43871</v>
      </c>
      <c r="B24">
        <v>-6.5745323999999998</v>
      </c>
      <c r="C24" s="5">
        <f t="shared" si="0"/>
        <v>-608.14424699999995</v>
      </c>
    </row>
    <row r="25" spans="1:3" x14ac:dyDescent="0.3">
      <c r="A25" s="1">
        <v>43872</v>
      </c>
      <c r="B25">
        <v>-6.8685947000000001</v>
      </c>
      <c r="C25" s="5">
        <f t="shared" si="0"/>
        <v>-635.34500975000003</v>
      </c>
    </row>
    <row r="26" spans="1:3" x14ac:dyDescent="0.3">
      <c r="A26" s="1">
        <v>43873</v>
      </c>
      <c r="B26">
        <v>-10.151425</v>
      </c>
      <c r="C26" s="5">
        <f t="shared" si="0"/>
        <v>-939.00681250000002</v>
      </c>
    </row>
    <row r="27" spans="1:3" x14ac:dyDescent="0.3">
      <c r="A27" s="1">
        <v>43874</v>
      </c>
      <c r="B27">
        <v>-10.258774000000001</v>
      </c>
      <c r="C27" s="5">
        <f t="shared" si="0"/>
        <v>-948.93659500000001</v>
      </c>
    </row>
    <row r="28" spans="1:3" x14ac:dyDescent="0.3">
      <c r="A28" s="1">
        <v>43875</v>
      </c>
      <c r="B28">
        <v>-10.559729000000001</v>
      </c>
      <c r="C28" s="5">
        <f t="shared" si="0"/>
        <v>-976.77493250000009</v>
      </c>
    </row>
    <row r="29" spans="1:3" x14ac:dyDescent="0.3">
      <c r="A29" s="1">
        <v>43876</v>
      </c>
      <c r="B29">
        <v>-10.657266999999999</v>
      </c>
      <c r="C29" s="5">
        <f t="shared" si="0"/>
        <v>-985.79719749999992</v>
      </c>
    </row>
    <row r="30" spans="1:3" x14ac:dyDescent="0.3">
      <c r="A30" s="1">
        <v>43877</v>
      </c>
      <c r="B30">
        <v>-10.762204000000001</v>
      </c>
      <c r="C30" s="5">
        <f t="shared" si="0"/>
        <v>-995.50387000000001</v>
      </c>
    </row>
    <row r="31" spans="1:3" x14ac:dyDescent="0.3">
      <c r="A31" s="1">
        <v>43878</v>
      </c>
      <c r="B31">
        <v>-11.130069000000001</v>
      </c>
      <c r="C31" s="5">
        <f t="shared" si="0"/>
        <v>-1029.5313825000001</v>
      </c>
    </row>
    <row r="32" spans="1:3" x14ac:dyDescent="0.3">
      <c r="A32" s="1">
        <v>43879</v>
      </c>
      <c r="B32">
        <v>-11.172138</v>
      </c>
      <c r="C32" s="5">
        <f t="shared" si="0"/>
        <v>-1033.422765</v>
      </c>
    </row>
    <row r="33" spans="1:3" x14ac:dyDescent="0.3">
      <c r="A33" s="1">
        <v>43880</v>
      </c>
      <c r="B33">
        <v>-11.298344</v>
      </c>
      <c r="C33" s="5">
        <f t="shared" si="0"/>
        <v>-1045.09682</v>
      </c>
    </row>
    <row r="34" spans="1:3" x14ac:dyDescent="0.3">
      <c r="A34" s="1">
        <v>43881</v>
      </c>
      <c r="B34">
        <v>-11.371964999999999</v>
      </c>
      <c r="C34" s="5">
        <f t="shared" si="0"/>
        <v>-1051.9067625</v>
      </c>
    </row>
    <row r="35" spans="1:3" x14ac:dyDescent="0.3">
      <c r="A35" s="1">
        <v>43882</v>
      </c>
      <c r="B35">
        <v>-11.435067999999999</v>
      </c>
      <c r="C35" s="5">
        <f t="shared" si="0"/>
        <v>-1057.74379</v>
      </c>
    </row>
    <row r="36" spans="1:3" x14ac:dyDescent="0.3">
      <c r="A36" s="1">
        <v>43883</v>
      </c>
      <c r="B36">
        <v>-11.519204999999999</v>
      </c>
      <c r="C36" s="5">
        <f t="shared" si="0"/>
        <v>-1065.5264625</v>
      </c>
    </row>
    <row r="37" spans="1:3" x14ac:dyDescent="0.3">
      <c r="A37" s="1">
        <v>43884</v>
      </c>
      <c r="B37">
        <v>-11.519204999999999</v>
      </c>
      <c r="C37" s="5">
        <f t="shared" si="0"/>
        <v>-1065.5264625</v>
      </c>
    </row>
    <row r="38" spans="1:3" x14ac:dyDescent="0.3">
      <c r="A38" s="1">
        <v>43885</v>
      </c>
      <c r="B38">
        <v>-11.540239</v>
      </c>
      <c r="C38" s="5">
        <f t="shared" si="0"/>
        <v>-1067.4721075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H38" sqref="H38"/>
    </sheetView>
  </sheetViews>
  <sheetFormatPr defaultRowHeight="14" x14ac:dyDescent="0.3"/>
  <cols>
    <col min="3" max="3" width="14.83203125" bestFit="1" customWidth="1"/>
    <col min="4" max="8" width="14.33203125" bestFit="1" customWidth="1"/>
  </cols>
  <sheetData>
    <row r="1" spans="1:8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17</v>
      </c>
      <c r="H1" t="s">
        <v>6</v>
      </c>
    </row>
    <row r="2" spans="1:8" x14ac:dyDescent="0.3">
      <c r="A2">
        <v>1980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1981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1982</v>
      </c>
      <c r="B4">
        <v>2.1505380000000001E-2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1983</v>
      </c>
      <c r="B5">
        <v>4.301075E-2</v>
      </c>
      <c r="C5">
        <v>6.3103069999999997E-2</v>
      </c>
      <c r="D5">
        <v>6.5907930000000003E-2</v>
      </c>
      <c r="E5">
        <v>6.0398729999999998E-2</v>
      </c>
      <c r="F5">
        <v>2.7667210000000001E-2</v>
      </c>
      <c r="G5">
        <v>3.6734969999999999E-2</v>
      </c>
      <c r="H5">
        <v>3.1777779999999999E-2</v>
      </c>
    </row>
    <row r="6" spans="1:8" x14ac:dyDescent="0.3">
      <c r="A6">
        <v>1984</v>
      </c>
      <c r="B6">
        <v>6.4516130000000005E-2</v>
      </c>
      <c r="C6">
        <v>8.4137420000000004E-2</v>
      </c>
      <c r="D6">
        <v>9.5837640000000002E-2</v>
      </c>
      <c r="E6">
        <v>0.10156639000000001</v>
      </c>
      <c r="F6">
        <v>6.4208109999999999E-2</v>
      </c>
      <c r="G6">
        <v>7.6449660000000003E-2</v>
      </c>
      <c r="H6">
        <v>7.1141880000000005E-2</v>
      </c>
    </row>
    <row r="7" spans="1:8" x14ac:dyDescent="0.3">
      <c r="A7">
        <v>1985</v>
      </c>
      <c r="B7">
        <v>0.10752688000000001</v>
      </c>
      <c r="C7">
        <v>0.10763155000000001</v>
      </c>
      <c r="D7">
        <v>0.13881781000000001</v>
      </c>
      <c r="E7">
        <v>0.21485314999999999</v>
      </c>
      <c r="F7">
        <v>0.16460923999999999</v>
      </c>
      <c r="G7">
        <v>0.18753890000000001</v>
      </c>
      <c r="H7">
        <v>0.1816325</v>
      </c>
    </row>
    <row r="8" spans="1:8" x14ac:dyDescent="0.3">
      <c r="A8">
        <v>1986</v>
      </c>
      <c r="B8">
        <v>0.19354838999999999</v>
      </c>
      <c r="C8">
        <v>0.35075653000000001</v>
      </c>
      <c r="D8">
        <v>0.38951152999999999</v>
      </c>
      <c r="E8">
        <v>0.42910309000000002</v>
      </c>
      <c r="F8">
        <v>0.3056238</v>
      </c>
      <c r="G8">
        <v>0.40787282000000002</v>
      </c>
      <c r="H8">
        <v>0.40298163999999997</v>
      </c>
    </row>
    <row r="9" spans="1:8" x14ac:dyDescent="0.3">
      <c r="A9">
        <v>1987</v>
      </c>
      <c r="B9">
        <v>0.34408601999999999</v>
      </c>
      <c r="C9">
        <v>0.52445834000000002</v>
      </c>
      <c r="D9">
        <v>0.53365589999999996</v>
      </c>
      <c r="E9">
        <v>0.55951609999999996</v>
      </c>
      <c r="F9">
        <v>0.59694506000000003</v>
      </c>
      <c r="G9">
        <v>0.53907822999999999</v>
      </c>
      <c r="H9">
        <v>0.53420371</v>
      </c>
    </row>
    <row r="10" spans="1:8" x14ac:dyDescent="0.3">
      <c r="A10">
        <v>1988</v>
      </c>
      <c r="B10">
        <v>0.64516129</v>
      </c>
      <c r="C10">
        <v>0.78415056999999999</v>
      </c>
      <c r="D10">
        <v>0.79836255</v>
      </c>
      <c r="E10">
        <v>0.80561848000000003</v>
      </c>
      <c r="F10">
        <v>0.81810908000000004</v>
      </c>
      <c r="G10">
        <v>0.79380147000000001</v>
      </c>
      <c r="H10">
        <v>0.79042628999999998</v>
      </c>
    </row>
    <row r="11" spans="1:8" x14ac:dyDescent="0.3">
      <c r="A11">
        <v>1989</v>
      </c>
      <c r="B11">
        <v>1.2258065</v>
      </c>
      <c r="C11">
        <v>1.2206824999999999</v>
      </c>
      <c r="D11">
        <v>1.2460989</v>
      </c>
      <c r="E11">
        <v>1.2545533</v>
      </c>
      <c r="F11">
        <v>1.0771029000000001</v>
      </c>
      <c r="G11">
        <v>1.154164</v>
      </c>
      <c r="H11">
        <v>1.1319707000000001</v>
      </c>
    </row>
    <row r="12" spans="1:8" x14ac:dyDescent="0.3">
      <c r="A12">
        <v>1990</v>
      </c>
      <c r="B12">
        <v>1.8494624</v>
      </c>
      <c r="C12">
        <v>1.6699375999999999</v>
      </c>
      <c r="D12">
        <v>1.6897175</v>
      </c>
      <c r="E12">
        <v>1.7176111000000001</v>
      </c>
      <c r="F12">
        <v>1.4553246</v>
      </c>
      <c r="G12">
        <v>1.7366956</v>
      </c>
      <c r="H12">
        <v>1.7386457</v>
      </c>
    </row>
    <row r="13" spans="1:8" x14ac:dyDescent="0.3">
      <c r="A13">
        <v>1991</v>
      </c>
      <c r="B13">
        <v>2.4408601999999999</v>
      </c>
      <c r="C13">
        <v>2.4409125</v>
      </c>
      <c r="D13">
        <v>2.4415087999999998</v>
      </c>
      <c r="E13">
        <v>2.4417952999999999</v>
      </c>
      <c r="F13">
        <v>1.8856755000000001</v>
      </c>
      <c r="G13">
        <v>2.4434971000000001</v>
      </c>
      <c r="H13">
        <v>2.4410270999999999</v>
      </c>
    </row>
    <row r="14" spans="1:8" x14ac:dyDescent="0.3">
      <c r="A14">
        <v>1992</v>
      </c>
      <c r="B14">
        <v>2.5913978000000002</v>
      </c>
      <c r="C14">
        <v>3.1446866</v>
      </c>
      <c r="D14">
        <v>3.1163314999999998</v>
      </c>
      <c r="E14">
        <v>3.1151962000000002</v>
      </c>
      <c r="F14">
        <v>2.2813682000000002</v>
      </c>
      <c r="G14">
        <v>3.4185004000000001</v>
      </c>
      <c r="H14">
        <v>3.4775635</v>
      </c>
    </row>
    <row r="15" spans="1:8" x14ac:dyDescent="0.3">
      <c r="A15">
        <v>1993</v>
      </c>
      <c r="B15">
        <v>2.8494624000000002</v>
      </c>
      <c r="C15">
        <v>3.6297066999999998</v>
      </c>
      <c r="D15">
        <v>3.6045739999999999</v>
      </c>
      <c r="E15">
        <v>3.5977853999999998</v>
      </c>
      <c r="F15">
        <v>2.8374106000000001</v>
      </c>
      <c r="G15">
        <v>4.1174127</v>
      </c>
      <c r="H15">
        <v>4.2206086000000003</v>
      </c>
    </row>
    <row r="16" spans="1:8" x14ac:dyDescent="0.3">
      <c r="A16">
        <v>1994</v>
      </c>
      <c r="B16">
        <v>3.1290323</v>
      </c>
      <c r="C16">
        <v>5.4546441999999997</v>
      </c>
      <c r="D16">
        <v>5.2868535999999997</v>
      </c>
      <c r="E16">
        <v>5.1801706999999997</v>
      </c>
      <c r="F16">
        <v>3.1831922000000001</v>
      </c>
      <c r="G16">
        <v>5.2405366999999998</v>
      </c>
      <c r="H16">
        <v>5.2470711000000003</v>
      </c>
    </row>
    <row r="17" spans="1:8" x14ac:dyDescent="0.3">
      <c r="A17">
        <v>1995</v>
      </c>
      <c r="B17">
        <v>3.6559140000000001</v>
      </c>
      <c r="C17">
        <v>6.6931950999999996</v>
      </c>
      <c r="D17">
        <v>6.4716703999999998</v>
      </c>
      <c r="E17">
        <v>6.3052093999999999</v>
      </c>
      <c r="F17">
        <v>3.6544927999999999</v>
      </c>
      <c r="G17">
        <v>6.2235889000000002</v>
      </c>
      <c r="H17">
        <v>6.1995130999999999</v>
      </c>
    </row>
    <row r="18" spans="1:8" x14ac:dyDescent="0.3">
      <c r="A18">
        <v>1996</v>
      </c>
      <c r="B18">
        <v>3.9139784999999998</v>
      </c>
      <c r="C18">
        <v>7.7534226999999998</v>
      </c>
      <c r="D18">
        <v>7.4849895999999996</v>
      </c>
      <c r="E18">
        <v>7.2772978999999998</v>
      </c>
      <c r="F18">
        <v>3.9864280999999999</v>
      </c>
      <c r="G18">
        <v>7.0257717</v>
      </c>
      <c r="H18">
        <v>6.9654948000000001</v>
      </c>
    </row>
    <row r="19" spans="1:8" x14ac:dyDescent="0.3">
      <c r="A19">
        <v>1997</v>
      </c>
      <c r="B19">
        <v>4.2580644999999997</v>
      </c>
      <c r="C19">
        <v>8.6982151000000005</v>
      </c>
      <c r="D19">
        <v>8.3922770999999994</v>
      </c>
      <c r="E19">
        <v>8.1421112000000004</v>
      </c>
      <c r="F19">
        <v>4.5978371999999998</v>
      </c>
      <c r="G19">
        <v>7.8872834999999997</v>
      </c>
      <c r="H19">
        <v>7.8253415000000004</v>
      </c>
    </row>
    <row r="20" spans="1:8" x14ac:dyDescent="0.3">
      <c r="A20">
        <v>1998</v>
      </c>
      <c r="B20">
        <v>4.5268816999999997</v>
      </c>
      <c r="C20">
        <v>9.6141694999999991</v>
      </c>
      <c r="D20">
        <v>9.2790435000000002</v>
      </c>
      <c r="E20">
        <v>8.9471264999999995</v>
      </c>
      <c r="F20">
        <v>5.0464915000000001</v>
      </c>
      <c r="G20">
        <v>8.6005794000000009</v>
      </c>
      <c r="H20">
        <v>8.5187790000000003</v>
      </c>
    </row>
    <row r="21" spans="1:8" x14ac:dyDescent="0.3">
      <c r="A21">
        <v>1999</v>
      </c>
      <c r="B21">
        <v>4.7096774000000003</v>
      </c>
      <c r="C21">
        <v>10.221182000000001</v>
      </c>
      <c r="D21">
        <v>9.8554559000000008</v>
      </c>
      <c r="E21">
        <v>9.4958232000000002</v>
      </c>
      <c r="F21">
        <v>5.3795666999999998</v>
      </c>
      <c r="G21">
        <v>9.0459472000000005</v>
      </c>
      <c r="H21">
        <v>8.9421783999999995</v>
      </c>
    </row>
    <row r="22" spans="1:8" x14ac:dyDescent="0.3">
      <c r="A22">
        <v>2000</v>
      </c>
      <c r="B22">
        <v>4.8172043000000002</v>
      </c>
      <c r="C22">
        <v>10.831685999999999</v>
      </c>
      <c r="D22">
        <v>10.429224</v>
      </c>
      <c r="E22">
        <v>10.030998</v>
      </c>
      <c r="F22">
        <v>5.9222273000000003</v>
      </c>
      <c r="G22">
        <v>9.7602180999999995</v>
      </c>
      <c r="H22">
        <v>9.6928400000000003</v>
      </c>
    </row>
    <row r="23" spans="1:8" x14ac:dyDescent="0.3">
      <c r="A23">
        <v>2001</v>
      </c>
      <c r="B23">
        <v>4.9892472999999997</v>
      </c>
      <c r="C23">
        <v>11.342561</v>
      </c>
      <c r="D23">
        <v>10.907489999999999</v>
      </c>
      <c r="E23">
        <v>10.433052999999999</v>
      </c>
      <c r="F23">
        <v>6.0084727999999998</v>
      </c>
      <c r="G23">
        <v>10.163709000000001</v>
      </c>
      <c r="H23">
        <v>10.096182000000001</v>
      </c>
    </row>
    <row r="24" spans="1:8" x14ac:dyDescent="0.3">
      <c r="A24">
        <v>2002</v>
      </c>
      <c r="B24">
        <v>5.0967741999999996</v>
      </c>
      <c r="C24">
        <v>11.671307000000001</v>
      </c>
      <c r="D24">
        <v>11.223478999999999</v>
      </c>
      <c r="E24">
        <v>10.721525</v>
      </c>
      <c r="F24">
        <v>6.3083213999999996</v>
      </c>
      <c r="G24">
        <v>10.451485999999999</v>
      </c>
      <c r="H24">
        <v>10.383489000000001</v>
      </c>
    </row>
    <row r="25" spans="1:8" x14ac:dyDescent="0.3">
      <c r="A25">
        <v>2003</v>
      </c>
      <c r="B25">
        <v>5.1720430000000004</v>
      </c>
      <c r="C25">
        <v>12.040638</v>
      </c>
      <c r="D25">
        <v>11.594419</v>
      </c>
      <c r="E25">
        <v>11.056571999999999</v>
      </c>
      <c r="F25">
        <v>6.6486421</v>
      </c>
      <c r="G25">
        <v>10.709239999999999</v>
      </c>
      <c r="H25">
        <v>10.624896</v>
      </c>
    </row>
    <row r="26" spans="1:8" x14ac:dyDescent="0.3">
      <c r="A26">
        <v>2004</v>
      </c>
      <c r="B26">
        <v>5.2688172</v>
      </c>
      <c r="C26">
        <v>15.420242</v>
      </c>
      <c r="D26">
        <v>14.775312</v>
      </c>
      <c r="E26">
        <v>14.060278</v>
      </c>
      <c r="F26">
        <v>8.1075596999999995</v>
      </c>
      <c r="G26">
        <v>12.566931</v>
      </c>
      <c r="H26">
        <v>12.242463000000001</v>
      </c>
    </row>
    <row r="27" spans="1:8" x14ac:dyDescent="0.3">
      <c r="A27">
        <v>2005</v>
      </c>
      <c r="B27">
        <v>5.3333332999999996</v>
      </c>
      <c r="C27">
        <v>15.592107</v>
      </c>
      <c r="D27">
        <v>14.935998</v>
      </c>
      <c r="E27">
        <v>14.222844</v>
      </c>
      <c r="F27">
        <v>8.2805385000000005</v>
      </c>
      <c r="G27">
        <v>13.011537000000001</v>
      </c>
      <c r="H27">
        <v>12.745145000000001</v>
      </c>
    </row>
    <row r="28" spans="1:8" x14ac:dyDescent="0.3">
      <c r="A28">
        <v>2006</v>
      </c>
      <c r="B28">
        <v>5.3655913999999996</v>
      </c>
      <c r="C28">
        <v>15.925319999999999</v>
      </c>
      <c r="D28">
        <v>15.248976000000001</v>
      </c>
      <c r="E28">
        <v>14.516123</v>
      </c>
      <c r="F28">
        <v>8.3763012000000003</v>
      </c>
      <c r="G28">
        <v>13.330757</v>
      </c>
      <c r="H28">
        <v>13.069392000000001</v>
      </c>
    </row>
    <row r="29" spans="1:8" x14ac:dyDescent="0.3">
      <c r="A29">
        <v>2007</v>
      </c>
      <c r="B29">
        <v>5.3978495000000004</v>
      </c>
      <c r="C29">
        <v>16.055116999999999</v>
      </c>
      <c r="D29">
        <v>15.367653000000001</v>
      </c>
      <c r="E29">
        <v>14.627905999999999</v>
      </c>
      <c r="F29">
        <v>8.4949054000000004</v>
      </c>
      <c r="G29">
        <v>13.368911000000001</v>
      </c>
      <c r="H29">
        <v>13.092211000000001</v>
      </c>
    </row>
    <row r="30" spans="1:8" x14ac:dyDescent="0.3">
      <c r="A30">
        <v>2008</v>
      </c>
      <c r="B30">
        <v>5.4086021999999998</v>
      </c>
      <c r="C30">
        <v>16.170805999999999</v>
      </c>
      <c r="D30">
        <v>15.478016</v>
      </c>
      <c r="E30">
        <v>14.739388</v>
      </c>
      <c r="F30">
        <v>8.6387832000000007</v>
      </c>
      <c r="G30">
        <v>13.406155</v>
      </c>
      <c r="H30">
        <v>13.113993000000001</v>
      </c>
    </row>
    <row r="31" spans="1:8" x14ac:dyDescent="0.3">
      <c r="A31">
        <v>2009</v>
      </c>
      <c r="B31">
        <v>5.4193547999999998</v>
      </c>
      <c r="C31">
        <v>16.549423999999998</v>
      </c>
      <c r="D31">
        <v>15.839582</v>
      </c>
      <c r="E31">
        <v>15.074736</v>
      </c>
      <c r="F31">
        <v>8.6602903999999992</v>
      </c>
      <c r="G31">
        <v>13.644219</v>
      </c>
      <c r="H31">
        <v>13.331581999999999</v>
      </c>
    </row>
    <row r="32" spans="1:8" x14ac:dyDescent="0.3">
      <c r="A32">
        <v>2010</v>
      </c>
      <c r="B32">
        <v>5.4193547999999998</v>
      </c>
      <c r="C32">
        <v>16.591493</v>
      </c>
      <c r="D32">
        <v>15.879196</v>
      </c>
      <c r="E32">
        <v>15.111997000000001</v>
      </c>
      <c r="F32">
        <v>8.6295927999999993</v>
      </c>
      <c r="G32">
        <v>13.68097</v>
      </c>
      <c r="H32">
        <v>13.368186</v>
      </c>
    </row>
    <row r="33" spans="1:8" x14ac:dyDescent="0.3">
      <c r="A33">
        <v>2011</v>
      </c>
      <c r="B33">
        <v>5.4193547999999998</v>
      </c>
      <c r="C33">
        <v>16.717699</v>
      </c>
      <c r="D33">
        <v>15.998616</v>
      </c>
      <c r="E33">
        <v>15.228287</v>
      </c>
      <c r="F33">
        <v>8.6711153999999997</v>
      </c>
      <c r="G33">
        <v>13.765108</v>
      </c>
      <c r="H33">
        <v>13.445549</v>
      </c>
    </row>
    <row r="34" spans="1:8" x14ac:dyDescent="0.3">
      <c r="A34">
        <v>2012</v>
      </c>
      <c r="B34">
        <v>5.4193547999999998</v>
      </c>
      <c r="C34">
        <v>16.791319000000001</v>
      </c>
      <c r="D34">
        <v>16.067796000000001</v>
      </c>
      <c r="E34">
        <v>15.293493</v>
      </c>
      <c r="F34">
        <v>8.7178412000000005</v>
      </c>
      <c r="G34">
        <v>13.822984999999999</v>
      </c>
      <c r="H34">
        <v>13.50184</v>
      </c>
    </row>
    <row r="35" spans="1:8" x14ac:dyDescent="0.3">
      <c r="A35">
        <v>2013</v>
      </c>
      <c r="B35">
        <v>5.4193547999999998</v>
      </c>
      <c r="C35">
        <v>16.854422</v>
      </c>
      <c r="D35">
        <v>16.127092000000001</v>
      </c>
      <c r="E35">
        <v>15.349385</v>
      </c>
      <c r="F35">
        <v>8.7331797000000009</v>
      </c>
      <c r="G35">
        <v>13.854937</v>
      </c>
      <c r="H35">
        <v>13.528784</v>
      </c>
    </row>
    <row r="36" spans="1:8" x14ac:dyDescent="0.3">
      <c r="A36">
        <v>2014</v>
      </c>
      <c r="B36">
        <v>5.4193547999999998</v>
      </c>
      <c r="C36">
        <v>16.938559999999999</v>
      </c>
      <c r="D36">
        <v>16.206154999999999</v>
      </c>
      <c r="E36">
        <v>15.423906000000001</v>
      </c>
      <c r="F36">
        <v>8.7618402</v>
      </c>
      <c r="G36">
        <v>13.912990000000001</v>
      </c>
      <c r="H36">
        <v>13.583351</v>
      </c>
    </row>
    <row r="37" spans="1:8" x14ac:dyDescent="0.3">
      <c r="A37">
        <v>2015</v>
      </c>
      <c r="B37">
        <v>5.4193547999999998</v>
      </c>
      <c r="C37">
        <v>16.938559999999999</v>
      </c>
      <c r="D37">
        <v>16.206154999999999</v>
      </c>
      <c r="E37">
        <v>15.423906000000001</v>
      </c>
      <c r="F37">
        <v>8.7787889000000003</v>
      </c>
      <c r="G37">
        <v>13.949040999999999</v>
      </c>
      <c r="H37">
        <v>13.626848000000001</v>
      </c>
    </row>
    <row r="38" spans="1:8" x14ac:dyDescent="0.3">
      <c r="A38">
        <v>2016</v>
      </c>
      <c r="B38">
        <v>5.4193547999999998</v>
      </c>
      <c r="C38">
        <v>16.959593999999999</v>
      </c>
      <c r="D38">
        <v>16.225921</v>
      </c>
      <c r="E38">
        <v>15.442537</v>
      </c>
      <c r="F38">
        <v>8.7856897000000007</v>
      </c>
      <c r="G38">
        <v>13.969991</v>
      </c>
      <c r="H38">
        <v>13.648256999999999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李明惠</dc:creator>
  <cp:lastModifiedBy>李明惠</cp:lastModifiedBy>
  <dcterms:created xsi:type="dcterms:W3CDTF">2015-06-05T18:19:34Z</dcterms:created>
  <dcterms:modified xsi:type="dcterms:W3CDTF">2020-06-01T10:34:37Z</dcterms:modified>
</cp:coreProperties>
</file>