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7440" yWindow="1080" windowWidth="2926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D24" i="1"/>
  <c r="F23" i="1"/>
  <c r="G23" i="1"/>
  <c r="H23" i="1"/>
  <c r="I23" i="1"/>
  <c r="J23" i="1"/>
  <c r="K23" i="1"/>
  <c r="L23" i="1"/>
  <c r="E23" i="1"/>
  <c r="C13" i="1"/>
  <c r="D13" i="1"/>
  <c r="E13" i="1"/>
  <c r="F13" i="1"/>
  <c r="G13" i="1"/>
  <c r="H13" i="1"/>
  <c r="I13" i="1"/>
  <c r="J13" i="1"/>
  <c r="K13" i="1"/>
  <c r="L13" i="1"/>
  <c r="D18" i="1"/>
  <c r="E18" i="1"/>
  <c r="F18" i="1"/>
  <c r="G18" i="1"/>
  <c r="H18" i="1"/>
  <c r="I18" i="1"/>
  <c r="J18" i="1"/>
  <c r="K18" i="1"/>
  <c r="L18" i="1"/>
  <c r="C18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D21" i="1"/>
  <c r="D20" i="1"/>
  <c r="E6" i="1"/>
  <c r="F6" i="1"/>
  <c r="G6" i="1"/>
  <c r="H6" i="1"/>
  <c r="I6" i="1"/>
  <c r="J6" i="1"/>
  <c r="K6" i="1"/>
  <c r="L6" i="1"/>
  <c r="D6" i="1"/>
  <c r="E10" i="1"/>
  <c r="F10" i="1"/>
  <c r="G10" i="1"/>
  <c r="H10" i="1"/>
  <c r="I10" i="1"/>
  <c r="J10" i="1"/>
  <c r="K10" i="1"/>
  <c r="L10" i="1"/>
  <c r="D10" i="1"/>
  <c r="F3" i="1"/>
  <c r="G3" i="1"/>
  <c r="H3" i="1"/>
  <c r="I3" i="1"/>
  <c r="J3" i="1"/>
  <c r="K3" i="1"/>
  <c r="L3" i="1"/>
  <c r="E3" i="1"/>
  <c r="C10" i="1"/>
</calcChain>
</file>

<file path=xl/sharedStrings.xml><?xml version="1.0" encoding="utf-8"?>
<sst xmlns="http://schemas.openxmlformats.org/spreadsheetml/2006/main" count="18" uniqueCount="18">
  <si>
    <t>Avg. Hires per Month</t>
  </si>
  <si>
    <t>Avg. Hire per Day</t>
  </si>
  <si>
    <t>Working Days per Month</t>
  </si>
  <si>
    <t>% cut</t>
  </si>
  <si>
    <t>Absolute Revenue Uplift</t>
  </si>
  <si>
    <t>% Revenue Uplift</t>
  </si>
  <si>
    <t>Increase in Perc. Interested</t>
  </si>
  <si>
    <t>Base</t>
  </si>
  <si>
    <t>With OperaSignal</t>
  </si>
  <si>
    <t>Avg. Revenue per Month per Recruiter</t>
  </si>
  <si>
    <t>Avg. Salary per Hire (€)</t>
  </si>
  <si>
    <t>Calls per day per Recruiter</t>
  </si>
  <si>
    <t>Perc. Candidates Interested</t>
  </si>
  <si>
    <t>Perc. CV pass screen test</t>
  </si>
  <si>
    <t>Perc. Candidates Interviewed</t>
  </si>
  <si>
    <t>Perc.Interviews into  Jobs</t>
  </si>
  <si>
    <t>Illustrative Fee per User (€)</t>
  </si>
  <si>
    <t>Fee as % of Revenue Uplift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</si>
</sst>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9" fontId="0" fillId="2" borderId="0" xfId="0" applyNumberFormat="1" applyFill="1"/>
    <xf numFmtId="3" fontId="0" fillId="2" borderId="0" xfId="0" applyNumberFormat="1" applyFill="1"/>
    <xf numFmtId="0" fontId="2" fillId="2" borderId="0" xfId="0" applyFont="1" applyFill="1"/>
    <xf numFmtId="0" fontId="2" fillId="2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6" fillId="2" borderId="0" xfId="0" applyFon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164" fontId="6" fillId="2" borderId="0" xfId="1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2" fillId="2" borderId="2" xfId="0" applyFont="1" applyFill="1" applyBorder="1"/>
    <xf numFmtId="3" fontId="2" fillId="2" borderId="1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right"/>
    </xf>
    <xf numFmtId="9" fontId="2" fillId="2" borderId="6" xfId="2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9" fontId="0" fillId="4" borderId="0" xfId="0" applyNumberFormat="1" applyFill="1" applyAlignment="1">
      <alignment horizontal="right"/>
    </xf>
    <xf numFmtId="9" fontId="0" fillId="4" borderId="0" xfId="0" applyNumberFormat="1" applyFill="1"/>
    <xf numFmtId="9" fontId="3" fillId="4" borderId="0" xfId="0" applyNumberFormat="1" applyFont="1" applyFill="1"/>
    <xf numFmtId="164" fontId="0" fillId="4" borderId="0" xfId="1" applyNumberFormat="1" applyFont="1" applyFill="1" applyAlignment="1">
      <alignment horizontal="right"/>
    </xf>
    <xf numFmtId="164" fontId="0" fillId="4" borderId="0" xfId="1" applyNumberFormat="1" applyFont="1" applyFill="1" applyAlignment="1">
      <alignment horizontal="left" indent="1"/>
    </xf>
    <xf numFmtId="2" fontId="2" fillId="2" borderId="1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right"/>
    </xf>
    <xf numFmtId="165" fontId="2" fillId="2" borderId="9" xfId="2" applyNumberFormat="1" applyFont="1" applyFill="1" applyBorder="1" applyAlignment="1">
      <alignment horizontal="right"/>
    </xf>
    <xf numFmtId="165" fontId="2" fillId="2" borderId="10" xfId="2" applyNumberFormat="1" applyFont="1" applyFill="1" applyBorder="1" applyAlignment="1">
      <alignment horizontal="right"/>
    </xf>
    <xf numFmtId="9" fontId="2" fillId="2" borderId="5" xfId="2" applyFont="1" applyFill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150" zoomScaleNormal="150" zoomScalePageLayoutView="150" workbookViewId="0">
      <selection activeCell="G3" sqref="G3:G24"/>
    </sheetView>
  </sheetViews>
  <sheetFormatPr baseColWidth="10" defaultRowHeight="15" x14ac:dyDescent="0"/>
  <cols>
    <col min="2" max="2" width="32.83203125" customWidth="1"/>
    <col min="3" max="13" width="9.33203125" customWidth="1"/>
    <col min="14" max="15" width="7.66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6"/>
      <c r="C2" s="7" t="s">
        <v>7</v>
      </c>
      <c r="D2" s="34" t="s">
        <v>8</v>
      </c>
      <c r="E2" s="35"/>
      <c r="F2" s="35"/>
      <c r="G2" s="35"/>
      <c r="H2" s="35"/>
      <c r="I2" s="35"/>
      <c r="J2" s="35"/>
      <c r="K2" s="35"/>
      <c r="L2" s="35"/>
      <c r="M2" s="1"/>
      <c r="N2" s="1"/>
      <c r="O2" s="1"/>
      <c r="P2" s="1"/>
    </row>
    <row r="3" spans="1:16">
      <c r="A3" s="1"/>
      <c r="B3" s="1" t="s">
        <v>6</v>
      </c>
      <c r="C3" s="9">
        <v>0</v>
      </c>
      <c r="D3" s="11">
        <v>0.02</v>
      </c>
      <c r="E3" s="2">
        <f>+D3+1%</f>
        <v>0.03</v>
      </c>
      <c r="F3" s="2">
        <f t="shared" ref="F3:L3" si="0">+E3+1%</f>
        <v>0.04</v>
      </c>
      <c r="G3" s="2">
        <f t="shared" si="0"/>
        <v>0.05</v>
      </c>
      <c r="H3" s="2">
        <f t="shared" si="0"/>
        <v>6.0000000000000005E-2</v>
      </c>
      <c r="I3" s="2">
        <f t="shared" si="0"/>
        <v>7.0000000000000007E-2</v>
      </c>
      <c r="J3" s="2">
        <f t="shared" si="0"/>
        <v>0.08</v>
      </c>
      <c r="K3" s="2">
        <f t="shared" si="0"/>
        <v>0.09</v>
      </c>
      <c r="L3" s="2">
        <f t="shared" si="0"/>
        <v>9.9999999999999992E-2</v>
      </c>
      <c r="M3" s="1"/>
      <c r="N3" s="1"/>
      <c r="O3" s="1"/>
      <c r="P3" s="1"/>
    </row>
    <row r="4" spans="1:16">
      <c r="A4" s="1"/>
      <c r="B4" s="1"/>
      <c r="C4" s="8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 t="s">
        <v>11</v>
      </c>
      <c r="C5" s="10">
        <v>40</v>
      </c>
      <c r="D5" s="20"/>
      <c r="E5" s="21"/>
      <c r="F5" s="21"/>
      <c r="G5" s="21"/>
      <c r="H5" s="21"/>
      <c r="I5" s="21"/>
      <c r="J5" s="21"/>
      <c r="K5" s="21"/>
      <c r="L5" s="21"/>
      <c r="M5" s="1"/>
      <c r="N5" s="1"/>
      <c r="O5" s="1"/>
      <c r="P5" s="1"/>
    </row>
    <row r="6" spans="1:16">
      <c r="A6" s="1"/>
      <c r="B6" s="1" t="s">
        <v>12</v>
      </c>
      <c r="C6" s="11">
        <v>0.2</v>
      </c>
      <c r="D6" s="9">
        <f>+$C$6+D3</f>
        <v>0.22</v>
      </c>
      <c r="E6" s="9">
        <f t="shared" ref="E6:L6" si="1">+$C$6+E3</f>
        <v>0.23</v>
      </c>
      <c r="F6" s="9">
        <f t="shared" si="1"/>
        <v>0.24000000000000002</v>
      </c>
      <c r="G6" s="9">
        <f t="shared" si="1"/>
        <v>0.25</v>
      </c>
      <c r="H6" s="9">
        <f t="shared" si="1"/>
        <v>0.26</v>
      </c>
      <c r="I6" s="9">
        <f t="shared" si="1"/>
        <v>0.27</v>
      </c>
      <c r="J6" s="9">
        <f t="shared" si="1"/>
        <v>0.28000000000000003</v>
      </c>
      <c r="K6" s="9">
        <f t="shared" si="1"/>
        <v>0.29000000000000004</v>
      </c>
      <c r="L6" s="9">
        <f t="shared" si="1"/>
        <v>0.3</v>
      </c>
      <c r="M6" s="1"/>
      <c r="N6" s="1"/>
      <c r="O6" s="1"/>
      <c r="P6" s="1"/>
    </row>
    <row r="7" spans="1:16">
      <c r="A7" s="1"/>
      <c r="B7" s="1" t="s">
        <v>13</v>
      </c>
      <c r="C7" s="11">
        <v>0.5</v>
      </c>
      <c r="D7" s="22"/>
      <c r="E7" s="23"/>
      <c r="F7" s="23"/>
      <c r="G7" s="23"/>
      <c r="H7" s="23"/>
      <c r="I7" s="23"/>
      <c r="J7" s="23"/>
      <c r="K7" s="23"/>
      <c r="L7" s="23"/>
      <c r="M7" s="1"/>
      <c r="N7" s="1"/>
      <c r="O7" s="1"/>
      <c r="P7" s="1"/>
    </row>
    <row r="8" spans="1:16">
      <c r="A8" s="1"/>
      <c r="B8" s="1" t="s">
        <v>14</v>
      </c>
      <c r="C8" s="11">
        <v>0.2</v>
      </c>
      <c r="D8" s="22"/>
      <c r="E8" s="23"/>
      <c r="F8" s="24"/>
      <c r="G8" s="23"/>
      <c r="H8" s="21"/>
      <c r="I8" s="21"/>
      <c r="J8" s="21"/>
      <c r="K8" s="21"/>
      <c r="L8" s="21"/>
      <c r="M8" s="1"/>
      <c r="N8" s="1"/>
      <c r="O8" s="1"/>
      <c r="P8" s="1"/>
    </row>
    <row r="9" spans="1:16">
      <c r="A9" s="1"/>
      <c r="B9" s="1" t="s">
        <v>15</v>
      </c>
      <c r="C9" s="11">
        <v>0.15</v>
      </c>
      <c r="D9" s="22"/>
      <c r="E9" s="23"/>
      <c r="F9" s="23"/>
      <c r="G9" s="23"/>
      <c r="H9" s="23"/>
      <c r="I9" s="23"/>
      <c r="J9" s="23"/>
      <c r="K9" s="23"/>
      <c r="L9" s="23"/>
      <c r="M9" s="1"/>
      <c r="N9" s="1"/>
      <c r="O9" s="1"/>
      <c r="P9" s="1"/>
    </row>
    <row r="10" spans="1:16">
      <c r="A10" s="1"/>
      <c r="B10" s="5" t="s">
        <v>1</v>
      </c>
      <c r="C10" s="27">
        <f>+C5*C6*C7*C8*C9</f>
        <v>0.12</v>
      </c>
      <c r="D10" s="27">
        <f>+$C$9*$C$8*$C$7*D6*$C$5</f>
        <v>0.13200000000000001</v>
      </c>
      <c r="E10" s="27">
        <f t="shared" ref="E10:L10" si="2">+$C$9*$C$8*$C$7*E6*$C$5</f>
        <v>0.13800000000000001</v>
      </c>
      <c r="F10" s="27">
        <f t="shared" si="2"/>
        <v>0.14400000000000002</v>
      </c>
      <c r="G10" s="27">
        <f t="shared" si="2"/>
        <v>0.15</v>
      </c>
      <c r="H10" s="27">
        <f t="shared" si="2"/>
        <v>0.156</v>
      </c>
      <c r="I10" s="27">
        <f t="shared" si="2"/>
        <v>0.16199999999999998</v>
      </c>
      <c r="J10" s="27">
        <f t="shared" si="2"/>
        <v>0.16800000000000004</v>
      </c>
      <c r="K10" s="27">
        <f t="shared" si="2"/>
        <v>0.17400000000000002</v>
      </c>
      <c r="L10" s="27">
        <f t="shared" si="2"/>
        <v>0.18</v>
      </c>
      <c r="M10" s="1"/>
      <c r="N10" s="1"/>
      <c r="O10" s="1"/>
      <c r="P10" s="1"/>
    </row>
    <row r="11" spans="1:16">
      <c r="A11" s="1"/>
      <c r="B11" s="1"/>
      <c r="C11" s="8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 t="s">
        <v>2</v>
      </c>
      <c r="C12" s="10">
        <v>22</v>
      </c>
      <c r="D12" s="20"/>
      <c r="E12" s="21"/>
      <c r="F12" s="21"/>
      <c r="G12" s="21"/>
      <c r="H12" s="21"/>
      <c r="I12" s="21"/>
      <c r="J12" s="21"/>
      <c r="K12" s="21"/>
      <c r="L12" s="21"/>
      <c r="M12" s="1"/>
      <c r="N12" s="1"/>
      <c r="O12" s="1"/>
      <c r="P12" s="1"/>
    </row>
    <row r="13" spans="1:16">
      <c r="A13" s="1"/>
      <c r="B13" s="4" t="s">
        <v>0</v>
      </c>
      <c r="C13" s="28">
        <f>+C10*C12</f>
        <v>2.6399999999999997</v>
      </c>
      <c r="D13" s="28">
        <f>+$C$12*D10</f>
        <v>2.9039999999999999</v>
      </c>
      <c r="E13" s="28">
        <f t="shared" ref="E13:L13" si="3">+$C$12*E10</f>
        <v>3.0360000000000005</v>
      </c>
      <c r="F13" s="28">
        <f t="shared" si="3"/>
        <v>3.1680000000000001</v>
      </c>
      <c r="G13" s="28">
        <f t="shared" si="3"/>
        <v>3.3</v>
      </c>
      <c r="H13" s="28">
        <f t="shared" si="3"/>
        <v>3.4319999999999999</v>
      </c>
      <c r="I13" s="28">
        <f t="shared" si="3"/>
        <v>3.5639999999999996</v>
      </c>
      <c r="J13" s="28">
        <f t="shared" si="3"/>
        <v>3.6960000000000006</v>
      </c>
      <c r="K13" s="28">
        <f t="shared" si="3"/>
        <v>3.8280000000000003</v>
      </c>
      <c r="L13" s="28">
        <f t="shared" si="3"/>
        <v>3.96</v>
      </c>
      <c r="M13" s="1"/>
      <c r="N13" s="1"/>
      <c r="O13" s="1"/>
      <c r="P13" s="1"/>
    </row>
    <row r="14" spans="1:16">
      <c r="A14" s="1"/>
      <c r="B14" s="1"/>
      <c r="C14" s="8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 t="s">
        <v>10</v>
      </c>
      <c r="C15" s="12">
        <v>60000</v>
      </c>
      <c r="D15" s="25"/>
      <c r="E15" s="26"/>
      <c r="F15" s="26"/>
      <c r="G15" s="26"/>
      <c r="H15" s="26"/>
      <c r="I15" s="26"/>
      <c r="J15" s="26"/>
      <c r="K15" s="26"/>
      <c r="L15" s="26"/>
      <c r="M15" s="1"/>
      <c r="N15" s="1"/>
      <c r="O15" s="1"/>
      <c r="P15" s="1"/>
    </row>
    <row r="16" spans="1:16">
      <c r="A16" s="1"/>
      <c r="B16" s="1" t="s">
        <v>3</v>
      </c>
      <c r="C16" s="11">
        <v>0.17</v>
      </c>
      <c r="D16" s="25"/>
      <c r="E16" s="26"/>
      <c r="F16" s="26"/>
      <c r="G16" s="26"/>
      <c r="H16" s="26"/>
      <c r="I16" s="26"/>
      <c r="J16" s="26"/>
      <c r="K16" s="26"/>
      <c r="L16" s="26"/>
      <c r="M16" s="1"/>
      <c r="N16" s="1"/>
      <c r="O16" s="1"/>
      <c r="P16" s="1"/>
    </row>
    <row r="17" spans="1:16">
      <c r="A17" s="1"/>
      <c r="B17" s="1"/>
      <c r="C17" s="8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 t="s">
        <v>9</v>
      </c>
      <c r="C18" s="13">
        <f>+$C$15*$C$16*C$13</f>
        <v>26927.999999999996</v>
      </c>
      <c r="D18" s="13">
        <f t="shared" ref="D18:L18" si="4">+$C$15*$C$16*D$13</f>
        <v>29620.799999999999</v>
      </c>
      <c r="E18" s="13">
        <f t="shared" si="4"/>
        <v>30967.200000000004</v>
      </c>
      <c r="F18" s="13">
        <f t="shared" si="4"/>
        <v>32313.600000000002</v>
      </c>
      <c r="G18" s="13">
        <f t="shared" si="4"/>
        <v>33660</v>
      </c>
      <c r="H18" s="13">
        <f t="shared" si="4"/>
        <v>35006.400000000001</v>
      </c>
      <c r="I18" s="13">
        <f t="shared" si="4"/>
        <v>36352.799999999996</v>
      </c>
      <c r="J18" s="13">
        <f t="shared" si="4"/>
        <v>37699.200000000004</v>
      </c>
      <c r="K18" s="13">
        <f t="shared" si="4"/>
        <v>39045.600000000006</v>
      </c>
      <c r="L18" s="13">
        <f t="shared" si="4"/>
        <v>40392</v>
      </c>
      <c r="M18" s="1"/>
      <c r="N18" s="1"/>
      <c r="O18" s="1"/>
      <c r="P18" s="1"/>
    </row>
    <row r="19" spans="1:16">
      <c r="A19" s="1"/>
      <c r="B19" s="1"/>
      <c r="C19" s="13"/>
      <c r="D19" s="13"/>
      <c r="E19" s="3"/>
      <c r="F19" s="3"/>
      <c r="G19" s="3"/>
      <c r="H19" s="3"/>
      <c r="I19" s="3"/>
      <c r="J19" s="3"/>
      <c r="K19" s="3"/>
      <c r="L19" s="3"/>
      <c r="M19" s="1"/>
      <c r="N19" s="1"/>
      <c r="O19" s="1"/>
      <c r="P19" s="1"/>
    </row>
    <row r="20" spans="1:16">
      <c r="A20" s="1"/>
      <c r="B20" s="14" t="s">
        <v>4</v>
      </c>
      <c r="C20" s="15"/>
      <c r="D20" s="15">
        <f>+D18-$C$18</f>
        <v>2692.8000000000029</v>
      </c>
      <c r="E20" s="15">
        <f t="shared" ref="E20:L20" si="5">+E18-$C$18</f>
        <v>4039.200000000008</v>
      </c>
      <c r="F20" s="15">
        <f t="shared" si="5"/>
        <v>5385.6000000000058</v>
      </c>
      <c r="G20" s="15">
        <f t="shared" si="5"/>
        <v>6732.0000000000036</v>
      </c>
      <c r="H20" s="15">
        <f t="shared" si="5"/>
        <v>8078.4000000000051</v>
      </c>
      <c r="I20" s="15">
        <f t="shared" si="5"/>
        <v>9424.7999999999993</v>
      </c>
      <c r="J20" s="15">
        <f t="shared" si="5"/>
        <v>10771.200000000008</v>
      </c>
      <c r="K20" s="15">
        <f t="shared" si="5"/>
        <v>12117.600000000009</v>
      </c>
      <c r="L20" s="16">
        <f t="shared" si="5"/>
        <v>13464.000000000004</v>
      </c>
      <c r="M20" s="1"/>
      <c r="N20" s="1"/>
      <c r="O20" s="1"/>
      <c r="P20" s="1"/>
    </row>
    <row r="21" spans="1:16">
      <c r="A21" s="1"/>
      <c r="B21" s="17" t="s">
        <v>5</v>
      </c>
      <c r="C21" s="18"/>
      <c r="D21" s="33">
        <f>+D18/$C$18-1</f>
        <v>0.10000000000000009</v>
      </c>
      <c r="E21" s="33">
        <f t="shared" ref="E21:L21" si="6">+E18/$C$18-1</f>
        <v>0.15000000000000036</v>
      </c>
      <c r="F21" s="33">
        <f t="shared" si="6"/>
        <v>0.20000000000000018</v>
      </c>
      <c r="G21" s="33">
        <f t="shared" si="6"/>
        <v>0.25000000000000022</v>
      </c>
      <c r="H21" s="33">
        <f t="shared" si="6"/>
        <v>0.30000000000000027</v>
      </c>
      <c r="I21" s="33">
        <f t="shared" si="6"/>
        <v>0.35000000000000009</v>
      </c>
      <c r="J21" s="33">
        <f t="shared" si="6"/>
        <v>0.40000000000000036</v>
      </c>
      <c r="K21" s="33">
        <f t="shared" si="6"/>
        <v>0.4500000000000004</v>
      </c>
      <c r="L21" s="19">
        <f t="shared" si="6"/>
        <v>0.50000000000000022</v>
      </c>
      <c r="M21" s="1"/>
      <c r="N21" s="1"/>
      <c r="O21" s="1"/>
      <c r="P21" s="1"/>
    </row>
    <row r="22" spans="1:16">
      <c r="A22" s="1"/>
      <c r="B22" s="1"/>
      <c r="C22" s="8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 t="s">
        <v>16</v>
      </c>
      <c r="C23" s="8"/>
      <c r="D23" s="10">
        <v>250</v>
      </c>
      <c r="E23" s="8">
        <f>+$D$23</f>
        <v>250</v>
      </c>
      <c r="F23" s="8">
        <f t="shared" ref="F23:L23" si="7">+$D$23</f>
        <v>250</v>
      </c>
      <c r="G23" s="8">
        <f t="shared" si="7"/>
        <v>250</v>
      </c>
      <c r="H23" s="8">
        <f t="shared" si="7"/>
        <v>250</v>
      </c>
      <c r="I23" s="8">
        <f t="shared" si="7"/>
        <v>250</v>
      </c>
      <c r="J23" s="8">
        <f t="shared" si="7"/>
        <v>250</v>
      </c>
      <c r="K23" s="8">
        <f t="shared" si="7"/>
        <v>250</v>
      </c>
      <c r="L23" s="8">
        <f t="shared" si="7"/>
        <v>250</v>
      </c>
      <c r="M23" s="1"/>
      <c r="N23" s="1"/>
      <c r="O23" s="1"/>
      <c r="P23" s="1"/>
    </row>
    <row r="24" spans="1:16">
      <c r="A24" s="1"/>
      <c r="B24" s="29" t="s">
        <v>17</v>
      </c>
      <c r="C24" s="30"/>
      <c r="D24" s="31">
        <f>+D23/D20</f>
        <v>9.2840166369578037E-2</v>
      </c>
      <c r="E24" s="31">
        <f t="shared" ref="E24:L24" si="8">+E23/E20</f>
        <v>6.18934442463853E-2</v>
      </c>
      <c r="F24" s="31">
        <f t="shared" si="8"/>
        <v>4.6420083184789018E-2</v>
      </c>
      <c r="G24" s="31">
        <f t="shared" si="8"/>
        <v>3.7136066547831234E-2</v>
      </c>
      <c r="H24" s="31">
        <f t="shared" si="8"/>
        <v>3.0946722123192692E-2</v>
      </c>
      <c r="I24" s="31">
        <f t="shared" si="8"/>
        <v>2.6525761819879468E-2</v>
      </c>
      <c r="J24" s="31">
        <f t="shared" si="8"/>
        <v>2.3210041592394516E-2</v>
      </c>
      <c r="K24" s="31">
        <f t="shared" si="8"/>
        <v>2.0631148082128459E-2</v>
      </c>
      <c r="L24" s="32">
        <f t="shared" si="8"/>
        <v>1.8568033273915621E-2</v>
      </c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M39" s="1"/>
      <c r="N39" s="1"/>
      <c r="O39" s="1"/>
      <c r="P39" s="1"/>
    </row>
    <row r="40" spans="1:16">
      <c r="M40" s="1"/>
      <c r="N40" s="1"/>
      <c r="O40" s="1"/>
      <c r="P40" s="1"/>
    </row>
  </sheetData>
  <mergeCells count="1">
    <mergeCell ref="D2:L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Toavina Andriamanerasoa</dc:creator>
  <cp:lastModifiedBy>Toavina Andriamanerasoa</cp:lastModifiedBy>
  <dcterms:created xsi:type="dcterms:W3CDTF">2016-12-14T20:10:12Z</dcterms:created>
  <dcterms:modified xsi:type="dcterms:W3CDTF">2016-12-14T21:08:09Z</dcterms:modified>
</cp:coreProperties>
</file>