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349C1E1B-0230-6746-A166-0B1AA7E876C5}" xr6:coauthVersionLast="47" xr6:coauthVersionMax="47" xr10:uidLastSave="{00000000-0000-0000-0000-000000000000}"/>
  <bookViews>
    <workbookView xWindow="-80" yWindow="640" windowWidth="30240" windowHeight="17640" activeTab="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calculate_values!$A$122</definedName>
    <definedName name="_Toc79526105" localSheetId="1">calculate_values!$A$19</definedName>
    <definedName name="_Toc79526108" localSheetId="1">calculate_values!$A$26</definedName>
    <definedName name="_Toc79526117" localSheetId="1">calculate_values!#REF!</definedName>
    <definedName name="_Toc79526125" localSheetId="1">calculate_values!$A$75</definedName>
    <definedName name="AddDef" localSheetId="1">calculate_values!$B$117</definedName>
    <definedName name="AddExampleCode" localSheetId="1">calculate_values!$B$119</definedName>
    <definedName name="AddExampleDesc" localSheetId="1">calculate_values!$B$127</definedName>
    <definedName name="ADDMONTHSDef" localSheetId="1">calculate_values!$B$222</definedName>
    <definedName name="ADDMONTHSExampleDesc" localSheetId="1">calculate_values!#REF!</definedName>
    <definedName name="ADDMONTHSUse" localSheetId="1">calculate_values!$B$223</definedName>
    <definedName name="AddUse" localSheetId="1">calculate_values!$B$118</definedName>
    <definedName name="ANDANDDesc" localSheetId="1">calculate_values!$B$183</definedName>
    <definedName name="ANDANDExampleCode" localSheetId="1">calculate_values!$B$185</definedName>
    <definedName name="ANDANDExampleDesc" localSheetId="1">calculate_values!#REF!</definedName>
    <definedName name="ANDANDUse" localSheetId="1">calculate_values!$B$184</definedName>
    <definedName name="BankAccount" localSheetId="1">calculate_values!$B$403</definedName>
    <definedName name="BEGINS_use" localSheetId="1">calculate_values!$B$551</definedName>
    <definedName name="BEGINSDef" localSheetId="1">calculate_values!$B$550</definedName>
    <definedName name="BEGINSExampleCode" localSheetId="1">calculate_values!$B$552</definedName>
    <definedName name="BEGINSExampleDesc" localSheetId="1">calculate_values!#REF!</definedName>
    <definedName name="BLANKVALUEDef" localSheetId="1">calculate_values!$B$303</definedName>
    <definedName name="BLANKVALUEExample" localSheetId="1">calculate_values!#REF!</definedName>
    <definedName name="BLANKVALUEExampleDesc" localSheetId="1">calculate_values!$B$305</definedName>
    <definedName name="BLANKVALUEPaymentDueCode" localSheetId="1">calculate_values!#REF!</definedName>
    <definedName name="BLANKVALUEPaymentDueDesc" localSheetId="1">calculate_values!#REF!</definedName>
    <definedName name="BLANKVALUEUse" localSheetId="1">calculate_values!$B$304</definedName>
    <definedName name="CommissionMillionDesc" localSheetId="1">calculate_values!$B$179</definedName>
    <definedName name="ConcatenateDef" localSheetId="1">calculate_values!$B$196</definedName>
    <definedName name="ConcatenateUse" localSheetId="1">calculate_values!$B$197</definedName>
    <definedName name="CONTAINS_use" localSheetId="1">calculate_values!$B$311</definedName>
    <definedName name="CONTAINSDef" localSheetId="1">calculate_values!$B$310</definedName>
    <definedName name="CONTAINSExampleCode" localSheetId="1">calculate_values!#REF!</definedName>
    <definedName name="CONTAINSExampleDesc" localSheetId="1">calculate_values!$B$312</definedName>
    <definedName name="ContractApprovalProcessDesc" localSheetId="1">calculate_values!$B$600</definedName>
    <definedName name="DATEDef" localSheetId="1">calculate_values!$B$324</definedName>
    <definedName name="DATEUse" localSheetId="1">calculate_values!$B$325</definedName>
    <definedName name="DATEVALUEDef" localSheetId="1">calculate_values!$B$621</definedName>
    <definedName name="DATEVALUEUse" localSheetId="1">calculate_values!$B$622</definedName>
    <definedName name="db_no" localSheetId="1">calculate_values!#REF!</definedName>
    <definedName name="DivideDef" localSheetId="1">calculate_values!$B$135</definedName>
    <definedName name="DivideRevEmpExampleCode" localSheetId="1">calculate_values!$B$137</definedName>
    <definedName name="DivideRevEmpExampleDesc" localSheetId="1">calculate_values!#REF!</definedName>
    <definedName name="DivideUse" localSheetId="1">calculate_values!$B$136</definedName>
    <definedName name="EqualDef" localSheetId="1">calculate_values!$B$147</definedName>
    <definedName name="EqualUse" localSheetId="1">calculate_values!$B$148</definedName>
    <definedName name="ExpenseIDCode" localSheetId="1">calculate_values!$B$198</definedName>
    <definedName name="ExpenseIDDesc" localSheetId="1">calculate_values!#REF!</definedName>
    <definedName name="FormulaOperatorDef" localSheetId="2">formula_operators_and_functions!$B$36</definedName>
    <definedName name="FutureCloseDate" localSheetId="1">calculate_values!#REF!</definedName>
    <definedName name="GreaterThanDef" localSheetId="1">calculate_values!$B$165</definedName>
    <definedName name="GreaterThanEqual" localSheetId="1">calculate_values!$B$177</definedName>
    <definedName name="GreaterThanEqualUse" localSheetId="1">calculate_values!$B$178</definedName>
    <definedName name="GreaterThanUse" localSheetId="1">calculate_values!$B$166</definedName>
    <definedName name="IF_use" localSheetId="1">calculate_values!$B$356</definedName>
    <definedName name="IFDef" localSheetId="1">calculate_values!$B$355</definedName>
    <definedName name="IFOverduePaymentCode" localSheetId="1">calculate_values!#REF!</definedName>
    <definedName name="IFOverduePaymentDesc" localSheetId="1">calculate_values!#REF!</definedName>
    <definedName name="ISBLANKDef" localSheetId="1">calculate_values!$B$389</definedName>
    <definedName name="ISBLANKExampleCode" localSheetId="1">calculate_values!$B$391</definedName>
    <definedName name="ISBLANKExampleDesc" localSheetId="1">calculate_values!#REF!</definedName>
    <definedName name="ISBLANKUse" localSheetId="1">calculate_values!$B$390</definedName>
    <definedName name="ISNUMBERDef" localSheetId="1">calculate_values!$B$401</definedName>
    <definedName name="ISNUMBERUse" localSheetId="1">calculate_values!$B$402</definedName>
    <definedName name="LEFTDef" localSheetId="1">calculate_values!$B$419</definedName>
    <definedName name="LEFTUse" localSheetId="1">calculate_values!$B$420</definedName>
    <definedName name="LEN_use" localSheetId="1">calculate_values!$B$426</definedName>
    <definedName name="LENDef" localSheetId="1">calculate_values!$B$425</definedName>
    <definedName name="LessEqualDef" localSheetId="1">calculate_values!$B$171</definedName>
    <definedName name="LessEqualUse" localSheetId="1">calculate_values!$B$172</definedName>
    <definedName name="LessThanDef" localSheetId="1">calculate_values!$B$159</definedName>
    <definedName name="LessThanUse" localSheetId="1">calculate_values!$B$160</definedName>
    <definedName name="LOWERDef" localSheetId="1">calculate_values!$B$650</definedName>
    <definedName name="LOWERUse" localSheetId="1">calculate_values!$B$651</definedName>
    <definedName name="MultiplyDef" localSheetId="1">calculate_values!$B$129</definedName>
    <definedName name="MultiplyExampleCode" localSheetId="1">calculate_values!$B$131</definedName>
    <definedName name="MultiplyExampleDesc" localSheetId="1">calculate_values!#REF!</definedName>
    <definedName name="MultiplyUse" localSheetId="1">calculate_values!$B$130</definedName>
    <definedName name="NOT_use" localSheetId="1">calculate_values!$B$482</definedName>
    <definedName name="NOTDef" localSheetId="1">calculate_values!$B$481</definedName>
    <definedName name="NotEqualDef" localSheetId="1">calculate_values!$B$153</definedName>
    <definedName name="NotEqualExampleCode" localSheetId="1">calculate_values!$B$155</definedName>
    <definedName name="NotEqualExampleDesc" localSheetId="1">calculate_values!#REF!</definedName>
    <definedName name="NotEqualUse" localSheetId="1">calculate_values!$B$154</definedName>
    <definedName name="NOWDef" localSheetId="1">calculate_values!$B$487</definedName>
    <definedName name="NOWLeadAgingCode" localSheetId="1">calculate_values!$B$489</definedName>
    <definedName name="NOWLeadAgingDesc" localSheetId="1">calculate_values!#REF!</definedName>
    <definedName name="NOWUse" localSheetId="1">calculate_values!$B$488</definedName>
    <definedName name="OR_use" localSheetId="1">calculate_values!$B$495</definedName>
    <definedName name="ORDef" localSheetId="1">calculate_values!$B$494</definedName>
    <definedName name="OROR_use" localSheetId="1">calculate_values!$B$191</definedName>
    <definedName name="ORORDef" localSheetId="1">calculate_values!$B$190</definedName>
    <definedName name="ORORExampleCode" localSheetId="1">calculate_values!$B$192</definedName>
    <definedName name="ORORExampleDesc" localSheetId="1">calculate_values!#REF!</definedName>
    <definedName name="ParenDef" localSheetId="1">calculate_values!$B$141</definedName>
    <definedName name="ParenUse" localSheetId="1">calculate_values!$B$142</definedName>
    <definedName name="RIGHTDef" localSheetId="1">calculate_values!$B$522</definedName>
    <definedName name="RIGHTUse" localSheetId="1">calculate_values!$B$523</definedName>
    <definedName name="ROUNDDef" localSheetId="1">calculate_values!$B$529</definedName>
    <definedName name="ROUNDUse" localSheetId="1">calculate_values!$B$530</definedName>
    <definedName name="SimpleDiscounts" localSheetId="1">calculate_values!#REF!</definedName>
    <definedName name="SimpleDiscountsDef" localSheetId="1">calculate_values!#REF!</definedName>
    <definedName name="SUBSTITUTEDef" localSheetId="1">calculate_values!$B$512</definedName>
    <definedName name="SUBSTITUTEUse" localSheetId="1">calculate_values!$B$513</definedName>
    <definedName name="SubtractDef" localSheetId="1">calculate_values!$B$125</definedName>
    <definedName name="SubtractExampleCode" localSheetId="1">calculate_values!#REF!</definedName>
    <definedName name="SubtractExampleDesc" localSheetId="1">calculate_values!$B$128</definedName>
    <definedName name="SubtractUse" localSheetId="1">calculate_values!#REF!</definedName>
    <definedName name="TEXTDef" localSheetId="1">calculate_values!$B$656</definedName>
    <definedName name="textPicklistRestrict" localSheetId="1">calculate_values!#REF!</definedName>
    <definedName name="TEXTUse" localSheetId="1">calculate_values!$B$657</definedName>
    <definedName name="TimeZones" localSheetId="1">calculate_values!#REF!</definedName>
    <definedName name="TODAYDef" localSheetId="1">calculate_values!$B$598</definedName>
    <definedName name="TODAYUse" localSheetId="1">calculate_values!$B$599</definedName>
    <definedName name="TRIM_use" localSheetId="1">calculate_values!$B$712</definedName>
    <definedName name="TRIMcode" localSheetId="1">calculate_values!$B$421</definedName>
    <definedName name="TRIMDef" localSheetId="1">calculate_values!$B$711</definedName>
    <definedName name="TRIMdesc" localSheetId="1">calculate_values!#REF!</definedName>
    <definedName name="UPPERDef" localSheetId="1">calculate_values!#REF!</definedName>
    <definedName name="UPPERUse" localSheetId="1">calculate_values!#REF!</definedName>
    <definedName name="VALUEDef" localSheetId="1">calculate_values!#REF!</definedName>
    <definedName name="VALUEUse" localSheetId="1">calculate_values!#REF!</definedName>
    <definedName name="VLOOKUPDef" localSheetId="1">calculate_values!$B$724</definedName>
    <definedName name="VLOOKUPUse" localSheetId="1">calculate_values!$B$725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6" l="1"/>
  <c r="D11" i="6" s="1"/>
  <c r="D77" i="6"/>
  <c r="D76" i="6"/>
  <c r="D75" i="6"/>
  <c r="D74" i="6"/>
  <c r="D25" i="6"/>
  <c r="D19" i="6"/>
  <c r="D13" i="6"/>
  <c r="D7" i="6"/>
  <c r="D78" i="6"/>
  <c r="D73" i="6"/>
  <c r="D72" i="6"/>
  <c r="C24" i="7"/>
  <c r="C23" i="7"/>
  <c r="C22" i="7"/>
  <c r="C21" i="7"/>
  <c r="C218" i="7"/>
  <c r="C217" i="7"/>
  <c r="C216" i="7"/>
  <c r="C213" i="7"/>
  <c r="C212" i="7"/>
  <c r="C211" i="7"/>
  <c r="C208" i="7"/>
  <c r="C207" i="7"/>
  <c r="C206" i="7"/>
  <c r="C203" i="7"/>
  <c r="C202" i="7"/>
  <c r="C201" i="7"/>
  <c r="C230" i="7"/>
  <c r="C229" i="7"/>
  <c r="C228" i="7"/>
  <c r="B227" i="7"/>
  <c r="C227" i="7" s="1"/>
  <c r="D34" i="6"/>
  <c r="B18" i="6"/>
  <c r="D18" i="6" s="1"/>
  <c r="B21" i="6"/>
  <c r="D21" i="6" s="1"/>
  <c r="B22" i="6"/>
  <c r="D22" i="6" s="1"/>
  <c r="D182" i="6"/>
  <c r="D181" i="6"/>
  <c r="D180" i="6"/>
  <c r="D179" i="6"/>
  <c r="D178" i="6"/>
  <c r="D177" i="6"/>
  <c r="D176" i="6"/>
  <c r="D175" i="6"/>
  <c r="D174" i="6"/>
  <c r="D188" i="6"/>
  <c r="D122" i="6"/>
  <c r="D121" i="6"/>
  <c r="D120" i="6"/>
  <c r="D119" i="6"/>
  <c r="D103" i="6"/>
  <c r="D153" i="6"/>
  <c r="D145" i="6"/>
  <c r="D144" i="6"/>
  <c r="D171" i="6"/>
  <c r="D170" i="6"/>
  <c r="D169" i="6"/>
  <c r="D168" i="6"/>
  <c r="D167" i="6"/>
  <c r="D166" i="6"/>
  <c r="D165" i="6"/>
  <c r="C508" i="7"/>
  <c r="C507" i="7"/>
  <c r="C506" i="7"/>
  <c r="B505" i="7"/>
  <c r="C505" i="7" s="1"/>
  <c r="D132" i="6"/>
  <c r="D118" i="6"/>
  <c r="D192" i="6"/>
  <c r="D193" i="6"/>
  <c r="D190" i="6"/>
  <c r="D191" i="6"/>
  <c r="D189" i="6"/>
  <c r="D91" i="6"/>
  <c r="D88" i="6"/>
  <c r="C332" i="7"/>
  <c r="C331" i="7"/>
  <c r="C330" i="7"/>
  <c r="B329" i="7"/>
  <c r="C329" i="7" s="1"/>
  <c r="D86" i="6"/>
  <c r="B105" i="7"/>
  <c r="C105" i="7" s="1"/>
  <c r="B104" i="7"/>
  <c r="C104" i="7" s="1"/>
  <c r="B101" i="7"/>
  <c r="C101" i="7" s="1"/>
  <c r="B102" i="7"/>
  <c r="C102" i="7" s="1"/>
  <c r="B103" i="7"/>
  <c r="C103" i="7" s="1"/>
  <c r="B106" i="7"/>
  <c r="C106" i="7" s="1"/>
  <c r="B110" i="7"/>
  <c r="C110" i="7" s="1"/>
  <c r="B107" i="7"/>
  <c r="C107" i="7" s="1"/>
  <c r="B98" i="7"/>
  <c r="C98" i="7" s="1"/>
  <c r="B82" i="7"/>
  <c r="C82" i="7" s="1"/>
  <c r="B79" i="7"/>
  <c r="C79" i="7" s="1"/>
  <c r="C546" i="7"/>
  <c r="C545" i="7"/>
  <c r="C544" i="7"/>
  <c r="B543" i="7"/>
  <c r="C543" i="7" s="1"/>
  <c r="B77" i="7"/>
  <c r="C77" i="7" s="1"/>
  <c r="B72" i="7"/>
  <c r="C72" i="7" s="1"/>
  <c r="B68" i="7"/>
  <c r="C68" i="7" s="1"/>
  <c r="B62" i="7"/>
  <c r="C62" i="7" s="1"/>
  <c r="B63" i="7"/>
  <c r="C63" i="7" s="1"/>
  <c r="B64" i="7"/>
  <c r="C64" i="7" s="1"/>
  <c r="B65" i="7"/>
  <c r="C65" i="7" s="1"/>
  <c r="B61" i="7"/>
  <c r="C61" i="7" s="1"/>
  <c r="B48" i="7"/>
  <c r="C48" i="7" s="1"/>
  <c r="C351" i="7"/>
  <c r="C350" i="7"/>
  <c r="C349" i="7"/>
  <c r="B348" i="7"/>
  <c r="C348" i="7" s="1"/>
  <c r="B45" i="7"/>
  <c r="C45" i="7" s="1"/>
  <c r="B42" i="7"/>
  <c r="C42" i="7" s="1"/>
  <c r="B40" i="7"/>
  <c r="C40" i="7" s="1"/>
  <c r="C675" i="7"/>
  <c r="C674" i="7"/>
  <c r="C673" i="7"/>
  <c r="B672" i="7"/>
  <c r="C672" i="7" s="1"/>
  <c r="C702" i="7"/>
  <c r="C701" i="7"/>
  <c r="C700" i="7"/>
  <c r="B699" i="7"/>
  <c r="C699" i="7" s="1"/>
  <c r="C707" i="7"/>
  <c r="C706" i="7"/>
  <c r="B705" i="7"/>
  <c r="C705" i="7" s="1"/>
  <c r="C696" i="7"/>
  <c r="C695" i="7"/>
  <c r="C694" i="7"/>
  <c r="B693" i="7"/>
  <c r="C693" i="7" s="1"/>
  <c r="C689" i="7"/>
  <c r="C688" i="7"/>
  <c r="C687" i="7"/>
  <c r="B686" i="7"/>
  <c r="C686" i="7" s="1"/>
  <c r="C682" i="7"/>
  <c r="C681" i="7"/>
  <c r="C680" i="7"/>
  <c r="B679" i="7"/>
  <c r="C679" i="7" s="1"/>
  <c r="C731" i="7"/>
  <c r="C730" i="7"/>
  <c r="B729" i="7"/>
  <c r="C729" i="7" s="1"/>
  <c r="C720" i="7"/>
  <c r="C719" i="7"/>
  <c r="C718" i="7"/>
  <c r="B717" i="7"/>
  <c r="C717" i="7" s="1"/>
  <c r="C726" i="7"/>
  <c r="C669" i="7"/>
  <c r="C668" i="7"/>
  <c r="B667" i="7"/>
  <c r="C667" i="7" s="1"/>
  <c r="C664" i="7"/>
  <c r="C663" i="7"/>
  <c r="B662" i="7"/>
  <c r="C662" i="7" s="1"/>
  <c r="C568" i="7"/>
  <c r="C567" i="7"/>
  <c r="B566" i="7"/>
  <c r="C566" i="7" s="1"/>
  <c r="C563" i="7"/>
  <c r="C562" i="7"/>
  <c r="C561" i="7"/>
  <c r="B560" i="7"/>
  <c r="C560" i="7" s="1"/>
  <c r="C477" i="7"/>
  <c r="C476" i="7"/>
  <c r="B475" i="7"/>
  <c r="C475" i="7" s="1"/>
  <c r="C458" i="7"/>
  <c r="C457" i="7"/>
  <c r="C456" i="7"/>
  <c r="B455" i="7"/>
  <c r="C455" i="7" s="1"/>
  <c r="C452" i="7"/>
  <c r="C451" i="7"/>
  <c r="C450" i="7"/>
  <c r="B449" i="7"/>
  <c r="C449" i="7" s="1"/>
  <c r="C445" i="7"/>
  <c r="C444" i="7"/>
  <c r="C443" i="7"/>
  <c r="B442" i="7"/>
  <c r="C442" i="7" s="1"/>
  <c r="C439" i="7"/>
  <c r="C438" i="7"/>
  <c r="C437" i="7"/>
  <c r="B436" i="7"/>
  <c r="C436" i="7" s="1"/>
  <c r="C433" i="7"/>
  <c r="C432" i="7"/>
  <c r="C431" i="7"/>
  <c r="B430" i="7"/>
  <c r="C430" i="7" s="1"/>
  <c r="C373" i="7"/>
  <c r="C372" i="7"/>
  <c r="C371" i="7"/>
  <c r="B370" i="7"/>
  <c r="C370" i="7" s="1"/>
  <c r="C367" i="7"/>
  <c r="C366" i="7"/>
  <c r="C365" i="7"/>
  <c r="B364" i="7"/>
  <c r="C364" i="7" s="1"/>
  <c r="C320" i="7"/>
  <c r="C319" i="7"/>
  <c r="C318" i="7"/>
  <c r="C317" i="7"/>
  <c r="B316" i="7"/>
  <c r="C316" i="7" s="1"/>
  <c r="B292" i="7"/>
  <c r="C292" i="7" s="1"/>
  <c r="C294" i="7"/>
  <c r="C293" i="7"/>
  <c r="F11" i="2"/>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94" i="6"/>
  <c r="D162" i="6"/>
  <c r="D161" i="6"/>
  <c r="D160" i="6"/>
  <c r="D159" i="6"/>
  <c r="D158" i="6"/>
  <c r="D157" i="6"/>
  <c r="D141" i="6"/>
  <c r="D140" i="6"/>
  <c r="D152" i="6"/>
  <c r="D139" i="6"/>
  <c r="D151" i="6"/>
  <c r="D150" i="6"/>
  <c r="D147" i="6"/>
  <c r="D146" i="6"/>
  <c r="D130" i="6"/>
  <c r="D129" i="6"/>
  <c r="D138" i="6"/>
  <c r="D137" i="6"/>
  <c r="D136" i="6"/>
  <c r="D135" i="6"/>
  <c r="D134" i="6"/>
  <c r="D133" i="6"/>
  <c r="D131" i="6"/>
  <c r="D128" i="6"/>
  <c r="D127" i="6"/>
  <c r="D126" i="6"/>
  <c r="D125" i="6"/>
  <c r="D124" i="6"/>
  <c r="D123" i="6"/>
  <c r="D117" i="6"/>
  <c r="D111" i="6"/>
  <c r="D110" i="6"/>
  <c r="D109" i="6"/>
  <c r="D102" i="6"/>
  <c r="D101" i="6"/>
  <c r="D100" i="6"/>
  <c r="D98" i="6"/>
  <c r="D97" i="6"/>
  <c r="D187" i="6"/>
  <c r="D96" i="6"/>
  <c r="D149" i="6"/>
  <c r="D148" i="6"/>
  <c r="D90" i="6"/>
  <c r="D89" i="6"/>
  <c r="D87" i="6"/>
  <c r="D85" i="6"/>
  <c r="D84" i="6"/>
  <c r="D83" i="6"/>
  <c r="D92" i="6"/>
  <c r="B108" i="7"/>
  <c r="C108" i="7" s="1"/>
  <c r="C638" i="7"/>
  <c r="C637" i="7"/>
  <c r="C636" i="7"/>
  <c r="B635" i="7"/>
  <c r="C635" i="7" s="1"/>
  <c r="B85" i="7"/>
  <c r="C85" i="7" s="1"/>
  <c r="B88" i="7"/>
  <c r="C88" i="7" s="1"/>
  <c r="B89" i="7"/>
  <c r="C89" i="7" s="1"/>
  <c r="B90" i="7"/>
  <c r="C90" i="7" s="1"/>
  <c r="B91" i="7"/>
  <c r="C91" i="7" s="1"/>
  <c r="B92" i="7"/>
  <c r="C92" i="7" s="1"/>
  <c r="B93" i="7"/>
  <c r="C93" i="7" s="1"/>
  <c r="B94" i="7"/>
  <c r="C94" i="7" s="1"/>
  <c r="B95" i="7"/>
  <c r="C95" i="7" s="1"/>
  <c r="B96" i="7"/>
  <c r="C96" i="7" s="1"/>
  <c r="B97" i="7"/>
  <c r="C97" i="7" s="1"/>
  <c r="B99" i="7"/>
  <c r="C99" i="7" s="1"/>
  <c r="B100" i="7"/>
  <c r="C100" i="7" s="1"/>
  <c r="B109" i="7"/>
  <c r="C109" i="7" s="1"/>
  <c r="B111" i="7"/>
  <c r="C111" i="7" s="1"/>
  <c r="C59" i="7"/>
  <c r="C32" i="7"/>
  <c r="C594" i="7"/>
  <c r="C593" i="7"/>
  <c r="B592" i="7"/>
  <c r="C592" i="7" s="1"/>
  <c r="C588" i="7"/>
  <c r="C587" i="7"/>
  <c r="B586" i="7"/>
  <c r="C586" i="7" s="1"/>
  <c r="C583" i="7"/>
  <c r="C582" i="7"/>
  <c r="B581" i="7"/>
  <c r="C581" i="7" s="1"/>
  <c r="C578" i="7"/>
  <c r="C577" i="7"/>
  <c r="B576" i="7"/>
  <c r="C576" i="7" s="1"/>
  <c r="C573" i="7"/>
  <c r="C572" i="7"/>
  <c r="B571" i="7"/>
  <c r="C571" i="7" s="1"/>
  <c r="C557" i="7"/>
  <c r="C556" i="7"/>
  <c r="B555" i="7"/>
  <c r="C555" i="7" s="1"/>
  <c r="B84" i="7"/>
  <c r="C84" i="7" s="1"/>
  <c r="B83" i="7"/>
  <c r="C83" i="7" s="1"/>
  <c r="B81" i="7"/>
  <c r="C81" i="7" s="1"/>
  <c r="C345" i="7"/>
  <c r="C344" i="7"/>
  <c r="C343" i="7"/>
  <c r="B342" i="7"/>
  <c r="C342" i="7" s="1"/>
  <c r="B44" i="7"/>
  <c r="C44" i="7" s="1"/>
  <c r="C299" i="7"/>
  <c r="C298" i="7"/>
  <c r="B297" i="7"/>
  <c r="C297" i="7" s="1"/>
  <c r="C289" i="7"/>
  <c r="C288" i="7"/>
  <c r="B287" i="7"/>
  <c r="C287" i="7" s="1"/>
  <c r="C471" i="7"/>
  <c r="B37" i="7"/>
  <c r="C37" i="7" s="1"/>
  <c r="B36" i="7"/>
  <c r="C36" i="7" s="1"/>
  <c r="C415" i="7"/>
  <c r="C414" i="7"/>
  <c r="C413" i="7"/>
  <c r="B412" i="7"/>
  <c r="C412" i="7" s="1"/>
  <c r="C409" i="7"/>
  <c r="C408" i="7"/>
  <c r="C407" i="7"/>
  <c r="B406" i="7"/>
  <c r="C406" i="7" s="1"/>
  <c r="C385" i="7"/>
  <c r="C384" i="7"/>
  <c r="C383" i="7"/>
  <c r="B382" i="7"/>
  <c r="C382" i="7" s="1"/>
  <c r="C379" i="7"/>
  <c r="C378" i="7"/>
  <c r="C377" i="7"/>
  <c r="B376" i="7"/>
  <c r="C376" i="7" s="1"/>
  <c r="B51" i="7"/>
  <c r="C51" i="7" s="1"/>
  <c r="B50" i="7"/>
  <c r="C50" i="7" s="1"/>
  <c r="B56" i="7"/>
  <c r="C56" i="7" s="1"/>
  <c r="B54" i="7"/>
  <c r="C54" i="7" s="1"/>
  <c r="B55" i="7"/>
  <c r="C55" i="7" s="1"/>
  <c r="B394" i="7"/>
  <c r="C394" i="7" s="1"/>
  <c r="C397" i="7"/>
  <c r="C396" i="7"/>
  <c r="C395" i="7"/>
  <c r="B53" i="7"/>
  <c r="C53" i="7" s="1"/>
  <c r="C645" i="7"/>
  <c r="C644" i="7"/>
  <c r="C643" i="7"/>
  <c r="C642" i="7"/>
  <c r="B641" i="7"/>
  <c r="C641" i="7" s="1"/>
  <c r="C630" i="7"/>
  <c r="C629" i="7"/>
  <c r="C628" i="7"/>
  <c r="B627" i="7"/>
  <c r="C627" i="7" s="1"/>
  <c r="C616" i="7"/>
  <c r="C615" i="7"/>
  <c r="C614" i="7"/>
  <c r="C613" i="7"/>
  <c r="B612" i="7"/>
  <c r="C612" i="7" s="1"/>
  <c r="B221" i="7"/>
  <c r="C221"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7" i="7"/>
  <c r="C47" i="7" s="1"/>
  <c r="B46" i="7"/>
  <c r="C46" i="7" s="1"/>
  <c r="C361" i="7"/>
  <c r="C360" i="7"/>
  <c r="B359" i="7"/>
  <c r="C359" i="7" s="1"/>
  <c r="C356" i="7"/>
  <c r="C355" i="7"/>
  <c r="B354" i="7"/>
  <c r="C354" i="7" s="1"/>
  <c r="C608" i="7"/>
  <c r="C607" i="7"/>
  <c r="B606" i="7"/>
  <c r="C606" i="7" s="1"/>
  <c r="B20" i="6"/>
  <c r="D20" i="6" s="1"/>
  <c r="D47" i="1"/>
  <c r="E47" i="1" s="1"/>
  <c r="D48" i="1"/>
  <c r="E48" i="1" s="1"/>
  <c r="E45" i="1"/>
  <c r="C46" i="1"/>
  <c r="E46" i="1" s="1"/>
  <c r="E9" i="12"/>
  <c r="E13" i="12"/>
  <c r="E14" i="12"/>
  <c r="C278" i="7"/>
  <c r="C277" i="7"/>
  <c r="C276" i="7"/>
  <c r="C275" i="7"/>
  <c r="B274" i="7"/>
  <c r="C274" i="7" s="1"/>
  <c r="C271" i="7"/>
  <c r="C270" i="7"/>
  <c r="C269" i="7"/>
  <c r="C268" i="7"/>
  <c r="B267" i="7"/>
  <c r="C267" i="7" s="1"/>
  <c r="C264" i="7"/>
  <c r="C263" i="7"/>
  <c r="C262" i="7"/>
  <c r="C261" i="7"/>
  <c r="B260" i="7"/>
  <c r="C260" i="7" s="1"/>
  <c r="C257" i="7"/>
  <c r="C256" i="7"/>
  <c r="C255" i="7"/>
  <c r="C254" i="7"/>
  <c r="B253" i="7"/>
  <c r="C253" i="7" s="1"/>
  <c r="C250" i="7"/>
  <c r="C249" i="7"/>
  <c r="C248" i="7"/>
  <c r="C247" i="7"/>
  <c r="B246" i="7"/>
  <c r="C246" i="7" s="1"/>
  <c r="C243" i="7"/>
  <c r="C242" i="7"/>
  <c r="C241" i="7"/>
  <c r="C240" i="7"/>
  <c r="B239" i="7"/>
  <c r="C239" i="7" s="1"/>
  <c r="B27" i="7"/>
  <c r="C27" i="7" s="1"/>
  <c r="B28" i="7"/>
  <c r="C28" i="7" s="1"/>
  <c r="B29" i="7"/>
  <c r="C29" i="7" s="1"/>
  <c r="B30" i="7"/>
  <c r="C30" i="7" s="1"/>
  <c r="B31" i="7"/>
  <c r="C31" i="7" s="1"/>
  <c r="B34" i="7"/>
  <c r="C34" i="7" s="1"/>
  <c r="D163" i="6"/>
  <c r="D156" i="6"/>
  <c r="D15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7" i="6"/>
  <c r="B67" i="7"/>
  <c r="C67" i="7" s="1"/>
  <c r="B66" i="7"/>
  <c r="C66" i="7" s="1"/>
  <c r="D112" i="6"/>
  <c r="D108" i="6"/>
  <c r="D107" i="6"/>
  <c r="C470" i="7"/>
  <c r="C469" i="7"/>
  <c r="B468" i="7"/>
  <c r="C468" i="7" s="1"/>
  <c r="C465" i="7"/>
  <c r="C464" i="7"/>
  <c r="C463" i="7"/>
  <c r="B462" i="7"/>
  <c r="C462"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96"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112" i="7"/>
  <c r="C86" i="7"/>
  <c r="C6" i="7"/>
  <c r="C5" i="7"/>
  <c r="C35" i="7"/>
  <c r="C284" i="7"/>
  <c r="C283" i="7"/>
  <c r="C282" i="7"/>
  <c r="C713" i="7"/>
  <c r="C712" i="7"/>
  <c r="C711" i="7"/>
  <c r="C495" i="7"/>
  <c r="C494" i="7"/>
  <c r="C493" i="7"/>
  <c r="C483" i="7"/>
  <c r="C482" i="7"/>
  <c r="C481" i="7"/>
  <c r="C652" i="7"/>
  <c r="C651" i="7"/>
  <c r="C650" i="7"/>
  <c r="C427" i="7"/>
  <c r="C426" i="7"/>
  <c r="C425" i="7"/>
  <c r="C421" i="7"/>
  <c r="C420" i="7"/>
  <c r="C419" i="7"/>
  <c r="C391" i="7"/>
  <c r="C390" i="7"/>
  <c r="C389" i="7"/>
  <c r="C725" i="7"/>
  <c r="C724" i="7"/>
  <c r="C601" i="7"/>
  <c r="C600" i="7"/>
  <c r="C599" i="7"/>
  <c r="C598" i="7"/>
  <c r="C659" i="7"/>
  <c r="C658" i="7"/>
  <c r="C657" i="7"/>
  <c r="C656" i="7"/>
  <c r="C515" i="7"/>
  <c r="C514" i="7"/>
  <c r="C513" i="7"/>
  <c r="C512" i="7"/>
  <c r="C539" i="7"/>
  <c r="C538" i="7"/>
  <c r="C537" i="7"/>
  <c r="C536" i="7"/>
  <c r="C532" i="7"/>
  <c r="C531" i="7"/>
  <c r="C530" i="7"/>
  <c r="C529" i="7"/>
  <c r="C525" i="7"/>
  <c r="C524" i="7"/>
  <c r="C523" i="7"/>
  <c r="C522" i="7"/>
  <c r="C490" i="7"/>
  <c r="C489" i="7"/>
  <c r="C488" i="7"/>
  <c r="C487" i="7"/>
  <c r="C502" i="7"/>
  <c r="C501" i="7"/>
  <c r="C500" i="7"/>
  <c r="C499" i="7"/>
  <c r="C403" i="7"/>
  <c r="C402" i="7"/>
  <c r="C401" i="7"/>
  <c r="C339" i="7"/>
  <c r="C338" i="7"/>
  <c r="C337" i="7"/>
  <c r="C624" i="7"/>
  <c r="C623" i="7"/>
  <c r="C622" i="7"/>
  <c r="C621" i="7"/>
  <c r="B71" i="7"/>
  <c r="C71" i="7" s="1"/>
  <c r="C195" i="7"/>
  <c r="C189" i="7"/>
  <c r="C182" i="7"/>
  <c r="C176" i="7"/>
  <c r="C170" i="7"/>
  <c r="C164" i="7"/>
  <c r="C158" i="7"/>
  <c r="C152" i="7"/>
  <c r="C146" i="7"/>
  <c r="C140" i="7"/>
  <c r="C134" i="7"/>
  <c r="C128" i="7"/>
  <c r="C122" i="7"/>
  <c r="C326" i="7"/>
  <c r="C325" i="7"/>
  <c r="C324" i="7"/>
  <c r="C313" i="7"/>
  <c r="C312" i="7"/>
  <c r="C311" i="7"/>
  <c r="C310" i="7"/>
  <c r="C305" i="7"/>
  <c r="C304" i="7"/>
  <c r="C303" i="7"/>
  <c r="C552" i="7"/>
  <c r="C551" i="7"/>
  <c r="C550" i="7"/>
  <c r="C236" i="7"/>
  <c r="C235" i="7"/>
  <c r="C234" i="7"/>
  <c r="C224" i="7"/>
  <c r="C223" i="7"/>
  <c r="C222" i="7"/>
  <c r="C198" i="7"/>
  <c r="C197" i="7"/>
  <c r="C196" i="7"/>
  <c r="C192" i="7"/>
  <c r="C191" i="7"/>
  <c r="C190" i="7"/>
  <c r="C185" i="7"/>
  <c r="C184" i="7"/>
  <c r="C183" i="7"/>
  <c r="C179" i="7"/>
  <c r="C178" i="7"/>
  <c r="C177" i="7"/>
  <c r="C173" i="7"/>
  <c r="C172" i="7"/>
  <c r="C171" i="7"/>
  <c r="C167" i="7"/>
  <c r="C166" i="7"/>
  <c r="C165" i="7"/>
  <c r="C161" i="7"/>
  <c r="C160" i="7"/>
  <c r="C159" i="7"/>
  <c r="C155" i="7"/>
  <c r="C154" i="7"/>
  <c r="C153" i="7"/>
  <c r="C149" i="7"/>
  <c r="C148" i="7"/>
  <c r="C147" i="7"/>
  <c r="C143" i="7"/>
  <c r="C142" i="7"/>
  <c r="C141" i="7"/>
  <c r="C137" i="7"/>
  <c r="C136" i="7"/>
  <c r="C135" i="7"/>
  <c r="C131" i="7"/>
  <c r="C130" i="7"/>
  <c r="C129" i="7"/>
  <c r="C124" i="7"/>
  <c r="C125" i="7"/>
  <c r="C123" i="7"/>
  <c r="C118" i="7"/>
  <c r="C119" i="7"/>
  <c r="C117" i="7"/>
  <c r="C116" i="7"/>
  <c r="C8" i="7"/>
  <c r="B723" i="7"/>
  <c r="C723" i="7" s="1"/>
  <c r="B710" i="7"/>
  <c r="C710" i="7" s="1"/>
  <c r="B597" i="7"/>
  <c r="C597" i="7" s="1"/>
  <c r="B655" i="7"/>
  <c r="C655" i="7" s="1"/>
  <c r="B511" i="7"/>
  <c r="C511" i="7" s="1"/>
  <c r="B535" i="7"/>
  <c r="C535" i="7" s="1"/>
  <c r="B528" i="7"/>
  <c r="C528" i="7" s="1"/>
  <c r="B521" i="7"/>
  <c r="C521" i="7" s="1"/>
  <c r="B486" i="7"/>
  <c r="C486" i="7" s="1"/>
  <c r="B480" i="7"/>
  <c r="C480" i="7" s="1"/>
  <c r="B498" i="7"/>
  <c r="C498" i="7" s="1"/>
  <c r="B649" i="7"/>
  <c r="C649" i="7" s="1"/>
  <c r="B424" i="7"/>
  <c r="C424" i="7" s="1"/>
  <c r="B418" i="7"/>
  <c r="C418" i="7" s="1"/>
  <c r="B400" i="7"/>
  <c r="C400" i="7" s="1"/>
  <c r="B388" i="7"/>
  <c r="C388" i="7" s="1"/>
  <c r="B336" i="7"/>
  <c r="C336" i="7" s="1"/>
  <c r="B620" i="7"/>
  <c r="C620" i="7" s="1"/>
  <c r="B323" i="7"/>
  <c r="C323" i="7" s="1"/>
  <c r="B309" i="7"/>
  <c r="C309" i="7" s="1"/>
  <c r="B302" i="7"/>
  <c r="C302" i="7" s="1"/>
  <c r="B549" i="7"/>
  <c r="C549" i="7" s="1"/>
  <c r="B233" i="7"/>
  <c r="C233" i="7" s="1"/>
  <c r="C18" i="7"/>
  <c r="C19" i="7"/>
  <c r="C20" i="7"/>
  <c r="B25" i="7"/>
  <c r="C25" i="7" s="1"/>
  <c r="B26" i="7"/>
  <c r="C26" i="7" s="1"/>
  <c r="B80" i="7"/>
  <c r="C80" i="7" s="1"/>
  <c r="B38" i="7"/>
  <c r="C38" i="7" s="1"/>
  <c r="B39" i="7"/>
  <c r="C39" i="7" s="1"/>
  <c r="B41" i="7"/>
  <c r="C41" i="7" s="1"/>
  <c r="B43" i="7"/>
  <c r="C43" i="7" s="1"/>
  <c r="B49" i="7"/>
  <c r="C49" i="7" s="1"/>
  <c r="B52" i="7"/>
  <c r="C52" i="7" s="1"/>
  <c r="B57" i="7"/>
  <c r="C57" i="7" s="1"/>
  <c r="B58" i="7"/>
  <c r="C58" i="7" s="1"/>
  <c r="B73" i="7"/>
  <c r="C73" i="7" s="1"/>
  <c r="B69" i="7"/>
  <c r="C69" i="7" s="1"/>
  <c r="B70" i="7"/>
  <c r="C70" i="7" s="1"/>
  <c r="B75" i="7"/>
  <c r="C75" i="7" s="1"/>
  <c r="B76" i="7"/>
  <c r="C76" i="7" s="1"/>
  <c r="B78" i="7"/>
  <c r="C78" i="7" s="1"/>
  <c r="B74" i="7"/>
  <c r="C74" i="7" s="1"/>
  <c r="C7" i="7"/>
  <c r="D30" i="6"/>
  <c r="D29" i="6"/>
  <c r="D185" i="6"/>
  <c r="D115" i="6"/>
  <c r="D94" i="6"/>
  <c r="D81" i="6"/>
  <c r="D66" i="6"/>
  <c r="D53" i="6"/>
  <c r="D42" i="6"/>
  <c r="B23" i="6"/>
  <c r="D23" i="6" s="1"/>
  <c r="B17" i="6"/>
  <c r="D17" i="6" s="1"/>
  <c r="B16" i="6"/>
  <c r="D16" i="6" s="1"/>
  <c r="B15" i="6"/>
  <c r="D15" i="6" s="1"/>
  <c r="B14" i="6"/>
  <c r="D14" i="6" s="1"/>
  <c r="B12" i="6"/>
  <c r="D12" i="6" s="1"/>
  <c r="B10" i="6"/>
  <c r="D10" i="6" s="1"/>
  <c r="B9" i="6"/>
  <c r="D9" i="6" s="1"/>
  <c r="B8" i="6"/>
  <c r="D8" i="6" s="1"/>
  <c r="C11" i="7"/>
  <c r="C12" i="7"/>
  <c r="C13" i="7"/>
  <c r="C14" i="7"/>
  <c r="C15" i="7"/>
  <c r="C16" i="7"/>
  <c r="C17" i="7"/>
  <c r="C10" i="7"/>
  <c r="C9" i="7"/>
  <c r="D195" i="6"/>
  <c r="D186" i="6"/>
  <c r="D142" i="6"/>
  <c r="D116" i="6"/>
  <c r="D104" i="6"/>
  <c r="D95" i="6"/>
  <c r="D82" i="6"/>
  <c r="D38" i="6"/>
  <c r="D31" i="6"/>
  <c r="D32" i="6"/>
  <c r="D69" i="6"/>
  <c r="D68" i="6"/>
  <c r="D67" i="6"/>
  <c r="D63" i="6"/>
  <c r="D56" i="6"/>
  <c r="D57" i="6"/>
  <c r="D58" i="6"/>
  <c r="D59" i="6"/>
  <c r="D60" i="6"/>
  <c r="D61" i="6"/>
  <c r="D62" i="6"/>
  <c r="D55" i="6"/>
  <c r="D54" i="6"/>
  <c r="D49" i="6"/>
  <c r="D43" i="6"/>
  <c r="D45" i="6"/>
  <c r="D46" i="6"/>
  <c r="D47" i="6"/>
  <c r="D48" i="6"/>
  <c r="D44" i="6"/>
  <c r="D33" i="6"/>
  <c r="D35" i="6"/>
  <c r="D36"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<sst xmlns="http://schemas.openxmlformats.org/spreadsheetml/2006/main" count="2146" uniqueCount="1064">
  <si>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</si>
  <si>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</si>
  <si>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</si>
  <si>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</si>
  <si>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</si>
  <si>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</si>
  <si>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</si>
  <si>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</si>
  <si>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</si>
  <si>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</si>
  <si>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</si>
  <si>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</si>
  <si>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</si>
  <si>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</si>
  <si>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</si>
  <si>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</si>
  <si>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</si>
  <si>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</si>
  <si>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</si>
  <si>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</si>
  <si>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</si>
  <si>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</si>
  <si>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</si>
  <si>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</si>
  <si>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</si>
  <si>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</si>
  <si>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</si>
  <si>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</si>
  <si>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</si>
  <si>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</si>
  <si>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</si>
  <si>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</si>
  <si>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</si>
  <si>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</si>
  <si>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</si>
  <si>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</si>
  <si>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</si>
  <si>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</si>
  <si>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</si>
  <si>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</si>
  <si>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</si>
  <si>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</si>
  <si>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</si>
  <si>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</si>
  <si>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</si>
  <si>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</si>
  <si>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</si>
  <si>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</si>
  <si>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</si>
  <si>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</si>
  <si>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</si>
  <si>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</si>
  <si>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</si>
  <si>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</si>
  <si>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</si>
  <si>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</si>
  <si>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</si>
  <si>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</si>
  <si>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</si>
  <si>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</si>
  <si>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</si>
  <si>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</si>
  <si>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</si>
  <si>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</si>
  <si>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</si>
  <si>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</si>
  <si>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</si>
  <si>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</si>
  <si>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</si>
  <si>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</si>
  <si>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</si>
  <si>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</si>
  <si>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</si>
  <si>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</si>
  <si>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</si>
  <si>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</si>
  <si>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</si>
  <si>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</si>
  <si>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</si>
  <si>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</si>
  <si>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</si>
  <si>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</si>
  <si>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</si>
  <si>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</si>
  <si>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</si>
  <si>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</si>
  <si>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</si>
  <si>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</si>
  <si>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</si>
  <si>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</si>
  <si>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</si>
  <si>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</si>
  <si>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</si>
  <si>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</si>
  <si>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</si>
  <si>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</si>
  <si>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</si>
  <si>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</si>
  <si>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</si>
  <si>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</si>
  <si>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</si>
  <si>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</si>
  <si>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</si>
  <si>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</si>
  <si>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</si>
  <si>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</si>
  <si>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</si>
  <si>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</si>
  <si>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</si>
  <si>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</si>
  <si>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</si>
  <si>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</si>
  <si>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</si>
  <si>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</si>
  <si>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</si>
  <si>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</si>
  <si>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</si>
  <si>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</si>
  <si>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</si>
  <si>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</si>
  <si>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</si>
  <si>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</si>
  <si>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</si>
  <si>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</si>
  <si>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</si>
  <si>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</si>
  <si>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</si>
  <si>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</si>
  <si>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</si>
  <si>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</si>
  <si>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</si>
  <si>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</si>
  <si>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</si>
  <si>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</si>
  <si>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</si>
  <si>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</si>
  <si>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</si>
  <si>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</si>
  <si>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</si>
  <si>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</si>
  <si>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</si>
  <si>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</si>
  <si>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</si>
  <si>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</si>
  <si>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</si>
  <si>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</si>
  <si>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</si>
  <si>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</si>
  <si>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</si>
  <si>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</si>
  <si>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</si>
  <si>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</si>
  <si>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</si>
  <si>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</si>
  <si>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</si>
  <si>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</si>
  <si>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</si>
  <si>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</si>
  <si>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</si>
  <si>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</si>
  <si>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</si>
  <si>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</si>
  <si>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</si>
  <si>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</si>
  <si>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</si>
  <si>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</si>
  <si>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</si>
  <si>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</si>
  <si>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</si>
  <si>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</si>
  <si>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</si>
  <si>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</si>
  <si>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</si>
  <si>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</si>
  <si>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</si>
  <si>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</si>
  <si>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</si>
  <si>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</si>
  <si>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</si>
  <si>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</si>
  <si>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</si>
  <si>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</si>
  <si>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</si>
  <si>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</si>
  <si>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</si>
  <si>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</si>
  <si>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</si>
  <si>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</si>
  <si>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</si>
  <si>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</si>
  <si>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Description:</t>
    </r>
    <r>
      <rPr>
        <sz val="10"/>
        <color rgb="FF000000"/>
        <rFont val="Times New Roman"/>
        <family val="1"/>
      </rPr>
      <t>​​</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</si>
  <si>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</si>
  <si>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</si>
  <si>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</si>
  <si>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</si>
  <si>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</si>
  <si>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</si>
  <si>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</si>
  <si>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</si>
  <si>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</si>
  <si>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</si>
  <si>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</si>
  <si>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</si>
  <si>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</si>
  <si>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</si>
  <si>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</si>
  <si>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</si>
  <si>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</si>
  <si>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</si>
  <si>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</si>
  <si>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</si>
  <si>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</si>
  <si>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</si>
  <si>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</si>
  <si>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</si>
  <si>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</si>
  <si>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</si>
  <si>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</si>
  <si>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</si>
  <si>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</si>
  <si>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</si>
  <si>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</si>
  <si>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</si>
  <si>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</si>
  <si>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</si>
  <si>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</si>
  <si>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</si>
  <si>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</si>
  <si>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</si>
  <si>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</si>
  <si>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</si>
  <si>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</si>
  <si>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</si>
  <si>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</si>
  <si>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</si>
  <si>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</si>
  <si>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</si>
  <si>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</si>
  <si>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</si>
  <si>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</si>
  <si>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</si>
  <si>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</si>
  <si>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</si>
  <si>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</si>
  <si>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</si>
  <si>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</si>
  <si>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</si>
  <si>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</si>
  <si>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</si>
  <si>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</si>
  <si>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</si>
  <si>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</si>
  <si>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</si>
  <si>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</si>
  <si>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</si>
  <si>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</si>
  <si>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</si>
  <si>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</si>
  <si>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</si>
  <si>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</si>
  <si>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</si>
  <si>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</si>
  <si>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</si>
  <si>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</si>
  <si>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</si>
  <si>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</si>
  <si>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</si>
  <si>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</si>
  <si>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</si>
  <si>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</si>
  <si>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</si>
  <si>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</si>
  <si>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</si>
  <si>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</si>
  <si>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</si>
  <si>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</si>
  <si>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</si>
  <si>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</si>
  <si>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</si>
  <si>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</si>
  <si>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</si>
  <si>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</si>
  <si>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</si>
  <si>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</si>
  <si>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</si>
  <si>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</si>
  <si>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</si>
  <si>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</si>
  <si>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</si>
  <si>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</si>
  <si>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</si>
  <si>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</si>
  <si>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</si>
  <si>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</si>
  <si>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</si>
  <si>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</si>
  <si>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</si>
  <si>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</si>
  <si>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</si>
  <si>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</si>
  <si>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</si>
  <si>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</si>
  <si>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</si>
  <si>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</si>
  <si>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</si>
  <si>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</si>
  <si>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</si>
  <si>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</si>
  <si>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</si>
  <si>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</si>
  <si>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</si>
  <si>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</si>
  <si>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</si>
  <si>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</si>
  <si>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</si>
  <si>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</si>
  <si>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</si>
  <si>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</si>
  <si>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</si>
  <si>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</si>
  <si>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</si>
  <si>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</si>
  <si>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</si>
  <si>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</si>
  <si>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</si>
  <si>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</si>
  <si>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</si>
  <si>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</si>
  <si>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</si>
  <si>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</si>
  <si>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</si>
  <si>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</si>
  <si>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</si>
  <si>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</si>
  <si>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</si>
  <si>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</si>
  <si>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</si>
  <si>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</si>
  <si>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</si>
  <si>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</si>
  <si>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</si>
  <si>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</si>
  <si>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</si>
  <si>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</si>
  <si>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</si>
  <si>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</si>
  <si>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</si>
  <si>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</si>
  <si>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</si>
  <si>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</si>
  <si>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</si>
  <si>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</si>
  <si>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</si>
  <si>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</si>
  <si>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</si>
  <si>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</si>
  <si>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</si>
  <si>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</si>
  <si>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</si>
  <si>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</si>
  <si>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</si>
  <si>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</si>
  <si>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</si>
  <si>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</si>
  <si>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</si>
  <si>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</si>
  <si>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</si>
  <si>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</si>
  <si>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</si>
  <si>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</si>
  <si>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</si>
  <si>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</si>
  <si>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</si>
  <si>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</si>
  <si>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</si>
  <si>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</si>
  <si>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</si>
  <si>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</si>
  <si>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</si>
  <si>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</si>
  <si>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</si>
  <si>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</si>
  <si>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</si>
  <si>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</si>
  <si>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</si>
  <si>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</si>
  <si>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</si>
  <si>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</si>
  <si>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</si>
  <si>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</si>
  <si>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</si>
  <si>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</si>
  <si>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</si>
  <si>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</si>
  <si>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</si>
  <si>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</si>
  <si>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</si>
  <si>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</si>
  <si>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</si>
  <si>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</si>
  <si>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</si>
  <si>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</si>
  <si>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</si>
  <si>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</si>
  <si>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</si>
  <si>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</si>
  <si>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</si>
  <si>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</si>
  <si>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</si>
  <si>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</si>
  <si>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</si>
  <si>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</si>
  <si>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</si>
  <si>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</si>
  <si>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</si>
  <si>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</si>
  <si>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</si>
  <si>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</si>
  <si>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</si>
  <si>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</si>
  <si>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</si>
  <si>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</si>
  <si>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</si>
  <si>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</si>
  <si>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</si>
  <si>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</si>
  <si>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</si>
  <si>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</si>
  <si>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</si>
  <si>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</si>
  <si>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</si>
  <si>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</si>
  <si>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</si>
  <si>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</si>
  <si>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</si>
  <si>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</si>
  <si>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</si>
  <si>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</si>
  <si>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</si>
  <si>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</si>
  <si>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</si>
  <si>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</si>
  <si>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</si>
  <si>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</si>
  <si>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</si>
  <si>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</si>
  <si>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</si>
  <si>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</si>
  <si>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</si>
  <si>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</si>
  <si>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</si>
  <si>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</si>
  <si>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</si>
  <si>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</si>
  <si>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</si>
  <si>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</si>
  <si>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</si>
  <si>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</si>
  <si>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</si>
  <si>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</si>
  <si>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</si>
  <si>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</si>
  <si>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</si>
  <si>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</si>
  <si>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</si>
  <si>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</si>
  <si>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</si>
  <si>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</si>
  <si>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</si>
  <si>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</si>
  <si>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</si>
  <si>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</si>
  <si>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</si>
  <si>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</si>
  <si>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</si>
  <si>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</si>
  <si>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</si>
  <si>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</si>
  <si>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</si>
  <si>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</si>
  <si>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</si>
  <si>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</si>
  <si>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</si>
  <si>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</si>
  <si>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</si>
  <si>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</si>
  <si>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</si>
  <si>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</si>
  <si>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</si>
  <si>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</si>
  <si>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</si>
  <si>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</si>
  <si>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</si>
  <si>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</si>
  <si>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</si>
  <si>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</si>
  <si>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</si>
  <si>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</si>
  <si>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</si>
  <si>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</si>
  <si>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</si>
  <si>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</si>
  <si>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</si>
  <si>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</si>
  <si>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</si>
  <si>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</si>
  <si>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</si>
  <si>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</si>
  <si>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</si>
  <si>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</si>
  <si>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</si>
  <si>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</si>
  <si>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</si>
  <si>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</si>
  <si>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</si>
  <si>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</si>
  <si>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</si>
  <si>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</si>
  <si>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</si>
  <si>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</si>
  <si>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</si>
  <si>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</si>
  <si>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</si>
  <si>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</si>
  <si>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</si>
  <si>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</si>
  <si>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</si>
  <si>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</si>
  <si>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</si>
  <si>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</si>
  <si>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</si>
  <si>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</si>
  <si>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</si>
  <si>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</si>
  <si>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</si>
  <si>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</si>
  <si>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</si>
  <si>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</si>
  <si>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</si>
  <si>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</si>
  <si>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</si>
  <si>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</si>
  <si>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</si>
  <si>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</si>
  <si>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</si>
  <si>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</si>
  <si>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</si>
  <si>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</si>
  <si>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</si>
  <si>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</si>
  <si>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</si>
  <si>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</si>
  <si>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</si>
  <si>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</si>
  <si>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</si>
  <si>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</si>
  <si>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</si>
  <si>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</si>
  <si>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</si>
  <si>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</si>
  <si>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</si>
  <si>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</si>
  <si>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</si>
  <si>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</si>
  <si>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</si>
  <si>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</si>
  <si>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</si>
  <si>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</si>
  <si>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</si>
  <si>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</si>
  <si>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</si>
  <si>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</si>
  <si>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</si>
  <si>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</si>
  <si>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</si>
  <si>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</si>
  <si>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</si>
  <si>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</si>
  <si>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</si>
  <si>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</si>
  <si>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</si>
  <si>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</si>
  <si>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</si>
  <si>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</si>
  <si>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</si>
  <si>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</si>
  <si>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</si>
  <si>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</si>
  <si>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</si>
  <si>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</si>
  <si>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</si>
  <si>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</si>
  <si>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</si>
  <si>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</si>
  <si>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</si>
  <si>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</si>
  <si>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</si>
  <si>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</si>
  <si>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</si>
  <si>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</si>
  <si>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</si>
  <si>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</si>
  <si>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</si>
  <si>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</si>
  <si>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</si>
  <si>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</si>
  <si>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</si>
  <si>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</si>
  <si>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</si>
  <si>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</si>
  <si>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</si>
  <si>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</si>
  <si>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</si>
  <si>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</si>
  <si>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</si>
  <si>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</si>
  <si>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</si>
  <si>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</si>
  <si>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</si>
  <si>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class='formula'&gt;OR(LEN(Bank_Account_Number__c) &lt;&gt; 10, NOT(IS_NUMBER(Bank_Account_Number__c)))&lt;/span&gt;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</si>
  <si>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</si>
  <si>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</si>
  <si>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</si>
  <si>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</si>
  <si>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</si>
  <si>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</si>
  <si>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</si>
  <si>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</si>
  <si>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</si>
  <si>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</si>
  <si>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</si>
  <si>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</si>
  <si>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</si>
  <si>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</si>
  <si>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</si>
  <si>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</si>
  <si>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</si>
  <si>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</si>
  <si>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</si>
  <si>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</si>
  <si>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</si>
  <si>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</si>
  <si>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class='formula'&gt;LAST_INDEX_OF_IGNORE_CASE("abcdbcdefg", "BcD")&lt;/span&gt; returns 4.</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</si>
  <si>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</si>
  <si>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</si>
  <si>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</si>
  <si>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</si>
  <si>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</si>
  <si>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</si>
  <si>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</si>
  <si>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</si>
  <si>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</si>
  <si>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</si>
  <si>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</si>
  <si>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</si>
  <si>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</si>
  <si>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</si>
  <si>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</si>
  <si>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</si>
  <si>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</si>
  <si>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</si>
  <si>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</si>
  <si>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</si>
  <si>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</si>
  <si>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</si>
  <si>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Returns the substring that occurs after the last occurrence of the specified separator. It is equal to the Apex: &lt;span class='formula'&gt;String.substringAfterLast(separator)&lt;/span&gt;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</si>
  <si>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</si>
  <si>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</si>
  <si>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</si>
  <si>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</si>
  <si>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</si>
  <si>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</si>
  <si>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</si>
  <si>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</si>
  <si>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</si>
  <si>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</si>
  <si>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</si>
  <si>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</si>
  <si>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</si>
  <si>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</si>
  <si>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</si>
  <si>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</si>
  <si>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</si>
  <si>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</si>
  <si>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</si>
  <si>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</si>
  <si>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</si>
  <si>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</si>
  <si>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</si>
  <si>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</si>
  <si>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</si>
  <si>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</si>
  <si>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</si>
  <si>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</si>
  <si>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</si>
  <si>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</si>
  <si>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</si>
  <si>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</si>
  <si>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</si>
  <si>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</si>
  <si>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</si>
  <si>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</si>
  <si>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</si>
  <si>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</si>
  <si>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</si>
  <si>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</si>
  <si>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</si>
  <si>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</si>
  <si>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</si>
  <si>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</si>
  <si>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</si>
  <si>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</si>
  <si>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</si>
  <si>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</si>
  <si>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</si>
  <si>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</si>
  <si>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</si>
  <si>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</si>
  <si>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</si>
  <si>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</si>
  <si>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</si>
  <si>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</si>
  <si>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</si>
  <si>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</si>
  <si>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</si>
  <si>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</si>
  <si>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</si>
  <si>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</si>
  <si>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</si>
  <si>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</si>
  <si>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</si>
  <si>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</si>
  <si>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</si>
  <si>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</si>
  <si>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</si>
  <si>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</si>
  <si>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</si>
  <si>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</si>
  <si>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</si>
  <si>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</si>
  <si>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</si>
  <si>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</si>
  <si>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</si>
  <si>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</si>
  <si>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</si>
  <si>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</si>
  <si>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</si>
  <si>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</si>
  <si>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</si>
  <si>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</si>
  <si>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</si>
  <si>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</si>
  <si>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</si>
  <si>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</si>
  <si>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</si>
  <si>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</si>
  <si>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</si>
  <si>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</si>
  <si>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</si>
  <si>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</si>
  <si>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</si>
  <si>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</si>
  <si>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</si>
  <si>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</si>
  <si>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</si>
  <si>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</si>
  <si>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</si>
  <si>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</si>
  <si>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</si>
  <si>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</si>
  <si>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</si>
  <si>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</si>
  <si>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</si>
  <si>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</si>
  <si>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</si>
  <si>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</si>
  <si>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</si>
  <si>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</si>
  <si>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</si>
  <si>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</si>
  <si>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</si>
  <si>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</si>
  <si>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</si>
  <si>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</si>
  <si>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</si>
  <si>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</si>
  <si>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</si>
  <si>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</si>
  <si>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</si>
  <si>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</si>
  <si>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</si>
  <si>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</si>
  <si>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</si>
  <si>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</si>
  <si>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</si>
  <si>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</si>
  <si>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</si>
  <si>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</si>
  <si>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</si>
  <si>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</si>
  <si>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</si>
  <si>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</si>
  <si>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</si>
  <si>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</si>
  <si>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</si>
  <si>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</si>
  <si>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</si>
  <si>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</si>
  <si>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</si>
  <si>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</si>
  <si>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</si>
  <si>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</si>
  <si>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</si>
  <si>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</si>
  <si>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</si>
  <si>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</si>
  <si>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</si>
  <si>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</si>
  <si>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</si>
  <si>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</si>
  <si>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</si>
  <si>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</si>
  <si>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</si>
  <si>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</si>
  <si>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</si>
  <si>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</si>
  <si>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</si>
  <si>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</si>
  <si>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</si>
  <si>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</si>
  <si>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</si>
  <si>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</si>
  <si>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</si>
  <si>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</si>
  <si>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</si>
  <si>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</si>
  <si>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</si>
  <si>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</si>
  <si>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</si>
  <si>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</si>
  <si>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</si>
  <si>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</si>
  <si>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</si>
  <si>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</si>
  <si>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</si>
  <si>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</si>
  <si>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</si>
  <si>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</si>
  <si>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</si>
  <si>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</si>
  <si>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</si>
  <si>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</si>
  <si>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</si>
  <si>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</si>
  <si>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</si>
  <si>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</si>
  <si>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</si>
  <si>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</si>
  <si>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</si>
  <si>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</si>
  <si>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</si>
  <si>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</si>
  <si>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</si>
  <si>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</si>
  <si>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</si>
  <si>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</si>
  <si>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</si>
  <si>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</si>
  <si>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</si>
  <si>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</si>
  <si>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</si>
  <si>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</si>
  <si>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</si>
  <si>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</si>
  <si>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</si>
  <si>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</si>
  <si>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</si>
  <si>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</si>
  <si>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</si>
  <si>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</si>
  <si>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</si>
  <si>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</si>
  <si>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</si>
  <si>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</si>
  <si>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</si>
  <si>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</si>
  <si>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</si>
  <si>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</si>
  <si>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</si>
  <si>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</si>
  <si>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</si>
  <si>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</si>
  <si>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</si>
  <si>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</si>
  <si>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</si>
  <si>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</si>
  <si>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</si>
  <si>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</si>
  <si>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</si>
  <si>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</si>
  <si>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</si>
  <si>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</si>
  <si>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</si>
  <si>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</si>
  <si>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</si>
  <si>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</si>
  <si>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</si>
  <si>
    <r>
      <t>&lt;span class='formula'&gt;AGG_MAX(aggregate_object_name, aggregate_field_name, [group_field_name, group_field_value,]+ [additional_filters])</t>
    </r>
    <r>
      <rPr>
        <sz val="10"/>
        <color rgb="FF000000"/>
        <rFont val="Times New Roman"/>
        <family val="1"/>
      </rPr>
      <t xml:space="preserve"> &lt;/span&gt;</t>
    </r>
  </si>
  <si>
    <r>
      <t>&lt;span class='formula'&gt;AGG_MIN(aggregate_object_name, aggregate_field_name, [group_field_name, group_field_value,]+ [additional_filters])</t>
    </r>
    <r>
      <rPr>
        <sz val="10"/>
        <color rgb="FF000000"/>
        <rFont val="Times New Roman"/>
        <family val="1"/>
      </rPr>
      <t xml:space="preserve"> &lt;/span&gt;</t>
    </r>
  </si>
  <si>
    <r>
      <t>&lt;span class='formula'&gt;AGG_SUM(aggregate_object_name, aggregate_field_name, [group_field_name, group_field_value,]+ [additional_filters])</t>
    </r>
    <r>
      <rPr>
        <sz val="10"/>
        <color rgb="FF000000"/>
        <rFont val="Times New Roman"/>
        <family val="1"/>
      </rPr>
      <t xml:space="preserve"> &lt;/span&gt;</t>
    </r>
  </si>
  <si>
    <r>
      <t>&lt;span class='formula'&gt;AGG_COUNT_DISTINCT(aggregate_object_name, aggregate_field_name, [group_field_name, group_field_value,]+ [additional_filters])</t>
    </r>
    <r>
      <rPr>
        <sz val="10"/>
        <color rgb="FF000000"/>
        <rFont val="Times New Roman"/>
        <family val="1"/>
      </rPr>
      <t xml:space="preserve"> &lt;/span&gt;</t>
    </r>
  </si>
  <si>
    <r>
      <t>&lt;span class='formula'&gt;AGG_COUNT(aggregate_object_name, aggregate_field_name, [group_field_name, group_field_value,]+ [additional_filters])</t>
    </r>
    <r>
      <rPr>
        <sz val="10"/>
        <color rgb="FF000000"/>
        <rFont val="Times New Roman"/>
        <family val="1"/>
      </rPr>
      <t xml:space="preserve"> &lt;/span&gt;</t>
    </r>
  </si>
  <si>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</si>
  <si>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</si>
  <si>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</si>
  <si>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</si>
  <si>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</si>
  <si>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Encode a string to BASE64.</t>
  </si>
  <si>
    <t>CONTAINS_IGNORE_CASE</t>
  </si>
  <si>
    <t>Compares two arguments of text and returns TRUE if the first argument contains the second argument ignoring case. If not, returns FALSE.</t>
  </si>
  <si>
    <r>
      <t>&lt;span class='formula'&gt;CONTAINS_IGNORE_CASE(</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</si>
  <si>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&lt;span class='formula'&gt;IF(CONTAINS_IGNORE_CASE(Product_Type__c,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it(case insensitive).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</si>
  <si>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This function is case-insensitive.</t>
  </si>
  <si>
    <r>
      <t>This function is case-sensitive so be sure your </t>
    </r>
    <r>
      <rPr>
        <i/>
        <sz val="10"/>
        <color rgb="FF000000"/>
        <rFont val="Times New Roman"/>
        <family val="1"/>
      </rPr>
      <t>compare_string</t>
    </r>
    <r>
      <rPr>
        <sz val="10"/>
        <color rgb="FF000000"/>
        <rFont val="Times New Roman"/>
        <family val="1"/>
      </rPr>
      <t> value has the correct capitalization.</t>
    </r>
  </si>
  <si>
    <r>
      <t>&lt;span class='formula'&gt;CONTAINS(</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string that contains the value of &lt;span class='formula'&gt;</t>
    </r>
    <r>
      <rPr>
        <i/>
        <sz val="10"/>
        <color rgb="FF000000"/>
        <rFont val="Times New Roman"/>
        <family val="1"/>
      </rPr>
      <t>compare_string&lt;/span&gt;</t>
    </r>
    <r>
      <rPr>
        <sz val="10"/>
        <color rgb="FF000000"/>
        <rFont val="Times New Roman"/>
        <family val="1"/>
      </rPr>
      <t>.</t>
    </r>
  </si>
  <si>
    <t>DAYS_BETWEEN</t>
  </si>
  <si>
    <r>
      <t>&lt;span class='formula'&gt;DAYS_BETWEEN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</si>
  <si>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class='formula'&gt;DAYS_BETWEEN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</si>
  <si>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&lt;span class='formula'&gt;ESCAPE_XML(</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</si>
  <si>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class='formula'&gt;ESCAPE_HTML4(</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</si>
  <si>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HAS_PERMISSION</t>
  </si>
  <si>
    <t>Determines if the current running user has a custom permission in the current org.</t>
  </si>
  <si>
    <t>&lt;span class='formula'&gt;HAS_PERMISSION(custom_permission_name)&lt;/span&gt;</t>
  </si>
  <si>
    <t>&lt;span class='formula'&gt;HAS_PERMISSION("abc")&lt;/span&gt; checks if the current user has the custom permission whose name is "abc" in the current org.</t>
  </si>
  <si>
    <t>&lt;span class='formula'&gt;IF(logical_test, value_if_true, value_if_false)&lt;/span&gt;</t>
  </si>
  <si>
    <t>Evaluate the condition specified in the first argument; if it's true, return the value_if_true; if not, provide the value_if_true instead.</t>
  </si>
  <si>
    <t>&lt;span class='formula'&gt;IF(Revenue__c &gt; 10000, "High", "Medium")&lt;/span&gt; checks if the Revenue__c of the source record is greater than 1000, if it's true, return "High"; otherwise return "Medium".</t>
  </si>
  <si>
    <t>&lt;span class='formula'&gt;IS_NUMBER(string)&lt;/span&gt;</t>
  </si>
  <si>
    <t>This function tries to determine if a string value is a decimal by converting it to a Decimal via &lt;span class='formula'&gt;Decimal.valueOf&lt;/span&gt; in APEX, and returns TRUE if it's convertible.</t>
  </si>
  <si>
    <t>&lt;span class='formula'&gt;LAST_INDEX_OF(string, substring, [end_position])&lt;/span&gt;.</t>
  </si>
  <si>
    <t>&lt;span class='formula'&gt;LAST_INDEX_OF_IGNORE_CASE(string, substring, [end_position])&lt;/span&gt;.</t>
  </si>
  <si>
    <r>
      <t>&lt;span class='formula'&gt;LEFT(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</si>
  <si>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whose length you want returned.</t>
    </r>
  </si>
  <si>
    <t>MAP_VALUE_CONTAINS</t>
  </si>
  <si>
    <t>Evaluate each substring against the value provided in the first parameter, returning the corresponding value if the string includes the substring, or a default value if it does not.</t>
  </si>
  <si>
    <t>&lt;span class='formula'&gt;MAP_VALUE_CONTAINS(string, default_return_value, [compare_substring, return_value]+)&lt;/span&gt;</t>
  </si>
  <si>
    <t>&lt;span class='formula'&gt;MAP_VALUE_CONTAINS(Description, "Business", "Platnium", "Partner", "Individual", "Person")&lt;/span&gt; checks the Description field's value, and if it contains "Platnium" returns "Partner", if it contains "Individual", returns "Person", otherwise return "Business".</t>
  </si>
  <si>
    <t>MAP_VALUE_CONTAINS_IGNORE_CASE</t>
  </si>
  <si>
    <t>&lt;span class='formula'&gt;MAP_VALUE_CONTAINS_IGNORE_CASE(string, default_return_value, [compare_substring, return_value]+)&lt;/span&gt;</t>
  </si>
  <si>
    <t>Evaluate each substring against the value provided in the first parameter, case insensitive, and returning the corresponding value if the string includes the substring, or a default value if it does not.</t>
  </si>
  <si>
    <t>MAP_VALUE_EQUALS</t>
  </si>
  <si>
    <t>&lt;span class='formula'&gt;MAP_VALUE_EQUALS(value, default_return_value, [compare_value, return_value]+)&lt;/span&gt;</t>
  </si>
  <si>
    <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t>
  </si>
  <si>
    <t>&lt;span class='formula'&gt;MAP_VALUE_EQUALS(Level__c, "Business", 1, "Partner", 2, "Person")&lt;/span&gt; checks the Level__c field's value, and if it equals 1 returns "Partner", if it equals 2, returns "Person", otherwise return "Business".</t>
  </si>
  <si>
    <t>MAP_VALUE_STARTS_WITH</t>
  </si>
  <si>
    <t>&lt;span class='formula'&gt;MAP_VALUE_STARTS_WITH(string, default_return_value, [compare_substring, return_value]+)&lt;/span&gt;</t>
  </si>
  <si>
    <t>MAP_VALUE_STARTS_WITH_IGNORE_CASE</t>
  </si>
  <si>
    <t>&lt;span class='formula'&gt;MAP_VALUE_STARTS_WITH_IGNORE_CASE(string, default_return_value, [compare_substring, return_value]+)&lt;/span&gt;</t>
  </si>
  <si>
    <t>Evaluate each substring against the value provided in the first parameter, returning the corresponding value if the string starts with the substring, or a default value if it does not.</t>
  </si>
  <si>
    <t>&lt;span class='formula'&gt;MAP_VALUE_STARTS_WITH(Description, "Business", "Platnium", "Partner", "Individual", "Person")&lt;/span&gt; checks the Description field's value, and if it starts with "Platnium" returns "Partner", if it starts with "Individual", returns "Person", otherwise return "Business".</t>
  </si>
  <si>
    <t>Evaluate each substring against the value provided in the first parameter, case insensitive, and returning the corresponding value if the string starts with the substring, or a default value if it does not.</t>
  </si>
  <si>
    <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t>
  </si>
  <si>
    <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t>
  </si>
  <si>
    <t>MONTH</t>
  </si>
  <si>
    <t>&lt;span class='formula'&gt;MONTH(date/datetime)&lt;/span&gt;</t>
  </si>
  <si>
    <t>Return the month value of the provided date or datetime value.</t>
  </si>
  <si>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or during the execution.</t>
    </r>
  </si>
  <si>
    <t>&lt;span class='formula'&gt;REPLACE(string, old_string, new_string)&lt;/span&gt;</t>
  </si>
  <si>
    <r>
      <t>&lt;span class='formula'&gt;RIGHT(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</si>
  <si>
    <t>&lt;span class='formula'&gt;SCRAMBLE(value)&lt;/span&gt;</t>
  </si>
  <si>
    <t>Mix items within the current batch, and pick one value randomly.</t>
  </si>
  <si>
    <r>
      <t>&lt;span class='formula'&gt;S</t>
    </r>
    <r>
      <rPr>
        <sz val="10"/>
        <color rgb="FF000000"/>
        <rFont val="Courier New"/>
        <family val="1"/>
      </rPr>
      <t>CRAMBLE</t>
    </r>
    <r>
      <rPr>
        <sz val="10"/>
        <color rgb="FF333333"/>
        <rFont val="Courier New"/>
        <family val="1"/>
      </rPr>
      <t>(FirstName)&lt;/span&gt; returns the FirstName of a random record within the execution batch.</t>
    </r>
  </si>
  <si>
    <t>STARTS_WITH_IGNORE_CASE</t>
  </si>
  <si>
    <t>&lt;span class='formula'&gt;STARTS_WITH_IGNORE_CASE(string, compare_string)&lt;/span&gt;</t>
  </si>
  <si>
    <t>Determines if text begins with specific characters and returns TRUE if it does, ignoring case; Returns FALSE if it doesn't.</t>
  </si>
  <si>
    <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t>
  </si>
  <si>
    <t>TO_TIME</t>
  </si>
  <si>
    <t>&lt;span class='formula'&gt;TO_TIME(string)&lt;/span&gt; and replace expression with a string value, merge field, or expression.</t>
  </si>
  <si>
    <t>&lt;span class='formula'&gt;TO_UPPER_CASE(string, [locale])&lt;/span&gt; and replace string with the field or text you wish to convert to uppercase, and locale with the optional two-character ISO language code or five-character locale code, if available.</t>
  </si>
  <si>
    <t>&lt;span class='formula'&gt;TO_LOWER_CASE(string, [locale])&lt;/span&gt; and replace string with the field or text you wish to convert to lowercase, and locale with the optional two-character ISO language code or five-character locale code, if available.</t>
  </si>
  <si>
    <r>
      <t>&lt;span class='formula'&gt;VLOOKUP(lookup_object_name, return_field_name, [lookup_field_name, lookup_field_value,]+ [additional_clause])</t>
    </r>
    <r>
      <rPr>
        <i/>
        <sz val="10"/>
        <color rgb="FF333333"/>
        <rFont val="Courier New"/>
        <family val="1"/>
      </rPr>
      <t>&lt;/span&gt;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lookup_field_name&lt;/span&gt;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additional_clause&lt;/span&gt; </t>
    </r>
    <r>
      <rPr>
        <sz val="12"/>
        <color rgb="FF000000"/>
        <rFont val="Times New Roman"/>
        <family val="1"/>
      </rPr>
      <t xml:space="preserve">is optional, </t>
    </r>
    <r>
      <rPr>
        <sz val="10"/>
        <color rgb="FF000000"/>
        <rFont val="Times New Roman"/>
        <family val="1"/>
      </rPr>
      <t>if provided, DSP add addtional SOQL clause to the generated vlookup SOQL query.</t>
    </r>
  </si>
  <si>
    <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t>
  </si>
  <si>
    <t>VALUE_IN</t>
  </si>
  <si>
    <r>
      <t>&lt;span class='formula'&gt;TRIM(</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</si>
  <si>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t>Checks if a value is equal to any of the compare_values.</t>
  </si>
  <si>
    <r>
      <t>&lt;span class='formula'&gt;VALUE_IN(</t>
    </r>
    <r>
      <rPr>
        <i/>
        <sz val="10"/>
        <color rgb="FF333333"/>
        <rFont val="Courier New"/>
        <family val="1"/>
      </rPr>
      <t>value, compare_value...</t>
    </r>
    <r>
      <rPr>
        <sz val="10"/>
        <color rgb="FF333333"/>
        <rFont val="Courier New"/>
        <family val="1"/>
      </rPr>
      <t>)&lt;/span&gt;</t>
    </r>
  </si>
  <si>
    <t>&lt;span class='formula'&gt;SUBSTRING_AFTER(string, separator)&lt;/span&gt;</t>
  </si>
  <si>
    <t>&lt;span class='formula'&gt;SUBSTRING_AFTER_LAST(string, separator)&lt;/span&gt;</t>
  </si>
  <si>
    <t>&lt;span class='formula'&gt;SUBSTRING_BEFORE(string, separator)&lt;/span&gt;</t>
  </si>
  <si>
    <t>&lt;span class='formula'&gt;SUBSTRING_BEFORE_LAST(string, separator)&lt;/span&gt;</t>
  </si>
  <si>
    <r>
      <t>&lt;span class='formula'&gt;VALUE_IN(SUBSTRING_AFTER(Email, "@"), "nvidia.com", "amd.com", "tesla.com")&lt;/span&gt;</t>
    </r>
    <r>
      <rPr>
        <sz val="10"/>
        <color rgb="FF000000"/>
        <rFont val="Times New Roman"/>
        <family val="1"/>
      </rPr>
      <t> returns true if the email's domain equals to either "nvidia.com", "amd.com" or "tesla.com".</t>
    </r>
  </si>
  <si>
    <t>YEAR</t>
  </si>
  <si>
    <t>&lt;span class='formula'&gt;YEAR(date/datetime)&lt;/span&gt;</t>
  </si>
  <si>
    <t>Returns the year value of a date or datetime value.</t>
  </si>
  <si>
    <t>TRIGGER_IS_CHANGED</t>
  </si>
  <si>
    <t>Checks the provided field_names, if any field is changed in the update DML operation, returns true.</t>
  </si>
  <si>
    <t>TRIGGER_IS_CHANGED_FROM</t>
  </si>
  <si>
    <r>
      <t>&lt;span class='formula'&gt;TRIGGER_IS_CHANGED(</t>
    </r>
    <r>
      <rPr>
        <i/>
        <sz val="10"/>
        <color rgb="FF333333"/>
        <rFont val="Courier New"/>
        <family val="1"/>
      </rPr>
      <t>field_name...</t>
    </r>
    <r>
      <rPr>
        <sz val="10"/>
        <color rgb="FF333333"/>
        <rFont val="Courier New"/>
        <family val="1"/>
      </rPr>
      <t>)&lt;/span&gt;</t>
    </r>
  </si>
  <si>
    <t>&lt;span class='formula'&gt;TRIGGER_IS_CHANGED_FROM(field_name, old_value...)&lt;/span&gt;</t>
  </si>
  <si>
    <t>Checks the provided field_name, if the field is changed in the update DML operation, and the old value is among one of the provided old_value, returns true.</t>
  </si>
  <si>
    <r>
      <t>&lt;span class='formula'&gt;TRIGGER_IS_CHANGED_FROM("Type", "Customer", "Partner")&lt;/span&gt;</t>
    </r>
    <r>
      <rPr>
        <sz val="10"/>
        <color rgb="FF000000"/>
        <rFont val="Times New Roman"/>
        <family val="1"/>
      </rPr>
      <t> returns true if the record is updated and the Type is changed from either "Customer" or "Partner".</t>
    </r>
  </si>
  <si>
    <r>
      <t>&lt;span class='formula'&gt;TRIGGER_IS_CHANGED("Type", "Amount")&lt;/span&gt;</t>
    </r>
    <r>
      <rPr>
        <sz val="10"/>
        <color rgb="FF000000"/>
        <rFont val="Times New Roman"/>
        <family val="1"/>
      </rPr>
      <t> returns true if the record is updated and either Type or Amount field is changed.</t>
    </r>
  </si>
  <si>
    <t>TRIGGER_IS_CHANGED_TO</t>
  </si>
  <si>
    <t>&lt;span class='formula'&gt;TRIGGER_IS_CHANGED_TO(field_name, new_value...)&lt;/span&gt;</t>
  </si>
  <si>
    <r>
      <t>&lt;span class='formula'&gt;TRIGGER_IS_CHANGED_TO("Type", "Vendor", "Partner")&lt;/span&gt;</t>
    </r>
    <r>
      <rPr>
        <sz val="10"/>
        <color rgb="FF000000"/>
        <rFont val="Times New Roman"/>
        <family val="1"/>
      </rPr>
      <t> returns true if the record is updated and the Type is changed to either "Vendor" or "Partner".</t>
    </r>
  </si>
  <si>
    <t>TRIGGER_OLD_VALUE</t>
  </si>
  <si>
    <t>&lt;span class='formula'&gt;TRIGGER_OLD_VALUE(field_name)&lt;/span&gt;</t>
  </si>
  <si>
    <t>Returns the old value of the specified field in an update trigger.</t>
  </si>
  <si>
    <t>TRIGGER_IS_FLIPPED</t>
  </si>
  <si>
    <t>&lt;span class='formula'&gt;TRIGGER_IS_FLIPPED(field_name)&lt;/span&gt;</t>
  </si>
  <si>
    <r>
      <t>&lt;span class='formula'&gt;TRIGGER_IS_FLIPPED("IsActive__c")&lt;/span&gt;</t>
    </r>
    <r>
      <rPr>
        <sz val="10"/>
        <color rgb="FF000000"/>
        <rFont val="Times New Roman"/>
        <family val="1"/>
      </rPr>
      <t> returns true if the IsActive__c field was flipped to a default_value in a before trigger prior to the current evaluation.</t>
    </r>
  </si>
  <si>
    <t>DAY</t>
  </si>
  <si>
    <t>ENDS_WITH_IGNORE_CASE</t>
  </si>
  <si>
    <t>Determines if string ends with specific characters and returns TRUE if it does, case insensitive.</t>
  </si>
  <si>
    <t>&lt;span class='formula'&gt;ENDS_WITH_IGNORE_CASE(string, compare_string)&lt;/span&gt;</t>
  </si>
  <si>
    <t>&lt;span class='formula'&gt;ENDS_WITH(string, compare_string)&lt;/span&gt;</t>
  </si>
  <si>
    <t>Determines if string ends with specific characters and returns TRUE if it does, case sensitive.</t>
  </si>
  <si>
    <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t>
  </si>
  <si>
    <t>RANDOM_ITEM</t>
  </si>
  <si>
    <t>SKIP_ASSIGNMENT</t>
  </si>
  <si>
    <t>&lt;span class='formula'&gt;SKIP_ASSIGNMENT()&lt;/span&gt;</t>
  </si>
  <si>
    <t>If a target field's mapping evaluates as SKIP_ASSIGNMENT(), DSP skips the assignment and removes the field from the request payload.</t>
  </si>
  <si>
    <t>&lt;span class='formula'&gt;IF(Email == NULL, SKIP_ASSIGNMENT(), SUBSTRING_AFTER(Email, "@"))&lt;/span&gt; returns the domain of the Email if Email is not NULL, otherwise skips the assignment.</t>
  </si>
  <si>
    <t>TRIGGER_FLIPPER</t>
  </si>
  <si>
    <t>Returns the day-of-month component of a Date.</t>
  </si>
  <si>
    <r>
      <t>&lt;span class='formula'&gt;DAY(DATE(2024,1,25)&lt;/span&gt;</t>
    </r>
    <r>
      <rPr>
        <sz val="10"/>
        <color rgb="FF000000"/>
        <rFont val="Times New Roman"/>
        <family val="1"/>
      </rPr>
      <t> returns 25.</t>
    </r>
  </si>
  <si>
    <r>
      <t>&lt;span class='formula'&gt;DAY</t>
    </r>
    <r>
      <rPr>
        <i/>
        <sz val="10"/>
        <color rgb="FF333333"/>
        <rFont val="Courier New"/>
        <family val="1"/>
      </rPr>
      <t>(date/datetime)&lt;/span&gt;</t>
    </r>
  </si>
  <si>
    <t>Returns the month-of-year component of a Date/Datetime.</t>
  </si>
  <si>
    <t>Returns the day-of-month component of a Date/Datetime.</t>
  </si>
  <si>
    <t>Returns the year component of a Date.</t>
  </si>
  <si>
    <t>Determines if text begins with specific characters and returns TRUE if it does, ignoring case. Returns FALSE if it doesn't.</t>
  </si>
  <si>
    <t>Return a random item from the provided values in the parameters.</t>
  </si>
  <si>
    <t>&lt;span class='formula'&gt;RANDOM_ITEM(item1, item2, item3….)&lt;/span&gt;</t>
  </si>
  <si>
    <t>&lt;span class='formula'&gt;RANDOM_ITEM("a", "b", "c", "x", "y", "z")&lt;/span&gt; returns either "a", "b", "c", "x", "y", "z" randomly.</t>
  </si>
  <si>
    <t>Masking Functions</t>
  </si>
  <si>
    <t>Type Functions</t>
  </si>
  <si>
    <t xml:space="preserve">Escapes the characters in a String using HTML 4.0 entities. </t>
  </si>
  <si>
    <t xml:space="preserve">Escapes the characters in a String using XML entities. </t>
  </si>
  <si>
    <t>Trigger Functions</t>
  </si>
  <si>
    <t>&lt;span class='formula'&gt;TRIGGER_FLIPPER(default_value, [evaluated_value])&lt;/span&gt; flips the assigned boolean field to a default value and tracks the flipness in the memory; this makes sure the field is always set to a default value during save, and the TRIGGER_IS_FLIPPED can be used to determine whether the field was flipped or not later.</t>
  </si>
  <si>
    <t>Checks if the provided field_name was flipped by the &lt;span class='formula'&gt;TRIGGER_FLIPPER&lt;/span&gt; function in a before insert/update trigger Executable prior to this evaluation.</t>
  </si>
  <si>
    <t>Flip the assigned boolean field to a default value in a before insert/update trigger and track it in memory, if the default_value is different than the field's current value or evaluated_value if provided.</t>
  </si>
  <si>
    <r>
      <t>&lt;span class='formula'&gt;TRIGGER_FLIPPER(false, Priority == "Urgent" &amp;&amp; RecordType.DeveloperName == "Gold_Customer_Case")&lt;/span&gt;</t>
    </r>
    <r>
      <rPr>
        <sz val="10"/>
        <color rgb="FF000000"/>
        <rFont val="Times New Roman"/>
        <family val="1"/>
      </rPr>
      <t xml:space="preserve"> returns false(default_value) and if the assigned field's value was  the opposite - true or the record meets the criteria - Priority is "Urgent" and the RecordType's DeveloperName is "Gold_Customer_Case", DSP will track it in memory, and the method </t>
    </r>
    <r>
      <rPr>
        <sz val="10"/>
        <color rgb="FF333333"/>
        <rFont val="Courier New"/>
        <family val="1"/>
      </rPr>
      <t>&lt;span class='formula'&gt;TRIGGER_IS_FLIPPED(field_name)&lt;/span&gt; will be able to tell whether the field was flipped or not.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t>
    </r>
  </si>
  <si>
    <t>Global Variable</t>
  </si>
  <si>
    <t>Currently the following global variables are supported in the field mappings - $User.Id, $User.UserName, $User.Email, $User.ProfileId.</t>
  </si>
  <si>
    <t>$User.Id</t>
  </si>
  <si>
    <t>user_id</t>
  </si>
  <si>
    <t>Connects two or more objects into a string.</t>
  </si>
  <si>
    <t>Returns the Id of the currently running user in the current org.</t>
  </si>
  <si>
    <t>&lt;span class='formula'&gt;$User.Id&lt;/span&gt;</t>
  </si>
  <si>
    <t>$User.UserName</t>
  </si>
  <si>
    <t>user_user_name</t>
  </si>
  <si>
    <t>Returns the UserName of the currently running user in the current org.</t>
  </si>
  <si>
    <t>&lt;span class='formula'&gt;$User.UserName&lt;/span&gt;</t>
  </si>
  <si>
    <t>$User.Email</t>
  </si>
  <si>
    <t>user_email</t>
  </si>
  <si>
    <t>Returns the Email of the currently running user in the current org.</t>
  </si>
  <si>
    <t>&lt;span class='formula'&gt;$User.Email&lt;/span&gt;</t>
  </si>
  <si>
    <t>$User.ProfileId</t>
  </si>
  <si>
    <t>user_profile_id</t>
  </si>
  <si>
    <t>Returns the ProfileId of the currently running user in the current org.</t>
  </si>
  <si>
    <t>&lt;span class='formula'&gt;$User.ProfileId&lt;/span&gt;</t>
  </si>
  <si>
    <t>Global Variables</t>
  </si>
  <si>
    <t>&lt;span class='formula'&gt;IF(Status == "Open", ADD_DAYS(Now(), 3)), ClosedDate)&lt;/span&gt;&lt;div class='v-space'&gt;&lt;/div&gt;This formula checks to see if the Status is open and if so, return Now() plus 3 days, otherwise return the ClosedDate, as the Expected Close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</si>
</sst>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sz val="12"/>
      <color rgb="FFD4D4D4"/>
      <name val="Menlo"/>
      <family val="2"/>
    </font>
    <font>
      <sz val="13"/>
      <color rgb="FF080707"/>
      <name val="Helvetica"/>
      <family val="2"/>
    </font>
    <font>
      <sz val="11"/>
      <color rgb="FF3A3A3A"/>
      <name val="Calibri"/>
      <family val="2"/>
      <scheme val="minor"/>
    </font>
    <font>
      <sz val="12"/>
      <color rgb="FFCE9178"/>
      <name val="Menlo"/>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7" fillId="0" borderId="0" xfId="0" applyFont="1"/>
    <xf numFmtId="0" fontId="2" fillId="0" borderId="9" xfId="0" applyFont="1" applyBorder="1" applyAlignment="1">
      <alignment horizontal="center" vertical="center" wrapText="1"/>
    </xf>
    <xf numFmtId="0" fontId="28" fillId="0" borderId="1" xfId="0" applyFont="1" applyBorder="1" applyAlignment="1">
      <alignment vertical="center" wrapText="1"/>
    </xf>
    <xf numFmtId="0" fontId="28" fillId="0" borderId="2" xfId="0" applyFont="1" applyBorder="1" applyAlignment="1">
      <alignment vertical="center" wrapText="1"/>
    </xf>
    <xf numFmtId="0" fontId="28" fillId="0" borderId="3" xfId="0" applyFont="1" applyBorder="1" applyAlignment="1">
      <alignment vertical="center" wrapText="1"/>
    </xf>
    <xf numFmtId="0" fontId="28" fillId="0" borderId="4" xfId="0" applyFont="1" applyBorder="1" applyAlignment="1">
      <alignment vertical="center" wrapText="1"/>
    </xf>
    <xf numFmtId="0" fontId="28" fillId="0" borderId="5" xfId="0" applyFont="1" applyBorder="1" applyAlignment="1">
      <alignment vertical="center" wrapText="1"/>
    </xf>
    <xf numFmtId="0" fontId="28"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28"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575</v>
      </c>
      <c r="C1" t="str">
        <f>"{""" &amp; A1 &amp; """:["</f>
        <v>{"Architecture":[</v>
      </c>
      <c r="E1" t="str">
        <f>C1 &amp; D1</f>
        <v>{"Architecture":[</v>
      </c>
    </row>
    <row r="2" spans="1:5" x14ac:dyDescent="0.2">
      <c r="B2" t="s">
        <v>576</v>
      </c>
      <c r="C2" t="str">
        <f>"{""" &amp; B2 &amp; """:["</f>
        <v>{"Data Model":[</v>
      </c>
      <c r="E2" t="str">
        <f t="shared" ref="E2:E12" si="0">C2 &amp; D2</f>
        <v>{"Data Model":[</v>
      </c>
    </row>
    <row r="3" spans="1:5" x14ac:dyDescent="0.2">
      <c r="C3" t="s">
        <v>578</v>
      </c>
      <c r="D3" t="str">
        <f>"""" &amp; C3 &amp; """"</f>
        <v>"Directional Data Processing"</v>
      </c>
      <c r="E3" t="str">
        <f xml:space="preserve"> D3</f>
        <v>"Directional Data Processing"</v>
      </c>
    </row>
    <row r="4" spans="1:5" x14ac:dyDescent="0.2">
      <c r="C4" t="s">
        <v>579</v>
      </c>
      <c r="D4" t="str">
        <f>",""" &amp; C4 &amp; """"</f>
        <v>,"Data Uploader"</v>
      </c>
      <c r="E4" t="str">
        <f t="shared" ref="E4:E6" si="1" xml:space="preserve"> D4</f>
        <v>,"Data Uploader"</v>
      </c>
    </row>
    <row r="5" spans="1:5" x14ac:dyDescent="0.2">
      <c r="C5" t="s">
        <v>812</v>
      </c>
      <c r="D5" t="str">
        <f>",""" &amp; C5 &amp; """"</f>
        <v>,"Schedule Pipeline Management"</v>
      </c>
      <c r="E5" t="str">
        <f t="shared" si="1"/>
        <v>,"Schedule Pipeline Management"</v>
      </c>
    </row>
    <row r="6" spans="1:5" x14ac:dyDescent="0.2">
      <c r="D6" t="s">
        <v>584</v>
      </c>
      <c r="E6" t="str">
        <f t="shared" si="1"/>
        <v>],</v>
      </c>
    </row>
    <row r="7" spans="1:5" x14ac:dyDescent="0.2">
      <c r="B7" t="s">
        <v>577</v>
      </c>
      <c r="D7" t="str">
        <f>"""" &amp; B7 &amp; """:["</f>
        <v>"Process Flow":[</v>
      </c>
      <c r="E7" t="str">
        <f t="shared" si="0"/>
        <v>"Process Flow":[</v>
      </c>
    </row>
    <row r="8" spans="1:5" x14ac:dyDescent="0.2">
      <c r="C8" t="s">
        <v>580</v>
      </c>
      <c r="D8" t="str">
        <f>"""" &amp; C8 &amp; """"</f>
        <v>"Insert"</v>
      </c>
      <c r="E8" t="str">
        <f>D8</f>
        <v>"Insert"</v>
      </c>
    </row>
    <row r="9" spans="1:5" x14ac:dyDescent="0.2">
      <c r="C9" t="s">
        <v>581</v>
      </c>
      <c r="D9" t="str">
        <f t="shared" ref="D9:D11" si="2">",""" &amp; C9 &amp; """"</f>
        <v>,"Update"</v>
      </c>
      <c r="E9" t="str">
        <f>D9</f>
        <v>,"Update"</v>
      </c>
    </row>
    <row r="10" spans="1:5" x14ac:dyDescent="0.2">
      <c r="C10" t="s">
        <v>582</v>
      </c>
      <c r="D10" t="str">
        <f t="shared" si="2"/>
        <v>,"Delete"</v>
      </c>
      <c r="E10" t="str">
        <f>D10</f>
        <v>,"Delete"</v>
      </c>
    </row>
    <row r="11" spans="1:5" x14ac:dyDescent="0.2">
      <c r="C11" t="s">
        <v>583</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236</v>
      </c>
      <c r="D15" t="str">
        <f>"""" &amp; B15 &amp; """"</f>
        <v>"Auth. Options"</v>
      </c>
      <c r="E15" t="str">
        <f t="shared" si="3"/>
        <v>"Auth. Options"</v>
      </c>
    </row>
    <row r="16" spans="1:5" x14ac:dyDescent="0.2">
      <c r="B16" t="s">
        <v>234</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813</v>
      </c>
      <c r="C18" t="str">
        <f>"],""" &amp; A18 &amp; """:["</f>
        <v>],"Pipeline":[</v>
      </c>
      <c r="E18" t="str">
        <f t="shared" ref="E18:E24" si="5">C18 &amp; D18</f>
        <v>],"Pipeline":[</v>
      </c>
    </row>
    <row r="19" spans="1:5" x14ac:dyDescent="0.2">
      <c r="E19" t="str">
        <f t="shared" si="5"/>
        <v/>
      </c>
    </row>
    <row r="20" spans="1:5" x14ac:dyDescent="0.2">
      <c r="B20" t="s">
        <v>814</v>
      </c>
      <c r="D20" t="str">
        <f>"""" &amp; B20 &amp; """"</f>
        <v>"Pipeline Builder"</v>
      </c>
      <c r="E20" t="str">
        <f t="shared" si="5"/>
        <v>"Pipeline Builder"</v>
      </c>
    </row>
    <row r="21" spans="1:5" x14ac:dyDescent="0.2">
      <c r="B21" t="s">
        <v>568</v>
      </c>
      <c r="D21" t="str">
        <f t="shared" ref="D21" si="6">",""" &amp; B21 &amp; """"</f>
        <v>,"Determine Sequence"</v>
      </c>
      <c r="E21" t="str">
        <f t="shared" ref="E21" si="7">C21 &amp; D21</f>
        <v>,"Determine Sequence"</v>
      </c>
    </row>
    <row r="22" spans="1:5" x14ac:dyDescent="0.2">
      <c r="B22" t="s">
        <v>234</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505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561</v>
      </c>
      <c r="D28" t="str">
        <f>"""" &amp; C28 &amp; """"</f>
        <v>"Elements of Mapping"</v>
      </c>
      <c r="E28" t="str">
        <f>D28</f>
        <v>"Elements of Mapping"</v>
      </c>
    </row>
    <row r="29" spans="1:5" x14ac:dyDescent="0.2">
      <c r="C29" t="s">
        <v>329</v>
      </c>
      <c r="D29" t="str">
        <f>",""" &amp; C29 &amp; """"</f>
        <v>,"Calculate Field Values"</v>
      </c>
      <c r="E29" t="str">
        <f>D29</f>
        <v>,"Calculate Field Values"</v>
      </c>
    </row>
    <row r="30" spans="1:5" x14ac:dyDescent="0.2">
      <c r="D30" t="str">
        <f>"]}"</f>
        <v>]}</v>
      </c>
      <c r="E30" t="str">
        <f>D30</f>
        <v>]}</v>
      </c>
    </row>
    <row r="31" spans="1:5" x14ac:dyDescent="0.2">
      <c r="B31" t="s">
        <v>235</v>
      </c>
      <c r="D31" t="str">
        <f>",""" &amp; B31 &amp; """"</f>
        <v>,"View Source Data"</v>
      </c>
      <c r="E31" t="str">
        <f>D31</f>
        <v>,"View Source Data"</v>
      </c>
    </row>
    <row r="32" spans="1:5" x14ac:dyDescent="0.2">
      <c r="B32" t="s">
        <v>234</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815</v>
      </c>
      <c r="C36" t="str">
        <f>"],""" &amp; A36 &amp; """:["</f>
        <v>],"Pipeline Execution":[</v>
      </c>
      <c r="E36" t="str">
        <f t="shared" si="3"/>
        <v>],"Pipeline Execution":[</v>
      </c>
    </row>
    <row r="37" spans="1:5" x14ac:dyDescent="0.2">
      <c r="E37" t="str">
        <f t="shared" si="3"/>
        <v/>
      </c>
    </row>
    <row r="38" spans="1:5" x14ac:dyDescent="0.2">
      <c r="A38" t="s">
        <v>328</v>
      </c>
      <c r="C38" t="str">
        <f>"],""" &amp; A38 &amp; """:["</f>
        <v>],"Execution":[</v>
      </c>
      <c r="E38" t="str">
        <f t="shared" si="3"/>
        <v>],"Execution":[</v>
      </c>
    </row>
    <row r="39" spans="1:5" x14ac:dyDescent="0.2">
      <c r="E39" t="str">
        <f t="shared" si="3"/>
        <v/>
      </c>
    </row>
    <row r="40" spans="1:5" x14ac:dyDescent="0.2">
      <c r="B40" t="s">
        <v>234</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234</v>
      </c>
      <c r="D44" t="str">
        <f>"""" &amp; B44 &amp; """"</f>
        <v>"Quick Actions"</v>
      </c>
      <c r="E44" t="str">
        <f t="shared" si="3"/>
        <v>"Quick Actions"</v>
      </c>
    </row>
    <row r="45" spans="1:5" x14ac:dyDescent="0.2">
      <c r="E45" t="str">
        <f t="shared" si="3"/>
        <v/>
      </c>
    </row>
    <row r="46" spans="1:5" x14ac:dyDescent="0.2">
      <c r="A46" t="s">
        <v>499</v>
      </c>
      <c r="C46" t="str">
        <f>"],""" &amp; A46 &amp; """:["</f>
        <v>],"Schedule":[</v>
      </c>
      <c r="E46" t="str">
        <f t="shared" si="3"/>
        <v>],"Schedule":[</v>
      </c>
    </row>
    <row r="47" spans="1:5" x14ac:dyDescent="0.2">
      <c r="B47" t="s">
        <v>560</v>
      </c>
      <c r="D47" t="str">
        <f>"""" &amp; B47 &amp; """"</f>
        <v>"Executable Schedule"</v>
      </c>
      <c r="E47" t="str">
        <f>D47</f>
        <v>"Executable Schedule"</v>
      </c>
    </row>
    <row r="48" spans="1:5" x14ac:dyDescent="0.2">
      <c r="B48" t="s">
        <v>816</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262</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336</v>
      </c>
      <c r="C6" s="4" t="s">
        <v>843</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570</v>
      </c>
      <c r="B7" s="55" t="s">
        <v>569</v>
      </c>
      <c r="C7" s="4" t="s">
        <v>844</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334</v>
      </c>
      <c r="C8" s="4" t="s">
        <v>845</v>
      </c>
      <c r="E8" t="str">
        <f t="shared" si="0"/>
        <v>&lt;tr&gt;&lt;td&gt;End Time&lt;/td&gt;&lt;td class='slds-truncate'&gt;pushtopics__EndTime__c&lt;/td&gt;&lt;td&gt;The time a Pipeline Execution ended.&lt;/td&gt;&lt;/tr&gt;</v>
      </c>
    </row>
    <row r="9" spans="1:5" ht="17" thickBot="1" x14ac:dyDescent="0.25">
      <c r="A9" s="3" t="s">
        <v>59</v>
      </c>
      <c r="B9" s="3" t="s">
        <v>344</v>
      </c>
      <c r="C9" s="4" t="s">
        <v>559</v>
      </c>
      <c r="E9" t="str">
        <f t="shared" si="0"/>
        <v>&lt;tr&gt;&lt;td&gt;Exceptions&lt;/td&gt;&lt;td class='slds-truncate'&gt;pushtopics__Exceptions__c&lt;/td&gt;&lt;td&gt;Exceptions while executing.&lt;/td&gt;&lt;/tr&gt;</v>
      </c>
    </row>
    <row r="10" spans="1:5" ht="33" thickBot="1" x14ac:dyDescent="0.25">
      <c r="A10" s="3" t="s">
        <v>390</v>
      </c>
      <c r="B10" s="3" t="s">
        <v>391</v>
      </c>
      <c r="C10" s="4" t="s">
        <v>846</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813</v>
      </c>
      <c r="B11" s="3" t="s">
        <v>822</v>
      </c>
      <c r="C11" s="46" t="s">
        <v>847</v>
      </c>
      <c r="E11" t="str">
        <f t="shared" si="0"/>
        <v>&lt;tr&gt;&lt;td&gt;Pipeline&lt;/td&gt;&lt;td class='slds-truncate'&gt;pushtopics__Pipeline__c&lt;/td&gt;&lt;td&gt;Master-detail relationship with the Pipeline object.&lt;/td&gt;&lt;/tr&gt;</v>
      </c>
    </row>
    <row r="12" spans="1:5" ht="49" thickBot="1" x14ac:dyDescent="0.25">
      <c r="A12" s="3" t="s">
        <v>848</v>
      </c>
      <c r="B12" s="3" t="s">
        <v>18</v>
      </c>
      <c r="C12" s="46" t="s">
        <v>849</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443</v>
      </c>
      <c r="B13" s="59" t="s">
        <v>446</v>
      </c>
      <c r="C13" s="4" t="s">
        <v>844</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444</v>
      </c>
      <c r="B14" s="59" t="s">
        <v>447</v>
      </c>
      <c r="C14" s="4" t="s">
        <v>844</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335</v>
      </c>
      <c r="C15" s="2" t="s">
        <v>850</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337</v>
      </c>
      <c r="C16" s="55" t="s">
        <v>851</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389</v>
      </c>
      <c r="B17" s="3" t="s">
        <v>392</v>
      </c>
      <c r="C17" s="4" t="s">
        <v>852</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338</v>
      </c>
      <c r="C18" s="4" t="s">
        <v>853</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233</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262</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238</v>
      </c>
      <c r="B7" s="4" t="s">
        <v>244</v>
      </c>
      <c r="C7" s="4" t="s">
        <v>21</v>
      </c>
      <c r="D7" s="4" t="s">
        <v>359</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264</v>
      </c>
      <c r="C8" s="4" t="s">
        <v>37</v>
      </c>
      <c r="D8" s="4" t="s">
        <v>357</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263</v>
      </c>
      <c r="B9" s="4" t="s">
        <v>18</v>
      </c>
      <c r="C9" s="4" t="s">
        <v>21</v>
      </c>
      <c r="D9" s="4" t="s">
        <v>358</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265</v>
      </c>
      <c r="B10" s="8" t="s">
        <v>267</v>
      </c>
      <c r="C10" s="8" t="s">
        <v>37</v>
      </c>
      <c r="D10" s="6" t="s">
        <v>270</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266</v>
      </c>
      <c r="B11" s="4" t="s">
        <v>268</v>
      </c>
      <c r="C11" s="4" t="s">
        <v>21</v>
      </c>
      <c r="D11" s="6" t="s">
        <v>269</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opLeftCell="A85"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505</v>
      </c>
      <c r="F2" t="str">
        <f>"&lt;h1 id='title'&gt;" &amp; A2 &amp; "&lt;/h1&gt;"</f>
        <v>&lt;h1 id='title'&gt;Executable&lt;/h1&gt;</v>
      </c>
    </row>
    <row r="3" spans="1:7" ht="238" x14ac:dyDescent="0.2">
      <c r="A3" s="10" t="s">
        <v>904</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204</v>
      </c>
    </row>
    <row r="6" spans="1:7" x14ac:dyDescent="0.2">
      <c r="A6" t="s">
        <v>233</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262</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272</v>
      </c>
      <c r="C10" s="8" t="s">
        <v>37</v>
      </c>
      <c r="D10" s="6" t="s">
        <v>893</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274</v>
      </c>
      <c r="C11" s="4" t="s">
        <v>37</v>
      </c>
      <c r="D11" s="4" t="s">
        <v>879</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694</v>
      </c>
      <c r="B12" s="4" t="s">
        <v>695</v>
      </c>
      <c r="C12" s="4" t="s">
        <v>37</v>
      </c>
      <c r="D12" s="4" t="s">
        <v>877</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271</v>
      </c>
      <c r="B13" s="4" t="s">
        <v>273</v>
      </c>
      <c r="C13" s="4" t="s">
        <v>37</v>
      </c>
      <c r="D13" s="4" t="s">
        <v>880</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275</v>
      </c>
      <c r="C14" s="4" t="s">
        <v>37</v>
      </c>
      <c r="D14" s="4" t="s">
        <v>881</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276</v>
      </c>
      <c r="C15" s="8" t="s">
        <v>37</v>
      </c>
      <c r="D15" s="6" t="s">
        <v>882</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696</v>
      </c>
      <c r="C16" s="6" t="s">
        <v>37</v>
      </c>
      <c r="D16" s="6" t="s">
        <v>697</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570</v>
      </c>
      <c r="B17" s="55" t="s">
        <v>569</v>
      </c>
      <c r="C17" s="55" t="s">
        <v>37</v>
      </c>
      <c r="D17" s="55" t="s">
        <v>571</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698</v>
      </c>
      <c r="B18" s="60" t="s">
        <v>699</v>
      </c>
      <c r="C18" s="55"/>
      <c r="D18" s="55" t="s">
        <v>854</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264</v>
      </c>
      <c r="C19" s="4" t="s">
        <v>37</v>
      </c>
      <c r="D19" s="4" t="s">
        <v>504</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277</v>
      </c>
      <c r="C20" s="4" t="s">
        <v>37</v>
      </c>
      <c r="D20" s="4" t="s">
        <v>855</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700</v>
      </c>
      <c r="B21" s="4" t="s">
        <v>278</v>
      </c>
      <c r="C21" s="4" t="s">
        <v>37</v>
      </c>
      <c r="D21" s="4" t="s">
        <v>878</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701</v>
      </c>
      <c r="B22" s="4" t="s">
        <v>702</v>
      </c>
      <c r="C22" s="4" t="s">
        <v>37</v>
      </c>
      <c r="D22" s="4" t="s">
        <v>703</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506</v>
      </c>
      <c r="B23" s="4" t="s">
        <v>244</v>
      </c>
      <c r="C23" s="4" t="s">
        <v>21</v>
      </c>
      <c r="D23" s="4" t="s">
        <v>704</v>
      </c>
      <c r="F23" t="str">
        <f t="shared" si="1"/>
        <v>&lt;tr&gt;&lt;td&gt;Executable API Name&lt;/td&gt;&lt;td class='slds-truncate'&gt;pushtopics__ApiName__c&lt;/td&gt;&lt;td&gt;The name which uniquely identifies the Executable.&lt;/td&gt;&lt;/tr&gt;</v>
      </c>
    </row>
    <row r="24" spans="1:7" ht="17" thickBot="1" x14ac:dyDescent="0.25">
      <c r="A24" s="3" t="s">
        <v>507</v>
      </c>
      <c r="B24" s="4" t="s">
        <v>18</v>
      </c>
      <c r="C24" s="4" t="s">
        <v>21</v>
      </c>
      <c r="D24" s="4" t="s">
        <v>508</v>
      </c>
      <c r="F24" t="str">
        <f t="shared" si="1"/>
        <v>&lt;tr&gt;&lt;td&gt;Executable Name&lt;/td&gt;&lt;td class='slds-truncate'&gt;Name&lt;/td&gt;&lt;td&gt;The name of the Executable.&lt;/td&gt;&lt;/tr&gt;</v>
      </c>
    </row>
    <row r="25" spans="1:7" ht="17" thickBot="1" x14ac:dyDescent="0.25">
      <c r="A25" s="59" t="s">
        <v>705</v>
      </c>
      <c r="B25" s="59" t="s">
        <v>706</v>
      </c>
      <c r="C25" s="4"/>
      <c r="D25" s="4" t="s">
        <v>883</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279</v>
      </c>
      <c r="C26" s="4" t="s">
        <v>37</v>
      </c>
      <c r="D26" s="5" t="s">
        <v>280</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856</v>
      </c>
      <c r="B27" s="4" t="s">
        <v>857</v>
      </c>
      <c r="C27" s="4"/>
      <c r="D27" s="5" t="s">
        <v>858</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281</v>
      </c>
      <c r="C28" s="4" t="s">
        <v>37</v>
      </c>
      <c r="D28" s="4" t="s">
        <v>884</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707</v>
      </c>
      <c r="B29" s="4" t="s">
        <v>708</v>
      </c>
      <c r="C29" s="4"/>
      <c r="D29" s="4" t="s">
        <v>771</v>
      </c>
      <c r="F29" t="str">
        <f t="shared" si="1"/>
        <v>&lt;tr&gt;&lt;td&gt;Internal Type&lt;/td&gt;&lt;td class='slds-truncate'&gt;pushtopics__InternalType__c&lt;/td&gt;&lt;td&gt;Used internally to indicate the type of the Executable.&lt;/td&gt;&lt;/tr&gt;</v>
      </c>
    </row>
    <row r="30" spans="1:7" ht="17" thickBot="1" x14ac:dyDescent="0.25">
      <c r="A30" s="3" t="s">
        <v>709</v>
      </c>
      <c r="B30" s="4" t="s">
        <v>710</v>
      </c>
      <c r="C30" s="4"/>
      <c r="D30" s="4" t="s">
        <v>711</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712</v>
      </c>
      <c r="B31" s="4" t="s">
        <v>713</v>
      </c>
      <c r="C31" s="4"/>
      <c r="D31" s="4" t="s">
        <v>714</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715</v>
      </c>
      <c r="B32" s="4" t="s">
        <v>716</v>
      </c>
      <c r="C32" s="4"/>
      <c r="D32" s="4" t="s">
        <v>717</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718</v>
      </c>
      <c r="B33" s="4" t="s">
        <v>719</v>
      </c>
      <c r="C33" s="4"/>
      <c r="D33" s="4" t="s">
        <v>720</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443</v>
      </c>
      <c r="B34" s="59" t="s">
        <v>446</v>
      </c>
      <c r="C34" s="4" t="s">
        <v>37</v>
      </c>
      <c r="D34" s="4" t="s">
        <v>445</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444</v>
      </c>
      <c r="B35" s="59" t="s">
        <v>447</v>
      </c>
      <c r="C35" s="4" t="s">
        <v>37</v>
      </c>
      <c r="D35" s="4" t="s">
        <v>885</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813</v>
      </c>
      <c r="B36" s="4" t="s">
        <v>822</v>
      </c>
      <c r="C36" s="4" t="s">
        <v>37</v>
      </c>
      <c r="D36" s="4" t="s">
        <v>859</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860</v>
      </c>
      <c r="B37" s="4" t="s">
        <v>861</v>
      </c>
      <c r="C37" s="4" t="s">
        <v>37</v>
      </c>
      <c r="D37" s="4" t="s">
        <v>862</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721</v>
      </c>
      <c r="B38" s="59" t="s">
        <v>722</v>
      </c>
      <c r="C38" s="4" t="s">
        <v>37</v>
      </c>
      <c r="D38" s="4" t="s">
        <v>723</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724</v>
      </c>
      <c r="B39" s="59" t="s">
        <v>726</v>
      </c>
      <c r="C39" s="4" t="s">
        <v>37</v>
      </c>
      <c r="D39" s="4" t="s">
        <v>790</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725</v>
      </c>
      <c r="B40" s="59" t="s">
        <v>727</v>
      </c>
      <c r="C40" s="4" t="s">
        <v>37</v>
      </c>
      <c r="D40" s="4" t="s">
        <v>791</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728</v>
      </c>
      <c r="B41" s="59" t="s">
        <v>729</v>
      </c>
      <c r="C41" s="4" t="s">
        <v>37</v>
      </c>
      <c r="D41" s="4" t="s">
        <v>886</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730</v>
      </c>
      <c r="B42" s="59" t="s">
        <v>731</v>
      </c>
      <c r="C42" s="4" t="s">
        <v>37</v>
      </c>
      <c r="D42" s="4" t="s">
        <v>792</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732</v>
      </c>
      <c r="B43" s="59" t="s">
        <v>733</v>
      </c>
      <c r="C43" s="4" t="s">
        <v>37</v>
      </c>
      <c r="D43" s="4" t="s">
        <v>793</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734</v>
      </c>
      <c r="B44" s="59" t="s">
        <v>735</v>
      </c>
      <c r="C44" s="4" t="s">
        <v>37</v>
      </c>
      <c r="D44" s="4" t="s">
        <v>794</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736</v>
      </c>
      <c r="B45" s="59" t="s">
        <v>737</v>
      </c>
      <c r="C45" s="4" t="s">
        <v>37</v>
      </c>
      <c r="D45" s="4" t="s">
        <v>887</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738</v>
      </c>
      <c r="B46" s="59" t="s">
        <v>739</v>
      </c>
      <c r="C46" s="4" t="s">
        <v>37</v>
      </c>
      <c r="D46" s="4" t="s">
        <v>795</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872</v>
      </c>
      <c r="B47" s="59" t="s">
        <v>740</v>
      </c>
      <c r="C47" s="4" t="s">
        <v>37</v>
      </c>
      <c r="D47" s="4" t="s">
        <v>796</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871</v>
      </c>
      <c r="B48" s="59" t="s">
        <v>741</v>
      </c>
      <c r="C48" s="4" t="s">
        <v>37</v>
      </c>
      <c r="D48" s="4" t="s">
        <v>797</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869</v>
      </c>
      <c r="B49" s="59" t="s">
        <v>870</v>
      </c>
      <c r="C49" s="4" t="s">
        <v>37</v>
      </c>
      <c r="D49" s="4" t="s">
        <v>888</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692</v>
      </c>
      <c r="B50" s="59" t="s">
        <v>693</v>
      </c>
      <c r="C50" s="6" t="s">
        <v>37</v>
      </c>
      <c r="D50" s="4" t="s">
        <v>889</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742</v>
      </c>
      <c r="B51" s="59" t="s">
        <v>743</v>
      </c>
      <c r="C51" s="4" t="s">
        <v>37</v>
      </c>
      <c r="D51" s="4" t="s">
        <v>799</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744</v>
      </c>
      <c r="B52" s="59" t="s">
        <v>745</v>
      </c>
      <c r="C52" s="4" t="s">
        <v>37</v>
      </c>
      <c r="D52" s="4" t="s">
        <v>800</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746</v>
      </c>
      <c r="B53" s="59" t="s">
        <v>747</v>
      </c>
      <c r="C53" s="4" t="s">
        <v>37</v>
      </c>
      <c r="D53" s="4" t="s">
        <v>801</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748</v>
      </c>
      <c r="B54" s="59" t="s">
        <v>749</v>
      </c>
      <c r="C54" s="4" t="s">
        <v>37</v>
      </c>
      <c r="D54" s="4" t="s">
        <v>802</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750</v>
      </c>
      <c r="B55" s="59" t="s">
        <v>751</v>
      </c>
      <c r="C55" s="4" t="s">
        <v>37</v>
      </c>
      <c r="D55" s="4" t="s">
        <v>803</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905</v>
      </c>
      <c r="B56" s="59" t="s">
        <v>875</v>
      </c>
      <c r="C56" s="4" t="s">
        <v>37</v>
      </c>
      <c r="D56" s="4" t="s">
        <v>890</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906</v>
      </c>
      <c r="B57" s="59" t="s">
        <v>876</v>
      </c>
      <c r="C57" s="4" t="s">
        <v>37</v>
      </c>
      <c r="D57" s="4" t="s">
        <v>891</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752</v>
      </c>
      <c r="B58" s="59" t="s">
        <v>753</v>
      </c>
      <c r="C58" s="4" t="s">
        <v>37</v>
      </c>
      <c r="D58" s="4" t="s">
        <v>892</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754</v>
      </c>
      <c r="B59" s="59" t="s">
        <v>755</v>
      </c>
      <c r="C59" s="4" t="s">
        <v>37</v>
      </c>
      <c r="D59" s="4" t="s">
        <v>894</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756</v>
      </c>
      <c r="B60" s="4" t="s">
        <v>757</v>
      </c>
      <c r="C60" s="4" t="s">
        <v>37</v>
      </c>
      <c r="D60" s="4" t="s">
        <v>895</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758</v>
      </c>
      <c r="B61" s="4" t="s">
        <v>759</v>
      </c>
      <c r="C61" s="4" t="s">
        <v>21</v>
      </c>
      <c r="D61" s="4" t="s">
        <v>760</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762</v>
      </c>
      <c r="B62" s="4" t="s">
        <v>763</v>
      </c>
      <c r="C62" s="4" t="s">
        <v>37</v>
      </c>
      <c r="D62" s="4" t="s">
        <v>761</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873</v>
      </c>
      <c r="B63" s="59" t="s">
        <v>874</v>
      </c>
      <c r="C63" s="4" t="s">
        <v>37</v>
      </c>
      <c r="D63" s="4" t="s">
        <v>798</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282</v>
      </c>
      <c r="C64" s="4" t="s">
        <v>37</v>
      </c>
      <c r="D64" s="4" t="s">
        <v>283</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764</v>
      </c>
      <c r="B65" s="4" t="s">
        <v>765</v>
      </c>
      <c r="C65" s="4" t="s">
        <v>37</v>
      </c>
      <c r="D65" s="4" t="s">
        <v>896</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766</v>
      </c>
      <c r="B66" s="4" t="s">
        <v>767</v>
      </c>
      <c r="C66" s="4"/>
      <c r="D66" s="4" t="s">
        <v>897</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285</v>
      </c>
      <c r="B67" s="4" t="s">
        <v>284</v>
      </c>
      <c r="C67" s="4" t="s">
        <v>37</v>
      </c>
      <c r="D67" s="4" t="s">
        <v>286</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288</v>
      </c>
      <c r="B68" s="4" t="s">
        <v>287</v>
      </c>
      <c r="C68" s="4" t="s">
        <v>37</v>
      </c>
      <c r="D68" s="4" t="s">
        <v>509</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768</v>
      </c>
      <c r="B69" s="8" t="s">
        <v>289</v>
      </c>
      <c r="C69" s="8" t="s">
        <v>37</v>
      </c>
      <c r="D69" s="9" t="s">
        <v>898</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769</v>
      </c>
      <c r="B70" s="6" t="s">
        <v>770</v>
      </c>
      <c r="C70" s="6"/>
      <c r="D70" s="62" t="s">
        <v>771</v>
      </c>
      <c r="F70" t="str">
        <f t="shared" si="1"/>
        <v>&lt;tr&gt;&lt;td&gt;Scheduleable?&lt;/td&gt;&lt;td class='slds-truncate'&gt;pushtopics__Scheduleable__c&lt;/td&gt;&lt;td&gt;Used internally to indicate the type of the Executable.&lt;/td&gt;&lt;/tr&gt;</v>
      </c>
    </row>
    <row r="71" spans="1:7" ht="80" customHeight="1" x14ac:dyDescent="0.2">
      <c r="A71" s="61" t="s">
        <v>772</v>
      </c>
      <c r="B71" s="6" t="s">
        <v>773</v>
      </c>
      <c r="C71" s="6" t="s">
        <v>37</v>
      </c>
      <c r="D71" s="62" t="s">
        <v>774</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290</v>
      </c>
      <c r="C72" s="4" t="s">
        <v>37</v>
      </c>
      <c r="D72" s="4" t="s">
        <v>863</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864</v>
      </c>
      <c r="B73" s="4" t="s">
        <v>865</v>
      </c>
      <c r="C73" s="4" t="s">
        <v>37</v>
      </c>
      <c r="D73" s="4" t="s">
        <v>866</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775</v>
      </c>
      <c r="B74" s="4" t="s">
        <v>776</v>
      </c>
      <c r="C74" s="4" t="s">
        <v>37</v>
      </c>
      <c r="D74" s="4" t="s">
        <v>899</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511</v>
      </c>
      <c r="B75" s="4" t="s">
        <v>512</v>
      </c>
      <c r="C75" s="4" t="s">
        <v>37</v>
      </c>
      <c r="D75" s="4" t="s">
        <v>900</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514</v>
      </c>
      <c r="B76" s="4" t="s">
        <v>513</v>
      </c>
      <c r="C76" s="4" t="s">
        <v>37</v>
      </c>
      <c r="D76" s="4" t="s">
        <v>515</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777</v>
      </c>
      <c r="B77" s="4" t="s">
        <v>778</v>
      </c>
      <c r="C77" s="4" t="s">
        <v>37</v>
      </c>
      <c r="D77" s="4" t="s">
        <v>779</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291</v>
      </c>
      <c r="C78" s="4" t="s">
        <v>37</v>
      </c>
      <c r="D78" s="4" t="s">
        <v>292</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780</v>
      </c>
      <c r="B79" s="4" t="s">
        <v>781</v>
      </c>
      <c r="C79" s="4" t="s">
        <v>37</v>
      </c>
      <c r="D79" s="4" t="s">
        <v>901</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294</v>
      </c>
      <c r="B80" s="4" t="s">
        <v>293</v>
      </c>
      <c r="C80" s="4" t="s">
        <v>37</v>
      </c>
      <c r="D80" s="4" t="s">
        <v>295</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517</v>
      </c>
      <c r="B81" s="4" t="s">
        <v>516</v>
      </c>
      <c r="C81" s="4" t="s">
        <v>37</v>
      </c>
      <c r="D81" s="4" t="s">
        <v>518</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296</v>
      </c>
      <c r="C82" s="4" t="s">
        <v>37</v>
      </c>
      <c r="D82" s="5" t="s">
        <v>356</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297</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298</v>
      </c>
      <c r="C84" s="4" t="s">
        <v>37</v>
      </c>
      <c r="D84" s="4" t="s">
        <v>784</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299</v>
      </c>
      <c r="C85" s="4" t="s">
        <v>37</v>
      </c>
      <c r="D85" s="4" t="s">
        <v>785</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782</v>
      </c>
      <c r="B86" s="4" t="s">
        <v>783</v>
      </c>
      <c r="C86" s="4" t="s">
        <v>37</v>
      </c>
      <c r="D86" s="4" t="s">
        <v>786</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787</v>
      </c>
      <c r="B87" s="4" t="s">
        <v>805</v>
      </c>
      <c r="C87" s="4" t="s">
        <v>37</v>
      </c>
      <c r="D87" s="4" t="s">
        <v>804</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300</v>
      </c>
      <c r="C88" s="3" t="s">
        <v>37</v>
      </c>
      <c r="D88" s="3" t="s">
        <v>902</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788</v>
      </c>
      <c r="B89" s="3" t="s">
        <v>789</v>
      </c>
      <c r="C89" s="3" t="s">
        <v>37</v>
      </c>
      <c r="D89" s="3" t="s">
        <v>903</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234</v>
      </c>
    </row>
    <row r="94" spans="1:7" ht="153" x14ac:dyDescent="0.2">
      <c r="A94" s="10" t="s">
        <v>510</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328</v>
      </c>
      <c r="E2" t="str">
        <f>"&lt;h1 id='title'&gt;" &amp; A2 &amp; "&lt;/h1&gt;"</f>
        <v>&lt;h1 id='title'&gt;Execution&lt;/h1&gt;</v>
      </c>
    </row>
    <row r="4" spans="1:5" ht="51" x14ac:dyDescent="0.2">
      <c r="A4" s="10" t="s">
        <v>551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351</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573</v>
      </c>
      <c r="B7" s="63"/>
      <c r="C7" s="63"/>
      <c r="E7" t="str">
        <f>"&lt;div class='v-space'&gt;&lt;/div&gt;&lt;div&gt;&lt;h2&gt;" &amp; A7 &amp; "&lt;/h2&gt;"</f>
        <v>&lt;div class='v-space'&gt;&lt;/div&gt;&lt;div&gt;&lt;h2&gt;Summary&lt;/h2&gt;</v>
      </c>
    </row>
    <row r="8" spans="1:5" ht="17" thickBot="1" x14ac:dyDescent="0.25">
      <c r="A8" s="45" t="s">
        <v>18</v>
      </c>
      <c r="B8" s="51" t="s">
        <v>262</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335</v>
      </c>
      <c r="C9" s="2" t="s">
        <v>555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334</v>
      </c>
      <c r="C10" s="4" t="s">
        <v>556</v>
      </c>
      <c r="E10" t="str">
        <f t="shared" si="0"/>
        <v>&lt;tr&gt;&lt;td&gt;End Time&lt;/td&gt;&lt;td class='slds-truncate'&gt;pushtopics__EndTime__c&lt;/td&gt;&lt;td&gt;The time when the Execution ends&lt;/td&gt;&lt;/tr&gt;</v>
      </c>
    </row>
    <row r="11" spans="1:5" ht="17" thickBot="1" x14ac:dyDescent="0.25">
      <c r="A11" s="3" t="s">
        <v>42</v>
      </c>
      <c r="B11" s="4" t="s">
        <v>336</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337</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338</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339</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340</v>
      </c>
      <c r="B15" s="4" t="s">
        <v>341</v>
      </c>
      <c r="C15" s="4" t="s">
        <v>384</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342</v>
      </c>
      <c r="C16" s="2" t="s">
        <v>382</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338</v>
      </c>
      <c r="C17" s="4" t="s">
        <v>385</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343</v>
      </c>
      <c r="C18" s="4" t="s">
        <v>383</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344</v>
      </c>
      <c r="C19" s="4" t="s">
        <v>352</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572</v>
      </c>
      <c r="B22" s="65"/>
      <c r="C22" s="66"/>
      <c r="E22" t="str">
        <f>"&lt;div class='v-space'&gt;&lt;/div&gt;&lt;div&gt;&lt;h2&gt;" &amp; A22 &amp; "&lt;/h2&gt;"</f>
        <v>&lt;div class='v-space'&gt;&lt;/div&gt;&lt;div&gt;&lt;h2&gt;Information &amp; Settings&lt;/h2&gt;</v>
      </c>
    </row>
    <row r="23" spans="1:6" ht="17" thickBot="1" x14ac:dyDescent="0.25">
      <c r="A23" s="45" t="s">
        <v>18</v>
      </c>
      <c r="B23" s="51" t="s">
        <v>262</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330</v>
      </c>
      <c r="B24" s="4" t="s">
        <v>18</v>
      </c>
      <c r="C24" s="4" t="s">
        <v>557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505</v>
      </c>
      <c r="B25" s="50" t="s">
        <v>522</v>
      </c>
      <c r="C25" s="4" t="s">
        <v>550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272</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815</v>
      </c>
      <c r="B27" s="4" t="s">
        <v>867</v>
      </c>
      <c r="C27" s="4" t="s">
        <v>868</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288</v>
      </c>
      <c r="B28" s="4" t="s">
        <v>287</v>
      </c>
      <c r="C28" s="4" t="s">
        <v>552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331</v>
      </c>
      <c r="B29" s="4" t="s">
        <v>332</v>
      </c>
      <c r="C29" s="4" t="s">
        <v>554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282</v>
      </c>
      <c r="C30" s="4" t="s">
        <v>553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275</v>
      </c>
      <c r="C31" s="4" t="s">
        <v>553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333</v>
      </c>
      <c r="B32" s="4" t="s">
        <v>289</v>
      </c>
      <c r="C32" s="4" t="s">
        <v>553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271</v>
      </c>
      <c r="B33" s="4" t="s">
        <v>273</v>
      </c>
      <c r="C33" s="4" t="s">
        <v>553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274</v>
      </c>
      <c r="C34" s="4" t="s">
        <v>553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281</v>
      </c>
      <c r="C35" s="4" t="s">
        <v>553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511</v>
      </c>
      <c r="B36" s="4" t="s">
        <v>512</v>
      </c>
      <c r="C36" s="4" t="s">
        <v>553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514</v>
      </c>
      <c r="B37" s="4" t="s">
        <v>513</v>
      </c>
      <c r="C37" s="4" t="s">
        <v>553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517</v>
      </c>
      <c r="B38" s="4" t="s">
        <v>516</v>
      </c>
      <c r="C38" s="4" t="s">
        <v>553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300</v>
      </c>
      <c r="C39" s="4" t="s">
        <v>553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276</v>
      </c>
      <c r="C40" s="4" t="s">
        <v>553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570</v>
      </c>
      <c r="B41" s="55" t="s">
        <v>569</v>
      </c>
      <c r="C41" s="4" t="s">
        <v>553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278</v>
      </c>
      <c r="C42" s="4" t="s">
        <v>553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574</v>
      </c>
      <c r="B45" s="63"/>
      <c r="C45" s="63"/>
      <c r="E45" t="str">
        <f>"&lt;div class='v-space'&gt;&lt;/div&gt;&lt;div&gt;&lt;h2&gt;" &amp; A45 &amp; "&lt;/h2&gt;"</f>
        <v>&lt;div class='v-space'&gt;&lt;/div&gt;&lt;div&gt;&lt;h2&gt;Execution Log (When Batchable = FALSE)&lt;/h2&gt;</v>
      </c>
    </row>
    <row r="46" spans="1:6" ht="17" thickBot="1" x14ac:dyDescent="0.25">
      <c r="A46" s="45" t="s">
        <v>18</v>
      </c>
      <c r="B46" s="51" t="s">
        <v>262</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287</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345</v>
      </c>
      <c r="B48" s="4" t="s">
        <v>346</v>
      </c>
      <c r="C48" s="4" t="s">
        <v>350</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347</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348</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349</v>
      </c>
      <c r="C51" s="6" t="s">
        <v>558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topLeftCell="A51" workbookViewId="0">
      <selection activeCell="D33" sqref="D33"/>
    </sheetView>
  </sheetViews>
  <sheetFormatPr baseColWidth="10" defaultColWidth="36.1640625" defaultRowHeight="16" x14ac:dyDescent="0.2"/>
  <cols>
    <col min="4" max="4" width="55.6640625" customWidth="1"/>
  </cols>
  <sheetData>
    <row r="3" spans="1:6" x14ac:dyDescent="0.2">
      <c r="A3" t="s">
        <v>233</v>
      </c>
      <c r="F3" t="str">
        <f>"&lt;h2 id='title'&gt;" &amp; A3 &amp; "&lt;/h2&gt;"</f>
        <v>&lt;h2 id='title'&gt;Fields&lt;/h2&gt;</v>
      </c>
    </row>
    <row r="5" spans="1:6" x14ac:dyDescent="0.2">
      <c r="F5" t="str">
        <f>"&lt;div class='v-space'&gt;&lt;/div&gt;&lt;div&gt;"</f>
        <v>&lt;div class='v-space'&gt;&lt;/div&gt;&lt;div&gt;</v>
      </c>
    </row>
    <row r="6" spans="1:6" x14ac:dyDescent="0.2">
      <c r="A6" s="49" t="s">
        <v>18</v>
      </c>
      <c r="B6" s="49" t="s">
        <v>262</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302</v>
      </c>
      <c r="B7" s="49" t="s">
        <v>301</v>
      </c>
      <c r="C7" s="49" t="s">
        <v>37</v>
      </c>
      <c r="D7" s="49" t="s">
        <v>408</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304</v>
      </c>
      <c r="B8" s="49" t="s">
        <v>303</v>
      </c>
      <c r="C8" s="49" t="s">
        <v>37</v>
      </c>
      <c r="D8" s="49" t="s">
        <v>401</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306</v>
      </c>
      <c r="B9" s="49" t="s">
        <v>305</v>
      </c>
      <c r="C9" s="49" t="s">
        <v>37</v>
      </c>
      <c r="D9" s="49" t="s">
        <v>402</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307</v>
      </c>
      <c r="B10" s="49" t="s">
        <v>244</v>
      </c>
      <c r="C10" s="49" t="s">
        <v>21</v>
      </c>
      <c r="D10" s="49" t="s">
        <v>394</v>
      </c>
      <c r="F10" t="str">
        <f t="shared" si="0"/>
        <v>&lt;tr&gt;&lt;td&gt;Field Mapping API Name&lt;/td&gt;&lt;td class='slds-truncate'&gt;pushtopics__ApiName__c&lt;/td&gt;&lt;td&gt;Y&lt;/td&gt;&lt;td&gt;The unique API name of the Field Mapping record.&lt;/td&gt;&lt;/tr&gt;</v>
      </c>
    </row>
    <row r="11" spans="1:6" x14ac:dyDescent="0.2">
      <c r="A11" s="49" t="s">
        <v>309</v>
      </c>
      <c r="B11" s="49" t="s">
        <v>308</v>
      </c>
      <c r="C11" s="49" t="s">
        <v>37</v>
      </c>
      <c r="D11" s="49" t="s">
        <v>395</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520</v>
      </c>
      <c r="B12" s="49" t="s">
        <v>519</v>
      </c>
      <c r="C12" s="49" t="s">
        <v>37</v>
      </c>
      <c r="D12" s="49" t="s">
        <v>521</v>
      </c>
      <c r="F12" t="str">
        <f t="shared" si="0"/>
        <v>&lt;tr&gt;&lt;td&gt;Length&lt;/td&gt;&lt;td class='slds-truncate'&gt;pushtopics__Length__c&lt;/td&gt;&lt;td&gt;N&lt;/td&gt;&lt;td&gt;Max length of the target field.&lt;/td&gt;&lt;/tr&gt;</v>
      </c>
    </row>
    <row r="13" spans="1:6" ht="17" x14ac:dyDescent="0.2">
      <c r="A13" s="49" t="s">
        <v>3</v>
      </c>
      <c r="B13" s="49" t="s">
        <v>310</v>
      </c>
      <c r="C13" s="49" t="s">
        <v>21</v>
      </c>
      <c r="D13" s="24" t="s">
        <v>396</v>
      </c>
      <c r="F13" t="str">
        <f t="shared" si="0"/>
        <v>&lt;tr&gt;&lt;td&gt;Mapping&lt;/td&gt;&lt;td class='slds-truncate'&gt;pushtopics__Mapping__c&lt;/td&gt;&lt;td&gt;Y&lt;/td&gt;&lt;td&gt;The transformation logic to generate the target field's value.&lt;/td&gt;&lt;/tr&gt;</v>
      </c>
    </row>
    <row r="14" spans="1:6" ht="17" x14ac:dyDescent="0.2">
      <c r="A14" s="23" t="s">
        <v>312</v>
      </c>
      <c r="B14" s="49" t="s">
        <v>311</v>
      </c>
      <c r="C14" s="49" t="s">
        <v>37</v>
      </c>
      <c r="D14" s="24" t="s">
        <v>397</v>
      </c>
      <c r="F14" t="str">
        <f t="shared" si="0"/>
        <v>&lt;tr&gt;&lt;td&gt;Nillable&lt;/td&gt;&lt;td class='slds-truncate'&gt;pushtopics__Nillable__c&lt;/td&gt;&lt;td&gt;N&lt;/td&gt;&lt;td&gt;Indicate whether this target field can be set to null.&lt;/td&gt;&lt;/tr&gt;</v>
      </c>
    </row>
    <row r="15" spans="1:6" ht="17" x14ac:dyDescent="0.2">
      <c r="A15" s="23" t="s">
        <v>314</v>
      </c>
      <c r="B15" s="49" t="s">
        <v>313</v>
      </c>
      <c r="C15" s="49" t="s">
        <v>21</v>
      </c>
      <c r="D15" s="24" t="s">
        <v>398</v>
      </c>
      <c r="F15" t="str">
        <f t="shared" si="0"/>
        <v>&lt;tr&gt;&lt;td&gt;Object Mapping&lt;/td&gt;&lt;td class='slds-truncate'&gt;pushtopics__ObjectMapping__c&lt;/td&gt;&lt;td&gt;Y&lt;/td&gt;&lt;td&gt;Master-Detail relationship with the Mapping object.&lt;/td&gt;&lt;/tr&gt;</v>
      </c>
    </row>
    <row r="16" spans="1:6" ht="68" x14ac:dyDescent="0.2">
      <c r="A16" s="24" t="s">
        <v>316</v>
      </c>
      <c r="B16" s="24" t="s">
        <v>315</v>
      </c>
      <c r="C16" s="49" t="s">
        <v>37</v>
      </c>
      <c r="D16" s="24" t="s">
        <v>399</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318</v>
      </c>
      <c r="B17" s="49" t="s">
        <v>317</v>
      </c>
      <c r="C17" s="49" t="s">
        <v>37</v>
      </c>
      <c r="D17" s="24" t="s">
        <v>400</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320</v>
      </c>
      <c r="B18" s="49" t="s">
        <v>319</v>
      </c>
      <c r="C18" s="49" t="s">
        <v>37</v>
      </c>
      <c r="D18" s="24" t="s">
        <v>403</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322</v>
      </c>
      <c r="B19" s="49" t="s">
        <v>321</v>
      </c>
      <c r="C19" s="49" t="s">
        <v>37</v>
      </c>
      <c r="D19" s="24" t="s">
        <v>404</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323</v>
      </c>
      <c r="B20" s="49" t="s">
        <v>18</v>
      </c>
      <c r="C20" s="49" t="s">
        <v>21</v>
      </c>
      <c r="D20" s="24" t="s">
        <v>405</v>
      </c>
      <c r="F20" t="str">
        <f t="shared" si="0"/>
        <v>&lt;tr&gt;&lt;td&gt;Target Field Name&lt;/td&gt;&lt;td class='slds-truncate'&gt;Name&lt;/td&gt;&lt;td&gt;Y&lt;/td&gt;&lt;td&gt;The target field name.&lt;/td&gt;&lt;/tr&gt;</v>
      </c>
    </row>
    <row r="21" spans="1:6" ht="17" x14ac:dyDescent="0.2">
      <c r="A21" s="23" t="s">
        <v>325</v>
      </c>
      <c r="B21" s="49" t="s">
        <v>324</v>
      </c>
      <c r="C21" s="49" t="s">
        <v>37</v>
      </c>
      <c r="D21" s="24" t="s">
        <v>406</v>
      </c>
      <c r="F21" t="str">
        <f t="shared" si="0"/>
        <v>&lt;tr&gt;&lt;td&gt;Type&lt;/td&gt;&lt;td class='slds-truncate'&gt;pushtopics__Type__c&lt;/td&gt;&lt;td&gt;N&lt;/td&gt;&lt;td&gt;The type of the target field.&lt;/td&gt;&lt;/tr&gt;</v>
      </c>
    </row>
    <row r="22" spans="1:6" ht="17" x14ac:dyDescent="0.2">
      <c r="A22" s="23" t="s">
        <v>327</v>
      </c>
      <c r="B22" s="49" t="s">
        <v>326</v>
      </c>
      <c r="C22" s="49" t="s">
        <v>37</v>
      </c>
      <c r="D22" s="24" t="s">
        <v>407</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262</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360</v>
      </c>
      <c r="B5" s="51" t="s">
        <v>18</v>
      </c>
      <c r="C5" s="46" t="s">
        <v>361</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328</v>
      </c>
      <c r="B6" s="51" t="s">
        <v>362</v>
      </c>
      <c r="C6" s="46" t="s">
        <v>363</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364</v>
      </c>
      <c r="B7" s="51" t="s">
        <v>365</v>
      </c>
      <c r="C7" s="46" t="s">
        <v>366</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272</v>
      </c>
      <c r="C8" s="46" t="s">
        <v>367</v>
      </c>
      <c r="E8" t="str">
        <f t="shared" si="0"/>
        <v>&lt;tr&gt;&lt;td&gt;Action&lt;/td&gt;&lt;td class='slds-truncate'&gt;pushtopics__Action__c&lt;/td&gt;&lt;td&gt;Formula field, equals to the Action field  on the Execution.&lt;/td&gt;&lt;/tr&gt;</v>
      </c>
    </row>
    <row r="9" spans="1:5" ht="17" thickBot="1" x14ac:dyDescent="0.25">
      <c r="A9" s="1" t="s">
        <v>40</v>
      </c>
      <c r="B9" s="2" t="s">
        <v>335</v>
      </c>
      <c r="C9" s="2" t="s">
        <v>380</v>
      </c>
      <c r="E9" t="str">
        <f t="shared" si="0"/>
        <v>&lt;tr&gt;&lt;td&gt;Start Time&lt;/td&gt;&lt;td class='slds-truncate'&gt;pushtopics__StartTime__c&lt;/td&gt;&lt;td&gt;The time an Execution started&lt;/td&gt;&lt;/tr&gt;</v>
      </c>
    </row>
    <row r="10" spans="1:5" ht="17" thickBot="1" x14ac:dyDescent="0.25">
      <c r="A10" s="3" t="s">
        <v>41</v>
      </c>
      <c r="B10" s="4" t="s">
        <v>334</v>
      </c>
      <c r="C10" s="4" t="s">
        <v>381</v>
      </c>
      <c r="E10" t="str">
        <f t="shared" si="0"/>
        <v>&lt;tr&gt;&lt;td&gt;End Time&lt;/td&gt;&lt;td class='slds-truncate'&gt;pushtopics__EndTime__c&lt;/td&gt;&lt;td&gt;The time an Execution ended&lt;/td&gt;&lt;/tr&gt;</v>
      </c>
    </row>
    <row r="11" spans="1:5" ht="17" thickBot="1" x14ac:dyDescent="0.25">
      <c r="A11" s="3" t="s">
        <v>46</v>
      </c>
      <c r="B11" s="4" t="s">
        <v>338</v>
      </c>
      <c r="C11" s="4" t="s">
        <v>368</v>
      </c>
      <c r="E11" t="str">
        <f t="shared" si="0"/>
        <v>&lt;tr&gt;&lt;td&gt;Succeeded?&lt;/td&gt;&lt;td class='slds-truncate'&gt;pushtopics__Succeeded__c&lt;/td&gt;&lt;td&gt;Indicates whether the Batch Execution was succeeded or not.&lt;/td&gt;&lt;/tr&gt;</v>
      </c>
    </row>
    <row r="12" spans="1:5" ht="17" thickBot="1" x14ac:dyDescent="0.25">
      <c r="A12" s="3" t="s">
        <v>369</v>
      </c>
      <c r="B12" s="4" t="s">
        <v>370</v>
      </c>
      <c r="C12" s="4" t="s">
        <v>371</v>
      </c>
      <c r="E12" t="str">
        <f t="shared" si="0"/>
        <v>&lt;tr&gt;&lt;td&gt;Retrieved Count&lt;/td&gt;&lt;td class='slds-truncate'&gt;pushtopics__RetrievedCount__c&lt;/td&gt;&lt;td&gt;The records count retrieved from the source for the current batch.&lt;/td&gt;&lt;/tr&gt;</v>
      </c>
    </row>
    <row r="13" spans="1:5" ht="33" thickBot="1" x14ac:dyDescent="0.25">
      <c r="A13" s="3" t="s">
        <v>372</v>
      </c>
      <c r="B13" s="4" t="s">
        <v>373</v>
      </c>
      <c r="C13" s="4" t="s">
        <v>426</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374</v>
      </c>
      <c r="B14" s="4" t="s">
        <v>375</v>
      </c>
      <c r="C14" s="4" t="s">
        <v>427</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376</v>
      </c>
      <c r="B15" s="4" t="s">
        <v>377</v>
      </c>
      <c r="C15" s="4" t="s">
        <v>428</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378</v>
      </c>
      <c r="B16" s="4" t="s">
        <v>379</v>
      </c>
      <c r="C16" s="4" t="s">
        <v>429</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262</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386</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345</v>
      </c>
      <c r="B22" s="4" t="s">
        <v>346</v>
      </c>
      <c r="C22" s="4" t="s">
        <v>350</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347</v>
      </c>
      <c r="C23" s="4" t="s">
        <v>432</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348</v>
      </c>
      <c r="C24" s="4" t="s">
        <v>430</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344</v>
      </c>
      <c r="C25" s="4" t="s">
        <v>387</v>
      </c>
      <c r="E25" t="str">
        <f t="shared" si="1"/>
        <v>&lt;tr&gt;&lt;td&gt;Exceptions&lt;/td&gt;&lt;td class='slds-truncate'&gt;pushtopics__Exceptions__c&lt;/td&gt;&lt;td&gt;Exceptional message raised during the execution. &lt;/td&gt;&lt;/tr&gt;</v>
      </c>
    </row>
    <row r="26" spans="1:5" ht="96" x14ac:dyDescent="0.2">
      <c r="A26" s="8" t="s">
        <v>60</v>
      </c>
      <c r="B26" s="6" t="s">
        <v>349</v>
      </c>
      <c r="C26" s="6" t="s">
        <v>431</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747"/>
  <sheetViews>
    <sheetView tabSelected="1" topLeftCell="A478" zoomScale="125" workbookViewId="0">
      <selection activeCell="B489" sqref="B489"/>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329</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25"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671</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217</v>
      </c>
      <c r="B17" t="s">
        <v>154</v>
      </c>
      <c r="C17" t="str">
        <f t="shared" si="0"/>
        <v>&lt;li&gt;&lt;a href='#greater_than_or_equal'&gt;&gt;= (Greater Than or Equal)&lt;/a&gt;&lt;/li&gt;</v>
      </c>
    </row>
    <row r="18" spans="1:3" x14ac:dyDescent="0.2">
      <c r="A18" t="s">
        <v>142</v>
      </c>
      <c r="B18" t="s">
        <v>216</v>
      </c>
      <c r="C18" t="str">
        <f t="shared" si="0"/>
        <v>&lt;li&gt;&lt;a href='#and_s'&gt;&amp;&amp; (AND)&lt;/a&gt;&lt;/li&gt;</v>
      </c>
    </row>
    <row r="19" spans="1:3" x14ac:dyDescent="0.2">
      <c r="A19" t="s">
        <v>89</v>
      </c>
      <c r="B19" t="s">
        <v>215</v>
      </c>
      <c r="C19" t="str">
        <f t="shared" si="0"/>
        <v>&lt;li&gt;&lt;a href='#or_s'&gt;|| (OR)&lt;/a&gt;&lt;/li&gt;</v>
      </c>
    </row>
    <row r="20" spans="1:3" x14ac:dyDescent="0.2">
      <c r="A20" t="s">
        <v>143</v>
      </c>
      <c r="B20" t="s">
        <v>157</v>
      </c>
      <c r="C20" t="str">
        <f t="shared" si="0"/>
        <v>&lt;li&gt;&lt;a href='#concatenate'&gt;&amp; (Concatenate)&lt;/a&gt;&lt;/li&gt;</v>
      </c>
    </row>
    <row r="21" spans="1:3" x14ac:dyDescent="0.2">
      <c r="A21" t="s">
        <v>1045</v>
      </c>
      <c r="B21" t="s">
        <v>1046</v>
      </c>
      <c r="C21" t="str">
        <f t="shared" ref="C21:C24" si="1">"&lt;li&gt;&lt;a href='#" &amp; B21 &amp; "'&gt;" &amp;A21 &amp; "&lt;/a&gt;&lt;/li&gt;"</f>
        <v>&lt;li&gt;&lt;a href='#user_id'&gt;$User.Id&lt;/a&gt;&lt;/li&gt;</v>
      </c>
    </row>
    <row r="22" spans="1:3" x14ac:dyDescent="0.2">
      <c r="A22" t="s">
        <v>1050</v>
      </c>
      <c r="B22" t="s">
        <v>1051</v>
      </c>
      <c r="C22" t="str">
        <f t="shared" si="1"/>
        <v>&lt;li&gt;&lt;a href='#user_user_name'&gt;$User.UserName&lt;/a&gt;&lt;/li&gt;</v>
      </c>
    </row>
    <row r="23" spans="1:3" x14ac:dyDescent="0.2">
      <c r="A23" t="s">
        <v>1054</v>
      </c>
      <c r="B23" t="s">
        <v>1055</v>
      </c>
      <c r="C23" t="str">
        <f t="shared" si="1"/>
        <v>&lt;li&gt;&lt;a href='#user_email'&gt;$User.Email&lt;/a&gt;&lt;/li&gt;</v>
      </c>
    </row>
    <row r="24" spans="1:3" x14ac:dyDescent="0.2">
      <c r="A24" t="s">
        <v>1058</v>
      </c>
      <c r="B24" t="s">
        <v>1059</v>
      </c>
      <c r="C24" t="str">
        <f t="shared" si="1"/>
        <v>&lt;li&gt;&lt;a href='#user_profile_id'&gt;$User.ProfileId&lt;/a&gt;&lt;/li&gt;</v>
      </c>
    </row>
    <row r="25" spans="1:3" x14ac:dyDescent="0.2">
      <c r="A25" t="s">
        <v>585</v>
      </c>
      <c r="B25" t="str">
        <f t="shared" ref="B25" si="2">SUBSTITUTE(LOWER(A25), " ", "_")</f>
        <v>add_days</v>
      </c>
      <c r="C25" t="str">
        <f t="shared" si="0"/>
        <v>&lt;li&gt;&lt;a href='#add_days'&gt;ADD_DAYS&lt;/a&gt;&lt;/li&gt;</v>
      </c>
    </row>
    <row r="26" spans="1:3" x14ac:dyDescent="0.2">
      <c r="A26" t="s">
        <v>586</v>
      </c>
      <c r="B26" t="str">
        <f>SUBSTITUTE(LOWER(A26), " ", "_")</f>
        <v>add_months</v>
      </c>
      <c r="C26" t="str">
        <f>"&lt;li&gt;&lt;a href='#" &amp; B26 &amp; "'&gt;" &amp;A26 &amp; "&lt;/a&gt;&lt;/li&gt;"</f>
        <v>&lt;li&gt;&lt;a href='#add_months'&gt;ADD_MONTHS&lt;/a&gt;&lt;/li&gt;</v>
      </c>
    </row>
    <row r="27" spans="1:3" x14ac:dyDescent="0.2">
      <c r="A27" t="s">
        <v>529</v>
      </c>
      <c r="B27" t="str">
        <f>SUBSTITUTE(LOWER(A27), " ", "_")</f>
        <v>agg_avg</v>
      </c>
      <c r="C27" t="str">
        <f>"&lt;li&gt;&lt;a href='#" &amp; B27 &amp; "'&gt;" &amp;A27 &amp; "&lt;/a&gt;&lt;/li&gt;"</f>
        <v>&lt;li&gt;&lt;a href='#agg_avg'&gt;AGG_AVG&lt;/a&gt;&lt;/li&gt;</v>
      </c>
    </row>
    <row r="28" spans="1:3" ht="15" customHeight="1" x14ac:dyDescent="0.2">
      <c r="A28" t="s">
        <v>530</v>
      </c>
      <c r="B28" t="str">
        <f>SUBSTITUTE(LOWER(A28), " ", "_")</f>
        <v>agg_count</v>
      </c>
      <c r="C28" t="str">
        <f>"&lt;li&gt;&lt;a href='#" &amp; B28 &amp; "'&gt;" &amp;A28 &amp; "&lt;/a&gt;&lt;/li&gt;"</f>
        <v>&lt;li&gt;&lt;a href='#agg_count'&gt;AGG_COUNT&lt;/a&gt;&lt;/li&gt;</v>
      </c>
    </row>
    <row r="29" spans="1:3" ht="15" customHeight="1" x14ac:dyDescent="0.2">
      <c r="A29" t="s">
        <v>531</v>
      </c>
      <c r="B29" t="str">
        <f>SUBSTITUTE(LOWER(A29), " ", "_")</f>
        <v>agg_count_distinct</v>
      </c>
      <c r="C29" t="str">
        <f>"&lt;li&gt;&lt;a href='#" &amp; B29 &amp; "'&gt;" &amp;A29 &amp; "&lt;/a&gt;&lt;/li&gt;"</f>
        <v>&lt;li&gt;&lt;a href='#agg_count_distinct'&gt;AGG_COUNT_DISTINCT&lt;/a&gt;&lt;/li&gt;</v>
      </c>
    </row>
    <row r="30" spans="1:3" ht="15" customHeight="1" x14ac:dyDescent="0.2">
      <c r="A30" t="s">
        <v>532</v>
      </c>
      <c r="B30" t="str">
        <f>SUBSTITUTE(LOWER(A30), " ", "_")</f>
        <v>agg_max</v>
      </c>
      <c r="C30" t="str">
        <f>"&lt;li&gt;&lt;a href='#" &amp; B30 &amp; "'&gt;" &amp;A30 &amp; "&lt;/a&gt;&lt;/li&gt;"</f>
        <v>&lt;li&gt;&lt;a href='#agg_max'&gt;AGG_MAX&lt;/a&gt;&lt;/li&gt;</v>
      </c>
    </row>
    <row r="31" spans="1:3" ht="15" customHeight="1" x14ac:dyDescent="0.2">
      <c r="A31" t="s">
        <v>533</v>
      </c>
      <c r="B31" t="str">
        <f>SUBSTITUTE(LOWER(A31), " ", "_")</f>
        <v>agg_min</v>
      </c>
      <c r="C31" t="str">
        <f>"&lt;li&gt;&lt;a href='#" &amp; B31 &amp; "'&gt;" &amp;A31 &amp; "&lt;/a&gt;&lt;/li&gt;"</f>
        <v>&lt;li&gt;&lt;a href='#agg_min'&gt;AGG_MIN&lt;/a&gt;&lt;/li&gt;</v>
      </c>
    </row>
    <row r="32" spans="1:3" x14ac:dyDescent="0.2">
      <c r="C32" t="str">
        <f>"&lt;/ul&gt;&lt;/div&gt;&lt;div style='flex:1'&gt;&lt;ul tyle='flex:1'&gt;"</f>
        <v>&lt;/ul&gt;&lt;/div&gt;&lt;div style='flex:1'&gt;&lt;ul tyle='flex:1'&gt;</v>
      </c>
    </row>
    <row r="33" spans="1:3" ht="15" customHeight="1" x14ac:dyDescent="0.2"/>
    <row r="34" spans="1:3" x14ac:dyDescent="0.2">
      <c r="A34" t="s">
        <v>534</v>
      </c>
      <c r="B34" t="str">
        <f>SUBSTITUTE(LOWER(A34), " ", "_")</f>
        <v>agg_sum</v>
      </c>
      <c r="C34" t="str">
        <f>"&lt;li&gt;&lt;a href='#" &amp; B34 &amp; "'&gt;" &amp;A34 &amp; "&lt;/a&gt;&lt;/li&gt;"</f>
        <v>&lt;li&gt;&lt;a href='#agg_sum'&gt;AGG_SUM&lt;/a&gt;&lt;/li&gt;</v>
      </c>
    </row>
    <row r="35" spans="1:3" x14ac:dyDescent="0.2">
      <c r="A35" t="s">
        <v>218</v>
      </c>
      <c r="B35" t="s">
        <v>155</v>
      </c>
      <c r="C35" t="str">
        <f>"&lt;li&gt;&lt;a href='#" &amp; B35 &amp; "'&gt;" &amp;A35 &amp; "&lt;/a&gt;&lt;/li&gt;"</f>
        <v>&lt;li&gt;&lt;a href='#and'&gt;AND&lt;/a&gt;&lt;/li&gt;</v>
      </c>
    </row>
    <row r="36" spans="1:3" x14ac:dyDescent="0.2">
      <c r="A36" t="s">
        <v>647</v>
      </c>
      <c r="B36" t="str">
        <f>SUBSTITUTE(LOWER(A36), " ", "_")</f>
        <v>base64_encode</v>
      </c>
      <c r="C36" t="str">
        <f>"&lt;li&gt;&lt;a href='#" &amp; B36 &amp; "'&gt;" &amp;A36 &amp; "&lt;/a&gt;&lt;/li&gt;"</f>
        <v>&lt;li&gt;&lt;a href='#base64_encode'&gt;BASE64_ENCODE&lt;/a&gt;&lt;/li&gt;</v>
      </c>
    </row>
    <row r="37" spans="1:3" x14ac:dyDescent="0.2">
      <c r="A37" t="s">
        <v>648</v>
      </c>
      <c r="B37" t="str">
        <f t="shared" ref="B37:B51" si="3">SUBSTITUTE(LOWER(A37), " ", "_")</f>
        <v>base64_decode</v>
      </c>
      <c r="C37" t="str">
        <f t="shared" ref="C37:C51" si="4">"&lt;li&gt;&lt;a href='#" &amp; B37 &amp; "'&gt;" &amp;A37 &amp; "&lt;/a&gt;&lt;/li&gt;"</f>
        <v>&lt;li&gt;&lt;a href='#base64_decode'&gt;BASE64_DECODE&lt;/a&gt;&lt;/li&gt;</v>
      </c>
    </row>
    <row r="38" spans="1:3" x14ac:dyDescent="0.2">
      <c r="A38" t="s">
        <v>610</v>
      </c>
      <c r="B38" t="str">
        <f t="shared" si="3"/>
        <v>blank_value</v>
      </c>
      <c r="C38" t="str">
        <f t="shared" si="4"/>
        <v>&lt;li&gt;&lt;a href='#blank_value'&gt;BLANK_VALUE&lt;/a&gt;&lt;/li&gt;</v>
      </c>
    </row>
    <row r="39" spans="1:3" x14ac:dyDescent="0.2">
      <c r="A39" t="s">
        <v>119</v>
      </c>
      <c r="B39" t="str">
        <f t="shared" si="3"/>
        <v>contains</v>
      </c>
      <c r="C39" t="str">
        <f t="shared" si="4"/>
        <v>&lt;li&gt;&lt;a href='#contains'&gt;CONTAINS&lt;/a&gt;&lt;/li&gt;</v>
      </c>
    </row>
    <row r="40" spans="1:3" x14ac:dyDescent="0.2">
      <c r="A40" t="s">
        <v>918</v>
      </c>
      <c r="B40" t="str">
        <f t="shared" ref="B40" si="5">SUBSTITUTE(LOWER(A40), " ", "_")</f>
        <v>contains_ignore_case</v>
      </c>
      <c r="C40" t="str">
        <f t="shared" ref="C40" si="6">"&lt;li&gt;&lt;a href='#" &amp; B40 &amp; "'&gt;" &amp;A40 &amp; "&lt;/a&gt;&lt;/li&gt;"</f>
        <v>&lt;li&gt;&lt;a href='#contains_ignore_case'&gt;CONTAINS_IGNORE_CASE&lt;/a&gt;&lt;/li&gt;</v>
      </c>
    </row>
    <row r="41" spans="1:3" x14ac:dyDescent="0.2">
      <c r="A41" t="s">
        <v>102</v>
      </c>
      <c r="B41" t="str">
        <f t="shared" si="3"/>
        <v>date</v>
      </c>
      <c r="C41" t="str">
        <f t="shared" si="4"/>
        <v>&lt;li&gt;&lt;a href='#date'&gt;DATE&lt;/a&gt;&lt;/li&gt;</v>
      </c>
    </row>
    <row r="42" spans="1:3" x14ac:dyDescent="0.2">
      <c r="A42" t="s">
        <v>1011</v>
      </c>
      <c r="B42" t="str">
        <f t="shared" ref="B42" si="7">SUBSTITUTE(LOWER(A42), " ", "_")</f>
        <v>day</v>
      </c>
      <c r="C42" t="str">
        <f t="shared" ref="C42" si="8">"&lt;li&gt;&lt;a href='#" &amp; B42 &amp; "'&gt;" &amp;A42 &amp; "&lt;/a&gt;&lt;/li&gt;"</f>
        <v>&lt;li&gt;&lt;a href='#day'&gt;DAY&lt;/a&gt;&lt;/li&gt;</v>
      </c>
    </row>
    <row r="43" spans="1:3" x14ac:dyDescent="0.2">
      <c r="A43" t="s">
        <v>925</v>
      </c>
      <c r="B43" t="str">
        <f t="shared" si="3"/>
        <v>days_between</v>
      </c>
      <c r="C43" t="str">
        <f t="shared" si="4"/>
        <v>&lt;li&gt;&lt;a href='#days_between'&gt;DAYS_BETWEEN&lt;/a&gt;&lt;/li&gt;</v>
      </c>
    </row>
    <row r="44" spans="1:3" x14ac:dyDescent="0.2">
      <c r="A44" t="s">
        <v>654</v>
      </c>
      <c r="B44" t="str">
        <f t="shared" si="3"/>
        <v>ends_with</v>
      </c>
      <c r="C44" t="str">
        <f t="shared" si="4"/>
        <v>&lt;li&gt;&lt;a href='#ends_with'&gt;ENDS_WITH&lt;/a&gt;&lt;/li&gt;</v>
      </c>
    </row>
    <row r="45" spans="1:3" x14ac:dyDescent="0.2">
      <c r="A45" t="s">
        <v>1012</v>
      </c>
      <c r="B45" t="str">
        <f t="shared" ref="B45" si="9">SUBSTITUTE(LOWER(A45), " ", "_")</f>
        <v>ends_with_ignore_case</v>
      </c>
      <c r="C45" t="str">
        <f t="shared" ref="C45" si="10">"&lt;li&gt;&lt;a href='#" &amp; B45 &amp; "'&gt;" &amp;A45 &amp; "&lt;/a&gt;&lt;/li&gt;"</f>
        <v>&lt;li&gt;&lt;a href='#ends_with_ignore_case'&gt;ENDS_WITH_IGNORE_CASE&lt;/a&gt;&lt;/li&gt;</v>
      </c>
    </row>
    <row r="46" spans="1:3" x14ac:dyDescent="0.2">
      <c r="A46" t="s">
        <v>564</v>
      </c>
      <c r="B46" t="str">
        <f t="shared" si="3"/>
        <v>escape_html4</v>
      </c>
      <c r="C46" t="str">
        <f t="shared" si="4"/>
        <v>&lt;li&gt;&lt;a href='#escape_html4'&gt;ESCAPE_HTML4&lt;/a&gt;&lt;/li&gt;</v>
      </c>
    </row>
    <row r="47" spans="1:3" x14ac:dyDescent="0.2">
      <c r="A47" t="s">
        <v>566</v>
      </c>
      <c r="B47" t="str">
        <f t="shared" si="3"/>
        <v>escape_xml</v>
      </c>
      <c r="C47" t="str">
        <f t="shared" si="4"/>
        <v>&lt;li&gt;&lt;a href='#escape_xml'&gt;ESCAPE_XML&lt;/a&gt;&lt;/li&gt;</v>
      </c>
    </row>
    <row r="48" spans="1:3" x14ac:dyDescent="0.2">
      <c r="A48" t="s">
        <v>930</v>
      </c>
      <c r="B48" t="str">
        <f t="shared" ref="B48" si="11">SUBSTITUTE(LOWER(A48), " ", "_")</f>
        <v>has_permission</v>
      </c>
      <c r="C48" t="str">
        <f t="shared" ref="C48" si="12">"&lt;li&gt;&lt;a href='#" &amp; B48 &amp; "'&gt;" &amp;A48 &amp; "&lt;/a&gt;&lt;/li&gt;"</f>
        <v>&lt;li&gt;&lt;a href='#has_permission'&gt;HAS_PERMISSION&lt;/a&gt;&lt;/li&gt;</v>
      </c>
    </row>
    <row r="49" spans="1:3" x14ac:dyDescent="0.2">
      <c r="A49" t="s">
        <v>112</v>
      </c>
      <c r="B49" t="str">
        <f t="shared" si="3"/>
        <v>if</v>
      </c>
      <c r="C49" t="str">
        <f t="shared" si="4"/>
        <v>&lt;li&gt;&lt;a href='#if'&gt;IF&lt;/a&gt;&lt;/li&gt;</v>
      </c>
    </row>
    <row r="50" spans="1:3" x14ac:dyDescent="0.2">
      <c r="A50" t="s">
        <v>631</v>
      </c>
      <c r="B50" t="str">
        <f t="shared" si="3"/>
        <v>index_of</v>
      </c>
      <c r="C50" t="str">
        <f t="shared" si="4"/>
        <v>&lt;li&gt;&lt;a href='#index_of'&gt;INDEX_OF&lt;/a&gt;&lt;/li&gt;</v>
      </c>
    </row>
    <row r="51" spans="1:3" x14ac:dyDescent="0.2">
      <c r="A51" t="s">
        <v>632</v>
      </c>
      <c r="B51" t="str">
        <f t="shared" si="3"/>
        <v>index_of_ignore_case</v>
      </c>
      <c r="C51" t="str">
        <f t="shared" si="4"/>
        <v>&lt;li&gt;&lt;a href='#index_of_ignore_case'&gt;INDEX_OF_IGNORE_CASE&lt;/a&gt;&lt;/li&gt;</v>
      </c>
    </row>
    <row r="52" spans="1:3" x14ac:dyDescent="0.2">
      <c r="A52" t="s">
        <v>620</v>
      </c>
      <c r="B52" t="str">
        <f>SUBSTITUTE(LOWER(A52), " ", "_")</f>
        <v>is_blank</v>
      </c>
      <c r="C52" t="str">
        <f>"&lt;li&gt;&lt;a href='#" &amp; B52 &amp; "'&gt;" &amp;A52 &amp; "&lt;/a&gt;&lt;/li&gt;"</f>
        <v>&lt;li&gt;&lt;a href='#is_blank'&gt;IS_BLANK&lt;/a&gt;&lt;/li&gt;</v>
      </c>
    </row>
    <row r="53" spans="1:3" x14ac:dyDescent="0.2">
      <c r="A53" t="s">
        <v>623</v>
      </c>
      <c r="B53" t="str">
        <f>SUBSTITUTE(LOWER(A53), " ", "_")</f>
        <v>is_first_in_batch</v>
      </c>
      <c r="C53" t="str">
        <f>"&lt;li&gt;&lt;a href='#" &amp; B53 &amp; "'&gt;" &amp;A53 &amp; "&lt;/a&gt;&lt;/li&gt;"</f>
        <v>&lt;li&gt;&lt;a href='#is_first_in_batch'&gt;IS_FIRST_IN_BATCH&lt;/a&gt;&lt;/li&gt;</v>
      </c>
    </row>
    <row r="54" spans="1:3" x14ac:dyDescent="0.2">
      <c r="A54" s="20" t="s">
        <v>618</v>
      </c>
      <c r="B54" t="str">
        <f>SUBSTITUTE(LOWER(A54), " ", "_")</f>
        <v>is_number</v>
      </c>
      <c r="C54" t="str">
        <f>"&lt;li&gt;&lt;a href='#" &amp; B54 &amp; "'&gt;" &amp;A54 &amp; "&lt;/a&gt;&lt;/li&gt;"</f>
        <v>&lt;li&gt;&lt;a href='#is_number'&gt;IS_NUMBER&lt;/a&gt;&lt;/li&gt;</v>
      </c>
    </row>
    <row r="55" spans="1:3" x14ac:dyDescent="0.2">
      <c r="A55" s="20" t="s">
        <v>626</v>
      </c>
      <c r="B55" t="str">
        <f>SUBSTITUTE(LOWER(A55), " ", "_")</f>
        <v>last_index_of</v>
      </c>
      <c r="C55" t="str">
        <f>"&lt;li&gt;&lt;a href='#" &amp; B55 &amp; "'&gt;" &amp;A55 &amp; "&lt;/a&gt;&lt;/li&gt;"</f>
        <v>&lt;li&gt;&lt;a href='#last_index_of'&gt;LAST_INDEX_OF&lt;/a&gt;&lt;/li&gt;</v>
      </c>
    </row>
    <row r="56" spans="1:3" x14ac:dyDescent="0.2">
      <c r="A56" s="20" t="s">
        <v>627</v>
      </c>
      <c r="B56" t="str">
        <f>SUBSTITUTE(LOWER(A56), " ", "_")</f>
        <v>last_index_of_ignore_case</v>
      </c>
      <c r="C56" t="str">
        <f>"&lt;li&gt;&lt;a href='#" &amp; B56 &amp; "'&gt;" &amp;A56 &amp; "&lt;/a&gt;&lt;/li&gt;"</f>
        <v>&lt;li&gt;&lt;a href='#last_index_of_ignore_case'&gt;LAST_INDEX_OF_IGNORE_CASE&lt;/a&gt;&lt;/li&gt;</v>
      </c>
    </row>
    <row r="57" spans="1:3" x14ac:dyDescent="0.2">
      <c r="A57" t="s">
        <v>121</v>
      </c>
      <c r="B57" t="str">
        <f>SUBSTITUTE(LOWER(A57), " ", "_")</f>
        <v>left</v>
      </c>
      <c r="C57" t="str">
        <f>"&lt;li&gt;&lt;a href='#" &amp; B57 &amp; "'&gt;" &amp;A57 &amp; "&lt;/a&gt;&lt;/li&gt;"</f>
        <v>&lt;li&gt;&lt;a href='#left'&gt;LEFT&lt;/a&gt;&lt;/li&gt;</v>
      </c>
    </row>
    <row r="58" spans="1:3" x14ac:dyDescent="0.2">
      <c r="A58" t="s">
        <v>123</v>
      </c>
      <c r="B58" t="str">
        <f>SUBSTITUTE(LOWER(A58), " ", "_")</f>
        <v>len</v>
      </c>
      <c r="C58" t="str">
        <f>"&lt;li&gt;&lt;a href='#" &amp; B58 &amp; "'&gt;" &amp;A58 &amp; "&lt;/a&gt;&lt;/li&gt;"</f>
        <v>&lt;li&gt;&lt;a href='#len'&gt;LEN&lt;/a&gt;&lt;/li&gt;</v>
      </c>
    </row>
    <row r="59" spans="1:3" x14ac:dyDescent="0.2">
      <c r="C59" t="str">
        <f>"&lt;/ul&gt;&lt;/div&gt;&lt;div style='flex:1'&gt;&lt;ul tyle='flex:1'&gt;"</f>
        <v>&lt;/ul&gt;&lt;/div&gt;&lt;div style='flex:1'&gt;&lt;ul tyle='flex:1'&gt;</v>
      </c>
    </row>
    <row r="61" spans="1:3" x14ac:dyDescent="0.2">
      <c r="A61" t="s">
        <v>943</v>
      </c>
      <c r="B61" t="str">
        <f>SUBSTITUTE(LOWER(A61), " ", "_")</f>
        <v>map_value_contains</v>
      </c>
      <c r="C61" t="str">
        <f>"&lt;li&gt;&lt;a href='#" &amp; B61 &amp; "'&gt;" &amp;A61 &amp; "&lt;/a&gt;&lt;/li&gt;"</f>
        <v>&lt;li&gt;&lt;a href='#map_value_contains'&gt;MAP_VALUE_CONTAINS&lt;/a&gt;&lt;/li&gt;</v>
      </c>
    </row>
    <row r="62" spans="1:3" x14ac:dyDescent="0.2">
      <c r="A62" t="s">
        <v>947</v>
      </c>
      <c r="B62" t="str">
        <f>SUBSTITUTE(LOWER(A62), " ", "_")</f>
        <v>map_value_contains_ignore_case</v>
      </c>
      <c r="C62" t="str">
        <f>"&lt;li&gt;&lt;a href='#" &amp; B62 &amp; "'&gt;" &amp;A62 &amp; "&lt;/a&gt;&lt;/li&gt;"</f>
        <v>&lt;li&gt;&lt;a href='#map_value_contains_ignore_case'&gt;MAP_VALUE_CONTAINS_IGNORE_CASE&lt;/a&gt;&lt;/li&gt;</v>
      </c>
    </row>
    <row r="63" spans="1:3" x14ac:dyDescent="0.2">
      <c r="A63" t="s">
        <v>950</v>
      </c>
      <c r="B63" t="str">
        <f>SUBSTITUTE(LOWER(A63), " ", "_")</f>
        <v>map_value_equals</v>
      </c>
      <c r="C63" t="str">
        <f>"&lt;li&gt;&lt;a href='#" &amp; B63 &amp; "'&gt;" &amp;A63 &amp; "&lt;/a&gt;&lt;/li&gt;"</f>
        <v>&lt;li&gt;&lt;a href='#map_value_equals'&gt;MAP_VALUE_EQUALS&lt;/a&gt;&lt;/li&gt;</v>
      </c>
    </row>
    <row r="64" spans="1:3" x14ac:dyDescent="0.2">
      <c r="A64" t="s">
        <v>954</v>
      </c>
      <c r="B64" t="str">
        <f>SUBSTITUTE(LOWER(A64), " ", "_")</f>
        <v>map_value_starts_with</v>
      </c>
      <c r="C64" t="str">
        <f>"&lt;li&gt;&lt;a href='#" &amp; B64 &amp; "'&gt;" &amp;A64 &amp; "&lt;/a&gt;&lt;/li&gt;"</f>
        <v>&lt;li&gt;&lt;a href='#map_value_starts_with'&gt;MAP_VALUE_STARTS_WITH&lt;/a&gt;&lt;/li&gt;</v>
      </c>
    </row>
    <row r="65" spans="1:3" x14ac:dyDescent="0.2">
      <c r="A65" t="s">
        <v>956</v>
      </c>
      <c r="B65" t="str">
        <f>SUBSTITUTE(LOWER(A65), " ", "_")</f>
        <v>map_value_starts_with_ignore_case</v>
      </c>
      <c r="C65" t="str">
        <f>"&lt;li&gt;&lt;a href='#" &amp; B65 &amp; "'&gt;" &amp;A65 &amp; "&lt;/a&gt;&lt;/li&gt;"</f>
        <v>&lt;li&gt;&lt;a href='#map_value_starts_with_ignore_case'&gt;MAP_VALUE_STARTS_WITH_IGNORE_CASE&lt;/a&gt;&lt;/li&gt;</v>
      </c>
    </row>
    <row r="66" spans="1:3" x14ac:dyDescent="0.2">
      <c r="A66" t="s">
        <v>412</v>
      </c>
      <c r="B66" t="str">
        <f t="shared" ref="B66:B78" si="13">SUBSTITUTE(LOWER(A66), " ", "_")</f>
        <v>max</v>
      </c>
      <c r="C66" t="str">
        <f t="shared" ref="C66:C78" si="14">"&lt;li&gt;&lt;a href='#" &amp; B66 &amp; "'&gt;" &amp;A66 &amp; "&lt;/a&gt;&lt;/li&gt;"</f>
        <v>&lt;li&gt;&lt;a href='#max'&gt;MAX&lt;/a&gt;&lt;/li&gt;</v>
      </c>
    </row>
    <row r="67" spans="1:3" x14ac:dyDescent="0.2">
      <c r="A67" t="s">
        <v>415</v>
      </c>
      <c r="B67" t="str">
        <f t="shared" si="13"/>
        <v>min</v>
      </c>
      <c r="C67" t="str">
        <f t="shared" si="14"/>
        <v>&lt;li&gt;&lt;a href='#min'&gt;MIN&lt;/a&gt;&lt;/li&gt;</v>
      </c>
    </row>
    <row r="68" spans="1:3" x14ac:dyDescent="0.2">
      <c r="A68" t="s">
        <v>963</v>
      </c>
      <c r="B68" t="str">
        <f t="shared" ref="B68" si="15">SUBSTITUTE(LOWER(A68), " ", "_")</f>
        <v>month</v>
      </c>
      <c r="C68" t="str">
        <f t="shared" ref="C68" si="16">"&lt;li&gt;&lt;a href='#" &amp; B68 &amp; "'&gt;" &amp;A68 &amp; "&lt;/a&gt;&lt;/li&gt;"</f>
        <v>&lt;li&gt;&lt;a href='#month'&gt;MONTH&lt;/a&gt;&lt;/li&gt;</v>
      </c>
    </row>
    <row r="69" spans="1:3" x14ac:dyDescent="0.2">
      <c r="A69" t="s">
        <v>116</v>
      </c>
      <c r="B69" t="str">
        <f t="shared" si="13"/>
        <v>not</v>
      </c>
      <c r="C69" t="str">
        <f t="shared" si="14"/>
        <v>&lt;li&gt;&lt;a href='#not'&gt;NOT&lt;/a&gt;&lt;/li&gt;</v>
      </c>
    </row>
    <row r="70" spans="1:3" x14ac:dyDescent="0.2">
      <c r="A70" t="s">
        <v>106</v>
      </c>
      <c r="B70" t="str">
        <f t="shared" si="13"/>
        <v>now</v>
      </c>
      <c r="C70" t="str">
        <f t="shared" si="14"/>
        <v>&lt;li&gt;&lt;a href='#now'&gt;NOW&lt;/a&gt;&lt;/li&gt;</v>
      </c>
    </row>
    <row r="71" spans="1:3" x14ac:dyDescent="0.2">
      <c r="A71" t="s">
        <v>196</v>
      </c>
      <c r="B71" t="str">
        <f t="shared" si="13"/>
        <v>or</v>
      </c>
      <c r="C71" t="str">
        <f t="shared" si="14"/>
        <v>&lt;li&gt;&lt;a href='#or'&gt;OR&lt;/a&gt;&lt;/li&gt;</v>
      </c>
    </row>
    <row r="72" spans="1:3" x14ac:dyDescent="0.2">
      <c r="A72" t="s">
        <v>409</v>
      </c>
      <c r="B72" t="str">
        <f t="shared" ref="B72" si="17">SUBSTITUTE(LOWER(A72), " ", "_")</f>
        <v>randomize</v>
      </c>
      <c r="C72" t="str">
        <f t="shared" ref="C72" si="18">"&lt;li&gt;&lt;a href='#" &amp; B72 &amp; "'&gt;" &amp;A72 &amp; "&lt;/a&gt;&lt;/li&gt;"</f>
        <v>&lt;li&gt;&lt;a href='#randomize'&gt;RANDOMIZE&lt;/a&gt;&lt;/li&gt;</v>
      </c>
    </row>
    <row r="73" spans="1:3" x14ac:dyDescent="0.2">
      <c r="A73" t="s">
        <v>1018</v>
      </c>
      <c r="B73" t="str">
        <f t="shared" si="13"/>
        <v>random_item</v>
      </c>
      <c r="C73" t="str">
        <f t="shared" si="14"/>
        <v>&lt;li&gt;&lt;a href='#random_item'&gt;RANDOM_ITEM&lt;/a&gt;&lt;/li&gt;</v>
      </c>
    </row>
    <row r="74" spans="1:3" x14ac:dyDescent="0.2">
      <c r="A74" t="s">
        <v>644</v>
      </c>
      <c r="B74" t="str">
        <f>SUBSTITUTE(LOWER(A74), " ", "_")</f>
        <v>replace</v>
      </c>
      <c r="C74" t="str">
        <f>"&lt;li&gt;&lt;a href='#" &amp; B74 &amp; "'&gt;" &amp;A74 &amp; "&lt;/a&gt;&lt;/li&gt;"</f>
        <v>&lt;li&gt;&lt;a href='#replace'&gt;REPLACE&lt;/a&gt;&lt;/li&gt;</v>
      </c>
    </row>
    <row r="75" spans="1:3" x14ac:dyDescent="0.2">
      <c r="A75" s="20" t="s">
        <v>125</v>
      </c>
      <c r="B75" t="str">
        <f t="shared" si="13"/>
        <v>right</v>
      </c>
      <c r="C75" t="str">
        <f t="shared" si="14"/>
        <v>&lt;li&gt;&lt;a href='#right'&gt;RIGHT&lt;/a&gt;&lt;/li&gt;</v>
      </c>
    </row>
    <row r="76" spans="1:3" x14ac:dyDescent="0.2">
      <c r="A76" t="s">
        <v>144</v>
      </c>
      <c r="B76" t="str">
        <f t="shared" si="13"/>
        <v>round</v>
      </c>
      <c r="C76" t="str">
        <f t="shared" si="14"/>
        <v>&lt;li&gt;&lt;a href='#round'&gt;ROUND&lt;/a&gt;&lt;/li&gt;</v>
      </c>
    </row>
    <row r="77" spans="1:3" x14ac:dyDescent="0.2">
      <c r="A77" t="s">
        <v>132</v>
      </c>
      <c r="B77" t="str">
        <f t="shared" ref="B77" si="19">SUBSTITUTE(LOWER(A77), " ", "_")</f>
        <v>scramble</v>
      </c>
      <c r="C77" t="str">
        <f t="shared" ref="C77" si="20">"&lt;li&gt;&lt;a href='#" &amp; B77 &amp; "'&gt;" &amp;A77 &amp; "&lt;/a&gt;&lt;/li&gt;"</f>
        <v>&lt;li&gt;&lt;a href='#scramble'&gt;SCRAMBLE&lt;/a&gt;&lt;/li&gt;</v>
      </c>
    </row>
    <row r="78" spans="1:3" x14ac:dyDescent="0.2">
      <c r="A78" t="s">
        <v>1019</v>
      </c>
      <c r="B78" t="str">
        <f t="shared" si="13"/>
        <v>skip_assignment</v>
      </c>
      <c r="C78" t="str">
        <f t="shared" si="14"/>
        <v>&lt;li&gt;&lt;a href='#skip_assignment'&gt;SKIP_ASSIGNMENT&lt;/a&gt;&lt;/li&gt;</v>
      </c>
    </row>
    <row r="79" spans="1:3" x14ac:dyDescent="0.2">
      <c r="A79" t="s">
        <v>645</v>
      </c>
      <c r="B79" t="str">
        <f>SUBSTITUTE(LOWER(A79), " ", "_")</f>
        <v>starts_with</v>
      </c>
      <c r="C79" t="str">
        <f>"&lt;li&gt;&lt;a href='#" &amp; B79 &amp; "'&gt;" &amp;A79 &amp; "&lt;/a&gt;&lt;/li&gt;"</f>
        <v>&lt;li&gt;&lt;a href='#starts_with'&gt;STARTS_WITH&lt;/a&gt;&lt;/li&gt;</v>
      </c>
    </row>
    <row r="80" spans="1:3" x14ac:dyDescent="0.2">
      <c r="A80" t="s">
        <v>972</v>
      </c>
      <c r="B80" t="str">
        <f>SUBSTITUTE(LOWER(A80), " ", "_")</f>
        <v>starts_with_ignore_case</v>
      </c>
      <c r="C80" t="str">
        <f>"&lt;li&gt;&lt;a href='#" &amp; B80 &amp; "'&gt;" &amp;A80 &amp; "&lt;/a&gt;&lt;/li&gt;"</f>
        <v>&lt;li&gt;&lt;a href='#starts_with_ignore_case'&gt;STARTS_WITH_IGNORE_CASE&lt;/a&gt;&lt;/li&gt;</v>
      </c>
    </row>
    <row r="81" spans="1:3" x14ac:dyDescent="0.2">
      <c r="A81" t="s">
        <v>656</v>
      </c>
      <c r="B81" t="str">
        <f>SUBSTITUTE(LOWER(A81), " ", "_")</f>
        <v>substring</v>
      </c>
      <c r="C81" t="str">
        <f>"&lt;li&gt;&lt;a href='#" &amp; B81 &amp; "'&gt;" &amp;A81 &amp; "&lt;/a&gt;&lt;/li&gt;"</f>
        <v>&lt;li&gt;&lt;a href='#substring'&gt;SUBSTRING&lt;/a&gt;&lt;/li&gt;</v>
      </c>
    </row>
    <row r="82" spans="1:3" x14ac:dyDescent="0.2">
      <c r="A82" t="s">
        <v>656</v>
      </c>
      <c r="B82" t="str">
        <f>SUBSTITUTE(LOWER(A82), " ", "_")</f>
        <v>substring</v>
      </c>
      <c r="C82" t="str">
        <f>"&lt;li&gt;&lt;a href='#" &amp; B82 &amp; "'&gt;" &amp;A82 &amp; "&lt;/a&gt;&lt;/li&gt;"</f>
        <v>&lt;li&gt;&lt;a href='#substring'&gt;SUBSTRING&lt;/a&gt;&lt;/li&gt;</v>
      </c>
    </row>
    <row r="83" spans="1:3" x14ac:dyDescent="0.2">
      <c r="A83" t="s">
        <v>657</v>
      </c>
      <c r="B83" t="str">
        <f>SUBSTITUTE(LOWER(A83), " ", "_")</f>
        <v>substring_after</v>
      </c>
      <c r="C83" t="str">
        <f>"&lt;li&gt;&lt;a href='#" &amp; B83 &amp; "'&gt;" &amp;A83 &amp; "&lt;/a&gt;&lt;/li&gt;"</f>
        <v>&lt;li&gt;&lt;a href='#substring_after'&gt;SUBSTRING_AFTER&lt;/a&gt;&lt;/li&gt;</v>
      </c>
    </row>
    <row r="84" spans="1:3" x14ac:dyDescent="0.2">
      <c r="A84" t="s">
        <v>658</v>
      </c>
      <c r="B84" t="str">
        <f>SUBSTITUTE(LOWER(A84), " ", "_")</f>
        <v>substring_after_last</v>
      </c>
      <c r="C84" t="str">
        <f>"&lt;li&gt;&lt;a href='#" &amp; B84 &amp; "'&gt;" &amp;A84 &amp; "&lt;/a&gt;&lt;/li&gt;"</f>
        <v>&lt;li&gt;&lt;a href='#substring_after_last'&gt;SUBSTRING_AFTER_LAST&lt;/a&gt;&lt;/li&gt;</v>
      </c>
    </row>
    <row r="85" spans="1:3" x14ac:dyDescent="0.2">
      <c r="A85" t="s">
        <v>659</v>
      </c>
      <c r="B85" t="str">
        <f>SUBSTITUTE(LOWER(A85), " ", "_")</f>
        <v>substring_before</v>
      </c>
      <c r="C85" t="str">
        <f>"&lt;li&gt;&lt;a href='#" &amp; B85 &amp; "'&gt;" &amp;A85 &amp; "&lt;/a&gt;&lt;/li&gt;"</f>
        <v>&lt;li&gt;&lt;a href='#substring_before'&gt;SUBSTRING_BEFORE&lt;/a&gt;&lt;/li&gt;</v>
      </c>
    </row>
    <row r="86" spans="1:3" x14ac:dyDescent="0.2">
      <c r="C86" t="str">
        <f>"&lt;/ul&gt;&lt;/div&gt;&lt;div style='flex:1'&gt;&lt;ul tyle='flex:1'&gt;"</f>
        <v>&lt;/ul&gt;&lt;/div&gt;&lt;div style='flex:1'&gt;&lt;ul tyle='flex:1'&gt;</v>
      </c>
    </row>
    <row r="88" spans="1:3" x14ac:dyDescent="0.2">
      <c r="A88" t="s">
        <v>660</v>
      </c>
      <c r="B88" t="str">
        <f>SUBSTITUTE(LOWER(A88), " ", "_")</f>
        <v>substring_before_last</v>
      </c>
      <c r="C88" t="str">
        <f>"&lt;li&gt;&lt;a href='#" &amp; B88 &amp; "'&gt;" &amp;A88 &amp; "&lt;/a&gt;&lt;/li&gt;"</f>
        <v>&lt;li&gt;&lt;a href='#substring_before_last'&gt;SUBSTRING_BEFORE_LAST&lt;/a&gt;&lt;/li&gt;</v>
      </c>
    </row>
    <row r="89" spans="1:3" x14ac:dyDescent="0.2">
      <c r="A89" t="s">
        <v>661</v>
      </c>
      <c r="B89" t="str">
        <f t="shared" ref="B89:B111" si="21">SUBSTITUTE(LOWER(A89), " ", "_")</f>
        <v>substring_between</v>
      </c>
      <c r="C89" t="str">
        <f t="shared" ref="C89:C111" si="22">"&lt;li&gt;&lt;a href='#" &amp; B89 &amp; "'&gt;" &amp;A89 &amp; "&lt;/a&gt;&lt;/li&gt;"</f>
        <v>&lt;li&gt;&lt;a href='#substring_between'&gt;SUBSTRING_BETWEEN&lt;/a&gt;&lt;/li&gt;</v>
      </c>
    </row>
    <row r="90" spans="1:3" x14ac:dyDescent="0.2">
      <c r="A90" t="s">
        <v>108</v>
      </c>
      <c r="B90" t="str">
        <f t="shared" si="21"/>
        <v>today</v>
      </c>
      <c r="C90" t="str">
        <f t="shared" si="22"/>
        <v>&lt;li&gt;&lt;a href='#today'&gt;TODAY&lt;/a&gt;&lt;/li&gt;</v>
      </c>
    </row>
    <row r="91" spans="1:3" x14ac:dyDescent="0.2">
      <c r="A91" t="s">
        <v>596</v>
      </c>
      <c r="B91" t="str">
        <f t="shared" si="21"/>
        <v>to_blob</v>
      </c>
      <c r="C91" t="str">
        <f t="shared" si="22"/>
        <v>&lt;li&gt;&lt;a href='#to_blob'&gt;TO_BLOB&lt;/a&gt;&lt;/li&gt;</v>
      </c>
    </row>
    <row r="92" spans="1:3" x14ac:dyDescent="0.2">
      <c r="A92" t="s">
        <v>597</v>
      </c>
      <c r="B92" t="str">
        <f t="shared" si="21"/>
        <v>to_boolean</v>
      </c>
      <c r="C92" t="str">
        <f t="shared" si="22"/>
        <v>&lt;li&gt;&lt;a href='#to_boolean'&gt;TO_BOOLEAN&lt;/a&gt;&lt;/li&gt;</v>
      </c>
    </row>
    <row r="93" spans="1:3" x14ac:dyDescent="0.2">
      <c r="A93" t="s">
        <v>602</v>
      </c>
      <c r="B93" t="str">
        <f t="shared" si="21"/>
        <v>to_date</v>
      </c>
      <c r="C93" t="str">
        <f t="shared" si="22"/>
        <v>&lt;li&gt;&lt;a href='#to_date'&gt;TO_DATE&lt;/a&gt;&lt;/li&gt;</v>
      </c>
    </row>
    <row r="94" spans="1:3" x14ac:dyDescent="0.2">
      <c r="A94" t="s">
        <v>606</v>
      </c>
      <c r="B94" t="str">
        <f t="shared" si="21"/>
        <v>to_datetime</v>
      </c>
      <c r="C94" t="str">
        <f t="shared" si="22"/>
        <v>&lt;li&gt;&lt;a href='#to_datetime'&gt;TO_DATETIME&lt;/a&gt;&lt;/li&gt;</v>
      </c>
    </row>
    <row r="95" spans="1:3" x14ac:dyDescent="0.2">
      <c r="A95" t="s">
        <v>675</v>
      </c>
      <c r="B95" t="str">
        <f t="shared" si="21"/>
        <v>to_decimal</v>
      </c>
      <c r="C95" t="str">
        <f t="shared" si="22"/>
        <v>&lt;li&gt;&lt;a href='#to_decimal'&gt;TO_DECIMAL&lt;/a&gt;&lt;/li&gt;</v>
      </c>
    </row>
    <row r="96" spans="1:3" x14ac:dyDescent="0.2">
      <c r="A96" t="s">
        <v>613</v>
      </c>
      <c r="B96" t="str">
        <f t="shared" si="21"/>
        <v>to_integer</v>
      </c>
      <c r="C96" t="str">
        <f t="shared" si="22"/>
        <v>&lt;li&gt;&lt;a href='#to_integer'&gt;TO_INTEGER&lt;/a&gt;&lt;/li&gt;</v>
      </c>
    </row>
    <row r="97" spans="1:3" x14ac:dyDescent="0.2">
      <c r="A97" t="s">
        <v>628</v>
      </c>
      <c r="B97" t="str">
        <f t="shared" si="21"/>
        <v>to_lower_case</v>
      </c>
      <c r="C97" t="str">
        <f t="shared" si="22"/>
        <v>&lt;li&gt;&lt;a href='#to_lower_case'&gt;TO_LOWER_CASE&lt;/a&gt;&lt;/li&gt;</v>
      </c>
    </row>
    <row r="98" spans="1:3" x14ac:dyDescent="0.2">
      <c r="A98" t="s">
        <v>593</v>
      </c>
      <c r="B98" t="str">
        <f t="shared" ref="B98" si="23">SUBSTITUTE(LOWER(A98), " ", "_")</f>
        <v>to_string</v>
      </c>
      <c r="C98" t="str">
        <f t="shared" ref="C98" si="24">"&lt;li&gt;&lt;a href='#" &amp; B98 &amp; "'&gt;" &amp;A98 &amp; "&lt;/a&gt;&lt;/li&gt;"</f>
        <v>&lt;li&gt;&lt;a href='#to_string'&gt;TO_STRING&lt;/a&gt;&lt;/li&gt;</v>
      </c>
    </row>
    <row r="99" spans="1:3" x14ac:dyDescent="0.2">
      <c r="A99" t="s">
        <v>976</v>
      </c>
      <c r="B99" t="str">
        <f t="shared" si="21"/>
        <v>to_time</v>
      </c>
      <c r="C99" t="str">
        <f t="shared" si="22"/>
        <v>&lt;li&gt;&lt;a href='#to_time'&gt;TO_TIME&lt;/a&gt;&lt;/li&gt;</v>
      </c>
    </row>
    <row r="100" spans="1:3" x14ac:dyDescent="0.2">
      <c r="A100" t="s">
        <v>630</v>
      </c>
      <c r="B100" t="str">
        <f t="shared" si="21"/>
        <v>to_upper_case</v>
      </c>
      <c r="C100" t="str">
        <f t="shared" si="22"/>
        <v>&lt;li&gt;&lt;a href='#to_upper_case'&gt;TO_UPPER_CASE&lt;/a&gt;&lt;/li&gt;</v>
      </c>
    </row>
    <row r="101" spans="1:3" x14ac:dyDescent="0.2">
      <c r="A101" t="s">
        <v>1023</v>
      </c>
      <c r="B101" t="str">
        <f t="shared" ref="B101" si="25">SUBSTITUTE(LOWER(A101), " ", "_")</f>
        <v>trigger_flipper</v>
      </c>
      <c r="C101" t="str">
        <f t="shared" ref="C101" si="26">"&lt;li&gt;&lt;a href='#" &amp; B101 &amp; "'&gt;" &amp;A101 &amp; "&lt;/a&gt;&lt;/li&gt;"</f>
        <v>&lt;li&gt;&lt;a href='#trigger_flipper'&gt;TRIGGER_FLIPPER&lt;/a&gt;&lt;/li&gt;</v>
      </c>
    </row>
    <row r="102" spans="1:3" x14ac:dyDescent="0.2">
      <c r="A102" t="s">
        <v>994</v>
      </c>
      <c r="B102" t="str">
        <f t="shared" si="21"/>
        <v>trigger_is_changed</v>
      </c>
      <c r="C102" t="str">
        <f t="shared" si="22"/>
        <v>&lt;li&gt;&lt;a href='#trigger_is_changed'&gt;TRIGGER_IS_CHANGED&lt;/a&gt;&lt;/li&gt;</v>
      </c>
    </row>
    <row r="103" spans="1:3" x14ac:dyDescent="0.2">
      <c r="A103" t="s">
        <v>996</v>
      </c>
      <c r="B103" t="str">
        <f t="shared" ref="B103:B104" si="27">SUBSTITUTE(LOWER(A103), " ", "_")</f>
        <v>trigger_is_changed_from</v>
      </c>
      <c r="C103" t="str">
        <f t="shared" ref="C103:C104" si="28">"&lt;li&gt;&lt;a href='#" &amp; B103 &amp; "'&gt;" &amp;A103 &amp; "&lt;/a&gt;&lt;/li&gt;"</f>
        <v>&lt;li&gt;&lt;a href='#trigger_is_changed_from'&gt;TRIGGER_IS_CHANGED_FROM&lt;/a&gt;&lt;/li&gt;</v>
      </c>
    </row>
    <row r="104" spans="1:3" x14ac:dyDescent="0.2">
      <c r="A104" t="s">
        <v>1002</v>
      </c>
      <c r="B104" t="str">
        <f t="shared" si="27"/>
        <v>trigger_is_changed_to</v>
      </c>
      <c r="C104" t="str">
        <f t="shared" si="28"/>
        <v>&lt;li&gt;&lt;a href='#trigger_is_changed_to'&gt;TRIGGER_IS_CHANGED_TO&lt;/a&gt;&lt;/li&gt;</v>
      </c>
    </row>
    <row r="105" spans="1:3" x14ac:dyDescent="0.2">
      <c r="A105" t="s">
        <v>1008</v>
      </c>
      <c r="B105" t="str">
        <f t="shared" ref="B105" si="29">SUBSTITUTE(LOWER(A105), " ", "_")</f>
        <v>trigger_is_flipped</v>
      </c>
      <c r="C105" t="str">
        <f t="shared" ref="C105" si="30">"&lt;li&gt;&lt;a href='#" &amp; B105 &amp; "'&gt;" &amp;A105 &amp; "&lt;/a&gt;&lt;/li&gt;"</f>
        <v>&lt;li&gt;&lt;a href='#trigger_is_flipped'&gt;TRIGGER_IS_FLIPPED&lt;/a&gt;&lt;/li&gt;</v>
      </c>
    </row>
    <row r="106" spans="1:3" x14ac:dyDescent="0.2">
      <c r="A106" t="s">
        <v>1005</v>
      </c>
      <c r="B106" t="str">
        <f t="shared" si="21"/>
        <v>trigger_old_value</v>
      </c>
      <c r="C106" t="str">
        <f t="shared" si="22"/>
        <v>&lt;li&gt;&lt;a href='#trigger_old_value'&gt;TRIGGER_OLD_VALUE&lt;/a&gt;&lt;/li&gt;</v>
      </c>
    </row>
    <row r="107" spans="1:3" x14ac:dyDescent="0.2">
      <c r="A107" t="s">
        <v>129</v>
      </c>
      <c r="B107" t="str">
        <f t="shared" ref="B107" si="31">SUBSTITUTE(LOWER(A107), " ", "_")</f>
        <v>trim</v>
      </c>
      <c r="C107" t="str">
        <f t="shared" ref="C107" si="32">"&lt;li&gt;&lt;a href='#" &amp; B107 &amp; "'&gt;" &amp;A107 &amp; "&lt;/a&gt;&lt;/li&gt;"</f>
        <v>&lt;li&gt;&lt;a href='#trim'&gt;TRIM&lt;/a&gt;&lt;/li&gt;</v>
      </c>
    </row>
    <row r="108" spans="1:3" x14ac:dyDescent="0.2">
      <c r="A108" t="s">
        <v>982</v>
      </c>
      <c r="B108" t="str">
        <f t="shared" si="21"/>
        <v>value_in</v>
      </c>
      <c r="C108" t="str">
        <f t="shared" si="22"/>
        <v>&lt;li&gt;&lt;a href='#value_in'&gt;VALUE_IN&lt;/a&gt;&lt;/li&gt;</v>
      </c>
    </row>
    <row r="109" spans="1:3" x14ac:dyDescent="0.2">
      <c r="A109" t="s">
        <v>135</v>
      </c>
      <c r="B109" t="str">
        <f t="shared" si="21"/>
        <v>vlookup</v>
      </c>
      <c r="C109" t="str">
        <f t="shared" si="22"/>
        <v>&lt;li&gt;&lt;a href='#vlookup'&gt;VLOOKUP&lt;/a&gt;&lt;/li&gt;</v>
      </c>
    </row>
    <row r="110" spans="1:3" x14ac:dyDescent="0.2">
      <c r="A110" t="s">
        <v>991</v>
      </c>
      <c r="B110" t="str">
        <f t="shared" ref="B110" si="33">SUBSTITUTE(LOWER(A110), " ", "_")</f>
        <v>year</v>
      </c>
      <c r="C110" t="str">
        <f t="shared" ref="C110" si="34">"&lt;li&gt;&lt;a href='#" &amp; B110 &amp; "'&gt;" &amp;A110 &amp; "&lt;/a&gt;&lt;/li&gt;"</f>
        <v>&lt;li&gt;&lt;a href='#year'&gt;YEAR&lt;/a&gt;&lt;/li&gt;</v>
      </c>
    </row>
    <row r="111" spans="1:3" x14ac:dyDescent="0.2">
      <c r="A111" t="s">
        <v>442</v>
      </c>
      <c r="B111" t="str">
        <f t="shared" si="21"/>
        <v>apex_class</v>
      </c>
      <c r="C111" t="str">
        <f t="shared" si="22"/>
        <v>&lt;li&gt;&lt;a href='#apex_class'&gt;APEX CLASS&lt;/a&gt;&lt;/li&gt;</v>
      </c>
    </row>
    <row r="112" spans="1:3" x14ac:dyDescent="0.2">
      <c r="C112" t="str">
        <f>"&lt;/ul&gt;&lt;/div&gt;&lt;/div&gt;"</f>
        <v>&lt;/ul&gt;&lt;/div&gt;&lt;/div&gt;</v>
      </c>
    </row>
    <row r="116" spans="1:3" x14ac:dyDescent="0.2">
      <c r="A116" s="22" t="s">
        <v>70</v>
      </c>
      <c r="B116" s="23" t="s">
        <v>145</v>
      </c>
      <c r="C116" t="str">
        <f>"&lt;div class='v-space'&gt;&lt;/div&gt;&lt;div id='" &amp; B116 &amp;"'&gt;&lt;h2&gt;" &amp;A116&amp; "&lt;/h2&gt;&lt;table&gt;&lt;tbody&gt;"</f>
        <v>&lt;div class='v-space'&gt;&lt;/div&gt;&lt;div id='add'&gt;&lt;h2&gt;+ (Add)&lt;/h2&gt;&lt;table&gt;&lt;tbody&gt;</v>
      </c>
    </row>
    <row r="117" spans="1:3" x14ac:dyDescent="0.2">
      <c r="A117" s="23" t="s">
        <v>158</v>
      </c>
      <c r="B117" s="23" t="s">
        <v>439</v>
      </c>
      <c r="C117" t="str">
        <f>"&lt;tr&gt;&lt;td class='table-first-column'&gt;" &amp;A117 &amp; "&lt;/td&gt;&lt;td&gt;" &amp; B117 &amp; "&lt;/td&gt;&lt;/tr&gt;"</f>
        <v>&lt;tr&gt;&lt;td class='table-first-column'&gt;Description:&lt;/td&gt;&lt;td&gt;Calculates the sum of two numeric values(NULL values are treated as 0s).&lt;/td&gt;&lt;/tr&gt;</v>
      </c>
    </row>
    <row r="118" spans="1:3" ht="34" x14ac:dyDescent="0.2">
      <c r="A118" s="23" t="s">
        <v>159</v>
      </c>
      <c r="B118" s="24" t="s">
        <v>161</v>
      </c>
      <c r="C118" t="str">
        <f>"&lt;tr&gt;&lt;td class='table-first-column'&gt;" &amp;A118 &amp; "&lt;/td&gt;&lt;td&gt;" &amp; B118 &amp; "&lt;/td&gt;&lt;/tr&gt;"</f>
        <v>&lt;tr&gt;&lt;td class='table-first-column'&gt;Use:&lt;/td&gt;&lt;td&gt;&lt;span class='formula'&gt;value1 + value2&lt;/span&gt; and replace each value with merge fields, expressions, or other numeric values.&lt;/td&gt;&lt;/tr&gt;</v>
      </c>
    </row>
    <row r="119" spans="1:3" ht="68" x14ac:dyDescent="0.2">
      <c r="A119" s="23" t="s">
        <v>160</v>
      </c>
      <c r="B119" s="24" t="s">
        <v>230</v>
      </c>
      <c r="C119" t="str">
        <f>"&lt;tr&gt;&lt;td class='table-first-column'&gt;" &amp;A119 &amp; "&lt;/td&gt;&lt;td&gt;" &amp; B119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120" spans="1:3" x14ac:dyDescent="0.2">
      <c r="B120" s="10"/>
      <c r="C120" s="34" t="s">
        <v>185</v>
      </c>
    </row>
    <row r="121" spans="1:3" x14ac:dyDescent="0.2">
      <c r="B121" s="10"/>
    </row>
    <row r="122" spans="1:3" ht="17" x14ac:dyDescent="0.2">
      <c r="A122" s="25" t="s">
        <v>72</v>
      </c>
      <c r="B122" s="24" t="s">
        <v>162</v>
      </c>
      <c r="C122" t="str">
        <f>"&lt;div class='v-space'&gt;&lt;/div&gt;&lt;div id='" &amp; B122 &amp;"'&gt;&lt;h2&gt;" &amp;A122&amp; "&lt;/h2&gt;&lt;table&gt;&lt;tbody&gt;"</f>
        <v>&lt;div class='v-space'&gt;&lt;/div&gt;&lt;div id='substract'&gt;&lt;h2&gt;- (Subtract)&lt;/h2&gt;&lt;table&gt;&lt;tbody&gt;</v>
      </c>
    </row>
    <row r="123" spans="1:3" x14ac:dyDescent="0.2">
      <c r="A123" s="26" t="s">
        <v>158</v>
      </c>
      <c r="B123" s="27" t="s">
        <v>440</v>
      </c>
      <c r="C123" t="str">
        <f>"&lt;tr&gt;&lt;td class='table-first-column'&gt;" &amp;A123 &amp; "&lt;/td&gt;&lt;td&gt;" &amp; B123 &amp; "&lt;/td&gt;&lt;/tr&gt;"</f>
        <v>&lt;tr&gt;&lt;td class='table-first-column'&gt;Description:&lt;/td&gt;&lt;td&gt;Calculates the difference of two values(NULL values are treated as 0s).&lt;/td&gt;&lt;/tr&gt;</v>
      </c>
    </row>
    <row r="124" spans="1:3" ht="29" x14ac:dyDescent="0.2">
      <c r="A124" s="26" t="s">
        <v>159</v>
      </c>
      <c r="B124" s="28" t="s">
        <v>163</v>
      </c>
      <c r="C124" t="str">
        <f>"&lt;tr&gt;&lt;td class='table-first-column'&gt;" &amp;A124 &amp; "&lt;/td&gt;&lt;td&gt;" &amp; B124 &amp; "&lt;/td&gt;&lt;/tr&gt;"</f>
        <v>&lt;tr&gt;&lt;td class='table-first-column'&gt;Use:&lt;/td&gt;&lt;td&gt;&lt;span class='formula'&gt;value1 - value2&lt;/span&gt; and replace each value with merge fields, expressions, or other numeric values.&lt;/td&gt;&lt;/tr&gt;</v>
      </c>
    </row>
    <row r="125" spans="1:3" ht="45" x14ac:dyDescent="0.2">
      <c r="A125" s="26" t="s">
        <v>160</v>
      </c>
      <c r="B125" s="28" t="s">
        <v>229</v>
      </c>
      <c r="C125" t="str">
        <f>"&lt;tr&gt;&lt;td class='table-first-column'&gt;" &amp;A125 &amp; "&lt;/td&gt;&lt;td&gt;" &amp; B125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26" spans="1:3" x14ac:dyDescent="0.2">
      <c r="A126" s="21"/>
      <c r="B126" s="33"/>
      <c r="C126" s="34" t="s">
        <v>185</v>
      </c>
    </row>
    <row r="128" spans="1:3" x14ac:dyDescent="0.2">
      <c r="A128" s="23" t="s">
        <v>74</v>
      </c>
      <c r="B128" s="23" t="s">
        <v>146</v>
      </c>
      <c r="C128" t="str">
        <f>"&lt;div class='v-space'&gt;&lt;/div&gt;&lt;div id='" &amp; B128 &amp;"'&gt;&lt;h2&gt;" &amp;A128&amp; "&lt;/h2&gt;&lt;table&gt;&lt;tbody&gt;"</f>
        <v>&lt;div class='v-space'&gt;&lt;/div&gt;&lt;div id='multiply'&gt;&lt;h2&gt;* (Multiply)&lt;/h2&gt;&lt;table&gt;&lt;tbody&gt;</v>
      </c>
    </row>
    <row r="129" spans="1:3" x14ac:dyDescent="0.2">
      <c r="A129" s="26" t="s">
        <v>158</v>
      </c>
      <c r="B129" s="27" t="s">
        <v>441</v>
      </c>
      <c r="C129" t="str">
        <f>"&lt;tr&gt;&lt;td class='table-first-column'&gt;" &amp;A129 &amp; "&lt;/td&gt;&lt;td&gt;" &amp; B129 &amp; "&lt;/td&gt;&lt;/tr&gt;"</f>
        <v>&lt;tr&gt;&lt;td class='table-first-column'&gt;Description:&lt;/td&gt;&lt;td&gt;Multiplies its values(NULL values are treated as 0s).&lt;/td&gt;&lt;/tr&gt;</v>
      </c>
    </row>
    <row r="130" spans="1:3" ht="29" x14ac:dyDescent="0.2">
      <c r="A130" s="26" t="s">
        <v>159</v>
      </c>
      <c r="B130" s="28" t="s">
        <v>164</v>
      </c>
      <c r="C130" t="str">
        <f>"&lt;tr&gt;&lt;td class='table-first-column'&gt;" &amp;A130 &amp; "&lt;/td&gt;&lt;td&gt;" &amp; B130 &amp; "&lt;/td&gt;&lt;/tr&gt;"</f>
        <v>&lt;tr&gt;&lt;td class='table-first-column'&gt;Use:&lt;/td&gt;&lt;td&gt;&lt;span class='formula'&gt;value1 * value2&lt;/span&gt; and replace each value with merge fields, expressions, or other numeric values.&lt;/td&gt;&lt;/tr&gt;</v>
      </c>
    </row>
    <row r="131" spans="1:3" ht="74" customHeight="1" x14ac:dyDescent="0.2">
      <c r="A131" s="26" t="s">
        <v>160</v>
      </c>
      <c r="B131" s="28" t="s">
        <v>228</v>
      </c>
      <c r="C131" t="str">
        <f>"&lt;tr&gt;&lt;td class='table-first-column'&gt;" &amp;A131 &amp; "&lt;/td&gt;&lt;td&gt;" &amp; B131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32" spans="1:3" x14ac:dyDescent="0.2">
      <c r="C132" s="34" t="s">
        <v>185</v>
      </c>
    </row>
    <row r="134" spans="1:3" x14ac:dyDescent="0.2">
      <c r="A134" s="23" t="s">
        <v>76</v>
      </c>
      <c r="B134" s="23" t="s">
        <v>147</v>
      </c>
      <c r="C134" t="str">
        <f>"&lt;div class='v-space'&gt;&lt;/div&gt;&lt;div id='" &amp; B134 &amp;"'&gt;&lt;h2&gt;" &amp;A134&amp; "&lt;/h2&gt;&lt;table&gt;&lt;tbody&gt;"</f>
        <v>&lt;div class='v-space'&gt;&lt;/div&gt;&lt;div id='divide'&gt;&lt;h2&gt;/ (Divide)&lt;/h2&gt;&lt;table&gt;&lt;tbody&gt;</v>
      </c>
    </row>
    <row r="135" spans="1:3" x14ac:dyDescent="0.2">
      <c r="A135" s="26" t="s">
        <v>158</v>
      </c>
      <c r="B135" s="27" t="s">
        <v>438</v>
      </c>
      <c r="C135" t="str">
        <f>"&lt;tr&gt;&lt;td class='table-first-column'&gt;" &amp;A135 &amp; "&lt;/td&gt;&lt;td&gt;" &amp; B135 &amp; "&lt;/td&gt;&lt;/tr&gt;"</f>
        <v>&lt;tr&gt;&lt;td class='table-first-column'&gt;Description:&lt;/td&gt;&lt;td&gt;Divides its values(If the numerator is NULL, it is treated as 0) .&lt;/td&gt;&lt;/tr&gt;</v>
      </c>
    </row>
    <row r="136" spans="1:3" ht="29" x14ac:dyDescent="0.2">
      <c r="A136" s="26" t="s">
        <v>159</v>
      </c>
      <c r="B136" s="28" t="s">
        <v>165</v>
      </c>
      <c r="C136" t="str">
        <f>"&lt;tr&gt;&lt;td class='table-first-column'&gt;" &amp;A136 &amp; "&lt;/td&gt;&lt;td&gt;" &amp; B136 &amp; "&lt;/td&gt;&lt;/tr&gt;"</f>
        <v>&lt;tr&gt;&lt;td class='table-first-column'&gt;Use:&lt;/td&gt;&lt;td&gt;&lt;span class='formula'&gt;value1 / value2&lt;/span&gt; and replace each value with merge fields, expressions, or other numeric values.&lt;/td&gt;&lt;/tr&gt;</v>
      </c>
    </row>
    <row r="137" spans="1:3" ht="45" x14ac:dyDescent="0.2">
      <c r="A137" s="26" t="s">
        <v>160</v>
      </c>
      <c r="B137" s="28" t="s">
        <v>227</v>
      </c>
      <c r="C137" t="str">
        <f>"&lt;tr&gt;&lt;td class='table-first-column'&gt;" &amp;A137 &amp; "&lt;/td&gt;&lt;td&gt;" &amp; B137 &amp; "&lt;/td&gt;&lt;/tr&gt;"</f>
        <v>&lt;tr&gt;&lt;td class='table-first-column'&gt;Example:&lt;/td&gt;&lt;td&gt;&lt;span class='formula'&gt;AnnualRevenue/ NumberOfEmployees&lt;/span&gt;&lt;div class='v-space-s'&gt;&lt;/div&gt;This formula calculates the revenue amount per employee using a currency field.&lt;/td&gt;&lt;/tr&gt;</v>
      </c>
    </row>
    <row r="138" spans="1:3" x14ac:dyDescent="0.2">
      <c r="C138" s="34" t="s">
        <v>185</v>
      </c>
    </row>
    <row r="139" spans="1:3" x14ac:dyDescent="0.2">
      <c r="C139" s="34"/>
    </row>
    <row r="140" spans="1:3" x14ac:dyDescent="0.2">
      <c r="A140" s="23" t="s">
        <v>78</v>
      </c>
      <c r="B140" s="23" t="s">
        <v>148</v>
      </c>
      <c r="C140" t="str">
        <f>"&lt;div class='v-space'&gt;&lt;/div&gt;&lt;div id='" &amp; B140 &amp;"'&gt;&lt;h2&gt;" &amp;A140&amp; "&lt;/h2&gt;&lt;table&gt;&lt;tbody&gt;"</f>
        <v>&lt;div class='v-space'&gt;&lt;/div&gt;&lt;div id='parenthesis'&gt;&lt;h2&gt;() (Open Parenthesis and Close Parenthesis)&lt;/h2&gt;&lt;table&gt;&lt;tbody&gt;</v>
      </c>
    </row>
    <row r="141" spans="1:3" ht="28" x14ac:dyDescent="0.2">
      <c r="A141" s="26" t="s">
        <v>158</v>
      </c>
      <c r="B141" s="27" t="s">
        <v>79</v>
      </c>
      <c r="C141" t="str">
        <f>"&lt;tr&gt;&lt;td class='table-first-column'&gt;" &amp;A141 &amp; "&lt;/td&gt;&lt;td&gt;" &amp; B141 &amp; "&lt;/td&gt;&lt;/tr&gt;"</f>
        <v>&lt;tr&gt;&lt;td class='table-first-column'&gt;Description:&lt;/td&gt;&lt;td&gt;Specifies that the expressions within the open parenthesis and close parenthesis are evaluated first. All other expressions are evaluated using standard operator precedence.&lt;/td&gt;&lt;/tr&gt;</v>
      </c>
    </row>
    <row r="142" spans="1:3" ht="28" x14ac:dyDescent="0.2">
      <c r="A142" s="26" t="s">
        <v>159</v>
      </c>
      <c r="B142" s="29" t="s">
        <v>167</v>
      </c>
      <c r="C142" t="str">
        <f>"&lt;tr&gt;&lt;td class='table-first-column'&gt;" &amp;A142 &amp; "&lt;/td&gt;&lt;td&gt;" &amp; B142 &amp; "&lt;/td&gt;&lt;/tr&gt;"</f>
        <v>&lt;tr&gt;&lt;td class='table-first-column'&gt;Use:&lt;/td&gt;&lt;td&gt;&lt;span class='formula'&gt;(expression1) expression2…&lt;/span&gt; and replace each expression with merge fields, expressions, or other numeric values.&lt;/td&gt;&lt;/tr&gt;</v>
      </c>
    </row>
    <row r="143" spans="1:3" ht="44" x14ac:dyDescent="0.2">
      <c r="A143" s="26" t="s">
        <v>160</v>
      </c>
      <c r="B143" s="28" t="s">
        <v>166</v>
      </c>
      <c r="C143" t="str">
        <f>"&lt;tr&gt;&lt;td class='table-first-column'&gt;" &amp;A143 &amp; "&lt;/td&gt;&lt;td&gt;" &amp; B143 &amp; "&lt;/td&gt;&lt;/tr&gt;"</f>
        <v>&lt;tr&gt;&lt;td class='table-first-column'&gt;Example:&lt;/td&gt;&lt;td&gt;&lt;span class='formula'&gt;(Unit_Value__c - Old_Value__c) / New_Value__c&lt;/span&gt; calculates the difference between the old value and new value divided by the new value.&lt;/td&gt;&lt;/tr&gt;</v>
      </c>
    </row>
    <row r="144" spans="1:3" x14ac:dyDescent="0.2">
      <c r="C144" s="34" t="s">
        <v>185</v>
      </c>
    </row>
    <row r="145" spans="1:3" x14ac:dyDescent="0.2">
      <c r="C145" s="34"/>
    </row>
    <row r="146" spans="1:3" x14ac:dyDescent="0.2">
      <c r="A146" s="22" t="s">
        <v>80</v>
      </c>
      <c r="B146" s="23" t="s">
        <v>149</v>
      </c>
      <c r="C146" t="str">
        <f>"&lt;div class='v-space'&gt;&lt;/div&gt;&lt;div id='" &amp; B146 &amp;"'&gt;&lt;h2&gt;" &amp;A146&amp; "&lt;/h2&gt;&lt;table&gt;&lt;tbody&gt;"</f>
        <v>&lt;div class='v-space'&gt;&lt;/div&gt;&lt;div id='equal'&gt;&lt;h2&gt;== (Equal)&lt;/h2&gt;&lt;table&gt;&lt;tbody&gt;</v>
      </c>
    </row>
    <row r="147" spans="1:3" x14ac:dyDescent="0.2">
      <c r="A147" s="26" t="s">
        <v>158</v>
      </c>
      <c r="B147" s="27" t="s">
        <v>168</v>
      </c>
      <c r="C147" t="str">
        <f>"&lt;tr&gt;&lt;td class='table-first-column'&gt;" &amp;A147 &amp; "&lt;/td&gt;&lt;td&gt;" &amp; B147 &amp; "&lt;/td&gt;&lt;/tr&gt;"</f>
        <v>&lt;tr&gt;&lt;td class='table-first-column'&gt;Description:&lt;/td&gt;&lt;td&gt;Evaluates if two values are equivalent. &lt;/td&gt;&lt;/tr&gt;</v>
      </c>
    </row>
    <row r="148" spans="1:3" ht="28" x14ac:dyDescent="0.2">
      <c r="A148" s="26" t="s">
        <v>159</v>
      </c>
      <c r="B148" s="29" t="s">
        <v>169</v>
      </c>
      <c r="C148" t="str">
        <f>"&lt;tr&gt;&lt;td class='table-first-column'&gt;" &amp;A148 &amp; "&lt;/td&gt;&lt;td&gt;" &amp; B148 &amp; "&lt;/td&gt;&lt;/tr&gt;"</f>
        <v>&lt;tr&gt;&lt;td class='table-first-column'&gt;Use:&lt;/td&gt;&lt;td&gt;&lt;span class='formula'&gt;expression1 == expression2&lt;/span&gt;, and replace each expression with merge fields, expressions, or other values.&lt;/td&gt;&lt;/tr&gt;</v>
      </c>
    </row>
    <row r="149" spans="1:3" ht="42" x14ac:dyDescent="0.2">
      <c r="A149" s="26" t="s">
        <v>160</v>
      </c>
      <c r="B149" s="30" t="s">
        <v>231</v>
      </c>
      <c r="C149" t="str">
        <f>"&lt;tr&gt;&lt;td class='table-first-column'&gt;" &amp;A149 &amp; "&lt;/td&gt;&lt;td&gt;" &amp; B149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50" spans="1:3" x14ac:dyDescent="0.2">
      <c r="C150" s="34" t="s">
        <v>185</v>
      </c>
    </row>
    <row r="151" spans="1:3" x14ac:dyDescent="0.2">
      <c r="C151" s="34"/>
    </row>
    <row r="152" spans="1:3" x14ac:dyDescent="0.2">
      <c r="A152" s="23" t="s">
        <v>82</v>
      </c>
      <c r="B152" s="23" t="s">
        <v>150</v>
      </c>
      <c r="C152" t="str">
        <f>"&lt;div class='v-space'&gt;&lt;/div&gt;&lt;div id='" &amp; B152 &amp;"'&gt;&lt;h2&gt;" &amp;A152&amp; "&lt;/h2&gt;&lt;table&gt;&lt;tbody&gt;"</f>
        <v>&lt;div class='v-space'&gt;&lt;/div&gt;&lt;div id='not_equal'&gt;&lt;h2&gt;!= (Not Equal)&lt;/h2&gt;&lt;table&gt;&lt;tbody&gt;</v>
      </c>
    </row>
    <row r="153" spans="1:3" x14ac:dyDescent="0.2">
      <c r="A153" s="26" t="s">
        <v>158</v>
      </c>
      <c r="B153" s="27" t="s">
        <v>83</v>
      </c>
      <c r="C153" t="str">
        <f>"&lt;tr&gt;&lt;td class='table-first-column'&gt;" &amp;A153 &amp; "&lt;/td&gt;&lt;td&gt;" &amp; B153 &amp; "&lt;/td&gt;&lt;/tr&gt;"</f>
        <v>&lt;tr&gt;&lt;td class='table-first-column'&gt;Description:&lt;/td&gt;&lt;td&gt;Evaluates if two values aren’t equivalent.&lt;/td&gt;&lt;/tr&gt;</v>
      </c>
    </row>
    <row r="154" spans="1:3" ht="68" customHeight="1" x14ac:dyDescent="0.2">
      <c r="A154" s="26" t="s">
        <v>159</v>
      </c>
      <c r="B154" s="29" t="s">
        <v>170</v>
      </c>
      <c r="C154" t="str">
        <f>"&lt;tr&gt;&lt;td class='table-first-column'&gt;" &amp;A154 &amp; "&lt;/td&gt;&lt;td&gt;" &amp; B154 &amp; "&lt;/td&gt;&lt;/tr&gt;"</f>
        <v>&lt;tr&gt;&lt;td class='table-first-column'&gt;Use:&lt;/td&gt;&lt;td&gt;&lt;span class='formula'&gt;expression1 != expression2&lt;/span&gt;, and replace each &lt;span class='formula'&gt;expression&lt;/span&gt; with merge fields, expressions, or other values.&lt;/td&gt;&lt;/tr&gt;</v>
      </c>
    </row>
    <row r="155" spans="1:3" ht="113" customHeight="1" x14ac:dyDescent="0.2">
      <c r="A155" s="26" t="s">
        <v>160</v>
      </c>
      <c r="B155" s="28" t="s">
        <v>226</v>
      </c>
      <c r="C155" t="str">
        <f>"&lt;tr&gt;&lt;td class='table-first-column'&gt;" &amp;A155 &amp; "&lt;/td&gt;&lt;td&gt;" &amp; B155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56" spans="1:3" x14ac:dyDescent="0.2">
      <c r="C156" s="34" t="s">
        <v>185</v>
      </c>
    </row>
    <row r="157" spans="1:3" x14ac:dyDescent="0.2">
      <c r="C157" s="34"/>
    </row>
    <row r="158" spans="1:3" x14ac:dyDescent="0.2">
      <c r="A158" s="23" t="s">
        <v>139</v>
      </c>
      <c r="B158" s="23" t="s">
        <v>151</v>
      </c>
      <c r="C158" t="str">
        <f>"&lt;div class='v-space'&gt;&lt;/div&gt;&lt;div id='" &amp; B158 &amp;"'&gt;&lt;h2&gt;" &amp;A158&amp; "&lt;/h2&gt;&lt;table&gt;&lt;tbody&gt;"</f>
        <v>&lt;div class='v-space'&gt;&lt;/div&gt;&lt;div id='less_than'&gt;&lt;h2&gt;&lt; (Less Than)&lt;/h2&gt;&lt;table&gt;&lt;tbody&gt;</v>
      </c>
    </row>
    <row r="159" spans="1:3" x14ac:dyDescent="0.2">
      <c r="A159" s="26" t="s">
        <v>158</v>
      </c>
      <c r="B159" s="27" t="s">
        <v>84</v>
      </c>
      <c r="C159" t="str">
        <f>"&lt;tr&gt;&lt;td class='table-first-column'&gt;" &amp;A159 &amp; "&lt;/td&gt;&lt;td&gt;" &amp; B159 &amp; "&lt;/td&gt;&lt;/tr&gt;"</f>
        <v>&lt;tr&gt;&lt;td class='table-first-column'&gt;Description:&lt;/td&gt;&lt;td&gt;Evaluates if a value is less than the value that follows this symbol.&lt;/td&gt;&lt;/tr&gt;</v>
      </c>
    </row>
    <row r="160" spans="1:3" ht="78" customHeight="1" x14ac:dyDescent="0.2">
      <c r="A160" s="26" t="s">
        <v>159</v>
      </c>
      <c r="B160" s="29" t="s">
        <v>172</v>
      </c>
      <c r="C160" t="str">
        <f>"&lt;tr&gt;&lt;td class='table-first-column'&gt;" &amp;A160 &amp; "&lt;/td&gt;&lt;td&gt;" &amp; B160 &amp; "&lt;/td&gt;&lt;/tr&gt;"</f>
        <v>&lt;tr&gt;&lt;td class='table-first-column'&gt;Use:&lt;/td&gt;&lt;td&gt;&lt;span class='formula'&gt;value1 &lt; value2&lt;/span&gt; and replace each &lt;span class='formula'&gt;value&lt;/span&gt; with merge fields, expressions, or other numeric, text, date, datetime values.&lt;/td&gt;&lt;/tr&gt;</v>
      </c>
    </row>
    <row r="161" spans="1:3" ht="29" x14ac:dyDescent="0.2">
      <c r="A161" s="26" t="s">
        <v>160</v>
      </c>
      <c r="B161" s="28" t="s">
        <v>171</v>
      </c>
      <c r="C161" t="str">
        <f>"&lt;tr&gt;&lt;td class='table-first-column'&gt;" &amp;A161 &amp; "&lt;/td&gt;&lt;td&gt;" &amp; B161 &amp; "&lt;/td&gt;&lt;/tr&gt;"</f>
        <v>&lt;tr&gt;&lt;td class='table-first-column'&gt;Example:&lt;/td&gt;&lt;td&gt;&lt;span class='formula'&gt;IF(AnnualRevenue &lt; 1000000, 1, 2)&lt;/span&gt; assigns the value 1 with revenues less than one million and the value 2 to revenues greater than one million.&lt;/td&gt;&lt;/tr&gt;</v>
      </c>
    </row>
    <row r="162" spans="1:3" x14ac:dyDescent="0.2">
      <c r="C162" s="34" t="s">
        <v>185</v>
      </c>
    </row>
    <row r="163" spans="1:3" x14ac:dyDescent="0.2">
      <c r="C163" s="34"/>
    </row>
    <row r="164" spans="1:3" x14ac:dyDescent="0.2">
      <c r="A164" s="23" t="s">
        <v>140</v>
      </c>
      <c r="B164" s="23" t="s">
        <v>152</v>
      </c>
      <c r="C164" t="str">
        <f>"&lt;div class='v-space'&gt;&lt;/div&gt;&lt;div id='" &amp; B164 &amp;"'&gt;&lt;h2&gt;" &amp;A164&amp; "&lt;/h2&gt;&lt;table&gt;&lt;tbody&gt;"</f>
        <v>&lt;div class='v-space'&gt;&lt;/div&gt;&lt;div id='greater_than'&gt;&lt;h2&gt;&gt; (Greater Than)&lt;/h2&gt;&lt;table&gt;&lt;tbody&gt;</v>
      </c>
    </row>
    <row r="165" spans="1:3" x14ac:dyDescent="0.2">
      <c r="A165" s="26" t="s">
        <v>158</v>
      </c>
      <c r="B165" s="27" t="s">
        <v>85</v>
      </c>
      <c r="C165" t="str">
        <f>"&lt;tr&gt;&lt;td class='table-first-column'&gt;" &amp;A165 &amp; "&lt;/td&gt;&lt;td&gt;" &amp; B165 &amp; "&lt;/td&gt;&lt;/tr&gt;"</f>
        <v>&lt;tr&gt;&lt;td class='table-first-column'&gt;Description:&lt;/td&gt;&lt;td&gt;Evaluates if a value is greater than the value that follows this symbol.&lt;/td&gt;&lt;/tr&gt;</v>
      </c>
    </row>
    <row r="166" spans="1:3" ht="28" x14ac:dyDescent="0.2">
      <c r="A166" s="26" t="s">
        <v>159</v>
      </c>
      <c r="B166" s="29" t="s">
        <v>173</v>
      </c>
      <c r="C166" t="str">
        <f>"&lt;tr&gt;&lt;td class='table-first-column'&gt;" &amp;A166 &amp; "&lt;/td&gt;&lt;td&gt;" &amp; B166 &amp; "&lt;/td&gt;&lt;/tr&gt;"</f>
        <v>&lt;tr&gt;&lt;td class='table-first-column'&gt;Use:&lt;/td&gt;&lt;td&gt;&lt;span class='formula'&gt;value1 &gt; value2&lt;/span&gt; and replace each value with merge fields, expressions, or other numeric, text, date, datetime values.&lt;/td&gt;&lt;/tr&gt;</v>
      </c>
    </row>
    <row r="167" spans="1:3" ht="44" x14ac:dyDescent="0.2">
      <c r="A167" s="26" t="s">
        <v>160</v>
      </c>
      <c r="B167" s="28" t="s">
        <v>174</v>
      </c>
      <c r="C167" t="str">
        <f>"&lt;tr&gt;&lt;td class='table-first-column'&gt;" &amp;A167 &amp; "&lt;/td&gt;&lt;td&gt;" &amp; B167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68" spans="1:3" x14ac:dyDescent="0.2">
      <c r="C168" s="34" t="s">
        <v>185</v>
      </c>
    </row>
    <row r="170" spans="1:3" x14ac:dyDescent="0.2">
      <c r="A170" s="23" t="s">
        <v>141</v>
      </c>
      <c r="B170" s="23" t="s">
        <v>153</v>
      </c>
      <c r="C170" t="str">
        <f>"&lt;div class='v-space'&gt;&lt;/div&gt;&lt;div id='" &amp; B170 &amp;"'&gt;&lt;h2&gt;" &amp;A170&amp; "&lt;/h2&gt;&lt;table&gt;&lt;tbody&gt;"</f>
        <v>&lt;div class='v-space'&gt;&lt;/div&gt;&lt;div id='less_than_or_equal'&gt;&lt;h2&gt;&lt;= (Less Than or Equal)&lt;/h2&gt;&lt;table&gt;&lt;tbody&gt;</v>
      </c>
    </row>
    <row r="171" spans="1:3" x14ac:dyDescent="0.2">
      <c r="A171" s="26" t="s">
        <v>158</v>
      </c>
      <c r="B171" s="27" t="s">
        <v>86</v>
      </c>
      <c r="C171" t="str">
        <f>"&lt;tr&gt;&lt;td class='table-first-column'&gt;" &amp;A171 &amp; "&lt;/td&gt;&lt;td&gt;" &amp; B171 &amp; "&lt;/td&gt;&lt;/tr&gt;"</f>
        <v>&lt;tr&gt;&lt;td class='table-first-column'&gt;Description:&lt;/td&gt;&lt;td&gt;Evaluates if a value is less than or equal to the value that follows this symbol.&lt;/td&gt;&lt;/tr&gt;</v>
      </c>
    </row>
    <row r="172" spans="1:3" ht="43" customHeight="1" x14ac:dyDescent="0.2">
      <c r="A172" s="26" t="s">
        <v>159</v>
      </c>
      <c r="B172" s="29" t="s">
        <v>175</v>
      </c>
      <c r="C172" t="str">
        <f>"&lt;tr&gt;&lt;td class='table-first-column'&gt;" &amp;A172 &amp; "&lt;/td&gt;&lt;td&gt;" &amp; B172 &amp; "&lt;/td&gt;&lt;/tr&gt;"</f>
        <v>&lt;tr&gt;&lt;td class='table-first-column'&gt;Use:&lt;/td&gt;&lt;td&gt;&lt;span class='formula'&gt;value1 &lt;= value2&lt;/span&gt; and replace each &lt;span class='formula'&gt;value&lt;/span&gt; with merge fields, expressions, or other numeric, text, date, datetime values.&lt;/td&gt;&lt;/tr&gt;</v>
      </c>
    </row>
    <row r="173" spans="1:3" ht="67" customHeight="1" x14ac:dyDescent="0.2">
      <c r="A173" s="26" t="s">
        <v>160</v>
      </c>
      <c r="B173" s="28" t="s">
        <v>176</v>
      </c>
      <c r="C173" t="str">
        <f>"&lt;tr&gt;&lt;td class='table-first-column'&gt;" &amp;A173 &amp; "&lt;/td&gt;&lt;td&gt;" &amp; B173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74" spans="1:3" x14ac:dyDescent="0.2">
      <c r="C174" s="34" t="s">
        <v>185</v>
      </c>
    </row>
    <row r="176" spans="1:3" ht="44" customHeight="1" x14ac:dyDescent="0.2">
      <c r="A176" s="23" t="s">
        <v>217</v>
      </c>
      <c r="B176" s="23" t="s">
        <v>154</v>
      </c>
      <c r="C176" t="str">
        <f>"&lt;div class='v-space'&gt;&lt;/div&gt;&lt;div id='" &amp; B176 &amp;"'&gt;&lt;h2&gt;" &amp;A176&amp; "&lt;/h2&gt;&lt;table&gt;&lt;tbody&gt;"</f>
        <v>&lt;div class='v-space'&gt;&lt;/div&gt;&lt;div id='greater_than_or_equal'&gt;&lt;h2&gt;&gt;= (Greater Than or Equal)&lt;/h2&gt;&lt;table&gt;&lt;tbody&gt;</v>
      </c>
    </row>
    <row r="177" spans="1:3" x14ac:dyDescent="0.2">
      <c r="A177" s="26" t="s">
        <v>158</v>
      </c>
      <c r="B177" s="27" t="s">
        <v>87</v>
      </c>
      <c r="C177" t="str">
        <f>"&lt;tr&gt;&lt;td class='table-first-column'&gt;" &amp;A177 &amp; "&lt;/td&gt;&lt;td&gt;" &amp; B177 &amp; "&lt;/td&gt;&lt;/tr&gt;"</f>
        <v>&lt;tr&gt;&lt;td class='table-first-column'&gt;Description:&lt;/td&gt;&lt;td&gt;Evaluates if a value is greater than or equal to the value that follows this symbol.&lt;/td&gt;&lt;/tr&gt;</v>
      </c>
    </row>
    <row r="178" spans="1:3" ht="29" x14ac:dyDescent="0.2">
      <c r="A178" s="26" t="s">
        <v>159</v>
      </c>
      <c r="B178" s="29" t="s">
        <v>178</v>
      </c>
      <c r="C178" t="str">
        <f>"&lt;tr&gt;&lt;td class='table-first-column'&gt;" &amp;A178 &amp; "&lt;/td&gt;&lt;td&gt;" &amp; B178 &amp; "&lt;/td&gt;&lt;/tr&gt;"</f>
        <v>&lt;tr&gt;&lt;td class='table-first-column'&gt;Use:&lt;/td&gt;&lt;td&gt;&lt;span class='formula'&gt;value1 &gt;= value2&lt;/span&gt; and replace each &lt;span class='formula'&gt;value&lt;/span&gt; with merge fields, expressions, or other numeric, text, date, datetime values.&lt;/td&gt;&lt;/tr&gt;</v>
      </c>
    </row>
    <row r="179" spans="1:3" ht="44" x14ac:dyDescent="0.2">
      <c r="A179" s="26" t="s">
        <v>160</v>
      </c>
      <c r="B179" s="28" t="s">
        <v>177</v>
      </c>
      <c r="C179" t="str">
        <f>"&lt;tr&gt;&lt;td class='table-first-column'&gt;" &amp;A179 &amp; "&lt;/td&gt;&lt;td&gt;" &amp; B179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80" spans="1:3" x14ac:dyDescent="0.2">
      <c r="C180" s="34" t="s">
        <v>185</v>
      </c>
    </row>
    <row r="182" spans="1:3" x14ac:dyDescent="0.2">
      <c r="A182" s="23" t="s">
        <v>142</v>
      </c>
      <c r="B182" s="23" t="s">
        <v>216</v>
      </c>
      <c r="C182" t="str">
        <f>"&lt;div class='v-space'&gt;&lt;/div&gt;&lt;div id='" &amp; B182 &amp;"'&gt;&lt;h2&gt;" &amp;A182&amp; "&lt;/h2&gt;&lt;table&gt;&lt;tbody&gt;"</f>
        <v>&lt;div class='v-space'&gt;&lt;/div&gt;&lt;div id='and_s'&gt;&lt;h2&gt;&amp;&amp; (AND)&lt;/h2&gt;&lt;table&gt;&lt;tbody&gt;</v>
      </c>
    </row>
    <row r="183" spans="1:3" ht="28" x14ac:dyDescent="0.2">
      <c r="A183" s="26" t="s">
        <v>158</v>
      </c>
      <c r="B183" s="27" t="s">
        <v>88</v>
      </c>
      <c r="C183" t="str">
        <f>"&lt;tr&gt;&lt;td class='table-first-column'&gt;" &amp;A183 &amp; "&lt;/td&gt;&lt;td&gt;" &amp; B183 &amp; "&lt;/td&gt;&lt;/tr&gt;"</f>
        <v>&lt;tr&gt;&lt;td class='table-first-column'&gt;Description:&lt;/td&gt;&lt;td&gt;Evaluates if two values or expressions are both true. Use this operator as an alternative to the logical function AND.&lt;/td&gt;&lt;/tr&gt;</v>
      </c>
    </row>
    <row r="184" spans="1:3" ht="70" customHeight="1" x14ac:dyDescent="0.2">
      <c r="A184" s="26" t="s">
        <v>159</v>
      </c>
      <c r="B184" s="28" t="s">
        <v>186</v>
      </c>
      <c r="C184" t="str">
        <f>"&lt;tr&gt;&lt;td class='table-first-column'&gt;" &amp;A184 &amp; "&lt;/td&gt;&lt;td&gt;" &amp; B184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85" spans="1:3" ht="69" customHeight="1" x14ac:dyDescent="0.2">
      <c r="A185" s="26" t="s">
        <v>160</v>
      </c>
      <c r="B185" s="28" t="s">
        <v>225</v>
      </c>
      <c r="C185" t="str">
        <f>"&lt;tr&gt;&lt;td class='table-first-column'&gt;" &amp;A185 &amp; "&lt;/td&gt;&lt;td&gt;" &amp; B185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86" spans="1:3" x14ac:dyDescent="0.2">
      <c r="C186" s="34" t="s">
        <v>185</v>
      </c>
    </row>
    <row r="189" spans="1:3" x14ac:dyDescent="0.2">
      <c r="A189" s="23" t="s">
        <v>89</v>
      </c>
      <c r="B189" s="23" t="s">
        <v>215</v>
      </c>
      <c r="C189" t="str">
        <f>"&lt;div class='v-space'&gt;&lt;/div&gt;&lt;div id='" &amp; B189 &amp;"'&gt;&lt;h2&gt;" &amp;A189&amp; "&lt;/h2&gt;&lt;table&gt;&lt;tbody&gt;"</f>
        <v>&lt;div class='v-space'&gt;&lt;/div&gt;&lt;div id='or_s'&gt;&lt;h2&gt;|| (OR)&lt;/h2&gt;&lt;table&gt;&lt;tbody&gt;</v>
      </c>
    </row>
    <row r="190" spans="1:3" ht="28" x14ac:dyDescent="0.2">
      <c r="A190" s="26" t="s">
        <v>158</v>
      </c>
      <c r="B190" s="27" t="s">
        <v>90</v>
      </c>
      <c r="C190" t="str">
        <f>"&lt;tr&gt;&lt;td class='table-first-column'&gt;" &amp;A190 &amp; "&lt;/td&gt;&lt;td&gt;" &amp; B190 &amp; "&lt;/td&gt;&lt;/tr&gt;"</f>
        <v>&lt;tr&gt;&lt;td class='table-first-column'&gt;Description:&lt;/td&gt;&lt;td&gt;Evaluates if at least one of multiple values or expressions is true. Use this operator as an alternative to the logical function OR.&lt;/td&gt;&lt;/tr&gt;</v>
      </c>
    </row>
    <row r="191" spans="1:3" ht="29" x14ac:dyDescent="0.2">
      <c r="A191" s="26" t="s">
        <v>159</v>
      </c>
      <c r="B191" s="28" t="s">
        <v>179</v>
      </c>
      <c r="C191" t="str">
        <f>"&lt;tr&gt;&lt;td class='table-first-column'&gt;" &amp;A191 &amp; "&lt;/td&gt;&lt;td&gt;" &amp; B191 &amp; "&lt;/td&gt;&lt;/tr&gt;"</f>
        <v>&lt;tr&gt;&lt;td class='table-first-column'&gt;Use:&lt;/td&gt;&lt;td&gt;&lt;span class='formula'&gt;(logical1) || (logical2)&lt;/span&gt; and replace any number of logical references with the values or expressions you want evaluated.&lt;/td&gt;&lt;/tr&gt;</v>
      </c>
    </row>
    <row r="192" spans="1:3" ht="76" customHeight="1" x14ac:dyDescent="0.2">
      <c r="A192" s="26" t="s">
        <v>160</v>
      </c>
      <c r="B192" s="28" t="s">
        <v>224</v>
      </c>
      <c r="C192" t="str">
        <f>"&lt;tr&gt;&lt;td class='table-first-column'&gt;" &amp;A192 &amp; "&lt;/td&gt;&lt;td&gt;" &amp; B192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93" spans="1:3" x14ac:dyDescent="0.2">
      <c r="C193" s="34" t="s">
        <v>185</v>
      </c>
    </row>
    <row r="194" spans="1:3" x14ac:dyDescent="0.2">
      <c r="A194" s="23"/>
      <c r="B194" s="23"/>
    </row>
    <row r="195" spans="1:3" x14ac:dyDescent="0.2">
      <c r="A195" s="23" t="s">
        <v>143</v>
      </c>
      <c r="B195" s="23" t="s">
        <v>157</v>
      </c>
      <c r="C195" t="str">
        <f>"&lt;div class='v-space'&gt;&lt;/div&gt;&lt;div id='" &amp; B195 &amp;"'&gt;&lt;h2&gt;" &amp;A195&amp; "&lt;/h2&gt;&lt;table&gt;&lt;tbody&gt;"</f>
        <v>&lt;div class='v-space'&gt;&lt;/div&gt;&lt;div id='concatenate'&gt;&lt;h2&gt;&amp; (Concatenate)&lt;/h2&gt;&lt;table&gt;&lt;tbody&gt;</v>
      </c>
    </row>
    <row r="196" spans="1:3" x14ac:dyDescent="0.2">
      <c r="A196" s="26" t="s">
        <v>158</v>
      </c>
      <c r="B196" s="27" t="s">
        <v>1047</v>
      </c>
      <c r="C196" t="str">
        <f>"&lt;tr&gt;&lt;td class='table-first-column'&gt;" &amp;A196 &amp; "&lt;/td&gt;&lt;td&gt;" &amp; B196 &amp; "&lt;/td&gt;&lt;/tr&gt;"</f>
        <v>&lt;tr&gt;&lt;td class='table-first-column'&gt;Description:&lt;/td&gt;&lt;td&gt;Connects two or more objects into a string.&lt;/td&gt;&lt;/tr&gt;</v>
      </c>
    </row>
    <row r="197" spans="1:3" ht="28" x14ac:dyDescent="0.2">
      <c r="A197" s="26" t="s">
        <v>159</v>
      </c>
      <c r="B197" s="29" t="s">
        <v>187</v>
      </c>
      <c r="C197" t="str">
        <f>"&lt;tr&gt;&lt;td class='table-first-column'&gt;" &amp;A197 &amp; "&lt;/td&gt;&lt;td&gt;" &amp; B197 &amp; "&lt;/td&gt;&lt;/tr&gt;"</f>
        <v>&lt;tr&gt;&lt;td class='table-first-column'&gt;Use:&lt;/td&gt;&lt;td&gt;&lt;span class='formula'&gt;string1 &amp; string2&lt;/span&gt; and replace each string with merge fields, expressions, or other values.&lt;/td&gt;&lt;/tr&gt;</v>
      </c>
    </row>
    <row r="198" spans="1:3" ht="60" x14ac:dyDescent="0.2">
      <c r="A198" s="26" t="s">
        <v>160</v>
      </c>
      <c r="B198" s="28" t="s">
        <v>223</v>
      </c>
      <c r="C198" t="str">
        <f>"&lt;tr&gt;&lt;td class='table-first-column'&gt;" &amp;A198 &amp; "&lt;/td&gt;&lt;td&gt;" &amp; B198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99" spans="1:3" x14ac:dyDescent="0.2">
      <c r="C199" s="34" t="s">
        <v>185</v>
      </c>
    </row>
    <row r="200" spans="1:3" x14ac:dyDescent="0.2">
      <c r="A200" s="23"/>
      <c r="B200" s="23"/>
    </row>
    <row r="201" spans="1:3" x14ac:dyDescent="0.2">
      <c r="A201" s="23" t="s">
        <v>1045</v>
      </c>
      <c r="B201" s="23" t="s">
        <v>1046</v>
      </c>
      <c r="C201" t="str">
        <f>"&lt;div class='v-space'&gt;&lt;/div&gt;&lt;div id='" &amp; B201 &amp;"'&gt;&lt;h2&gt;" &amp;A201&amp; "&lt;/h2&gt;&lt;table&gt;&lt;tbody&gt;"</f>
        <v>&lt;div class='v-space'&gt;&lt;/div&gt;&lt;div id='user_id'&gt;&lt;h2&gt;$User.Id&lt;/h2&gt;&lt;table&gt;&lt;tbody&gt;</v>
      </c>
    </row>
    <row r="202" spans="1:3" x14ac:dyDescent="0.2">
      <c r="A202" s="26" t="s">
        <v>158</v>
      </c>
      <c r="B202" s="27" t="s">
        <v>1048</v>
      </c>
      <c r="C202" t="str">
        <f>"&lt;tr&gt;&lt;td class='table-first-column'&gt;" &amp;A202 &amp; "&lt;/td&gt;&lt;td&gt;" &amp; B202 &amp; "&lt;/td&gt;&lt;/tr&gt;"</f>
        <v>&lt;tr&gt;&lt;td class='table-first-column'&gt;Description:&lt;/td&gt;&lt;td&gt;Returns the Id of the currently running user in the current org.&lt;/td&gt;&lt;/tr&gt;</v>
      </c>
    </row>
    <row r="203" spans="1:3" x14ac:dyDescent="0.2">
      <c r="A203" s="26" t="s">
        <v>159</v>
      </c>
      <c r="B203" s="29" t="s">
        <v>1049</v>
      </c>
      <c r="C203" t="str">
        <f>"&lt;tr&gt;&lt;td class='table-first-column'&gt;" &amp;A203 &amp; "&lt;/td&gt;&lt;td&gt;" &amp; B203 &amp; "&lt;/td&gt;&lt;/tr&gt;"</f>
        <v>&lt;tr&gt;&lt;td class='table-first-column'&gt;Use:&lt;/td&gt;&lt;td&gt;&lt;span class='formula'&gt;$User.Id&lt;/span&gt;&lt;/td&gt;&lt;/tr&gt;</v>
      </c>
    </row>
    <row r="204" spans="1:3" x14ac:dyDescent="0.2">
      <c r="C204" s="34" t="s">
        <v>185</v>
      </c>
    </row>
    <row r="205" spans="1:3" x14ac:dyDescent="0.2">
      <c r="A205" s="23"/>
      <c r="B205" s="23"/>
    </row>
    <row r="206" spans="1:3" x14ac:dyDescent="0.2">
      <c r="A206" s="23" t="s">
        <v>1050</v>
      </c>
      <c r="B206" s="23" t="s">
        <v>1051</v>
      </c>
      <c r="C206" t="str">
        <f>"&lt;div class='v-space'&gt;&lt;/div&gt;&lt;div id='" &amp; B206 &amp;"'&gt;&lt;h2&gt;" &amp;A206&amp; "&lt;/h2&gt;&lt;table&gt;&lt;tbody&gt;"</f>
        <v>&lt;div class='v-space'&gt;&lt;/div&gt;&lt;div id='user_user_name'&gt;&lt;h2&gt;$User.UserName&lt;/h2&gt;&lt;table&gt;&lt;tbody&gt;</v>
      </c>
    </row>
    <row r="207" spans="1:3" x14ac:dyDescent="0.2">
      <c r="A207" s="26" t="s">
        <v>158</v>
      </c>
      <c r="B207" s="27" t="s">
        <v>1052</v>
      </c>
      <c r="C207" t="str">
        <f>"&lt;tr&gt;&lt;td class='table-first-column'&gt;" &amp;A207 &amp; "&lt;/td&gt;&lt;td&gt;" &amp; B207 &amp; "&lt;/td&gt;&lt;/tr&gt;"</f>
        <v>&lt;tr&gt;&lt;td class='table-first-column'&gt;Description:&lt;/td&gt;&lt;td&gt;Returns the UserName of the currently running user in the current org.&lt;/td&gt;&lt;/tr&gt;</v>
      </c>
    </row>
    <row r="208" spans="1:3" x14ac:dyDescent="0.2">
      <c r="A208" s="26" t="s">
        <v>159</v>
      </c>
      <c r="B208" s="29" t="s">
        <v>1053</v>
      </c>
      <c r="C208" t="str">
        <f>"&lt;tr&gt;&lt;td class='table-first-column'&gt;" &amp;A208 &amp; "&lt;/td&gt;&lt;td&gt;" &amp; B208 &amp; "&lt;/td&gt;&lt;/tr&gt;"</f>
        <v>&lt;tr&gt;&lt;td class='table-first-column'&gt;Use:&lt;/td&gt;&lt;td&gt;&lt;span class='formula'&gt;$User.UserName&lt;/span&gt;&lt;/td&gt;&lt;/tr&gt;</v>
      </c>
    </row>
    <row r="209" spans="1:3" x14ac:dyDescent="0.2">
      <c r="C209" s="34" t="s">
        <v>185</v>
      </c>
    </row>
    <row r="210" spans="1:3" x14ac:dyDescent="0.2">
      <c r="A210" s="23"/>
      <c r="B210" s="23"/>
    </row>
    <row r="211" spans="1:3" x14ac:dyDescent="0.2">
      <c r="A211" s="23" t="s">
        <v>1054</v>
      </c>
      <c r="B211" s="23" t="s">
        <v>1055</v>
      </c>
      <c r="C211" t="str">
        <f>"&lt;div class='v-space'&gt;&lt;/div&gt;&lt;div id='" &amp; B211 &amp;"'&gt;&lt;h2&gt;" &amp;A211&amp; "&lt;/h2&gt;&lt;table&gt;&lt;tbody&gt;"</f>
        <v>&lt;div class='v-space'&gt;&lt;/div&gt;&lt;div id='user_email'&gt;&lt;h2&gt;$User.Email&lt;/h2&gt;&lt;table&gt;&lt;tbody&gt;</v>
      </c>
    </row>
    <row r="212" spans="1:3" x14ac:dyDescent="0.2">
      <c r="A212" s="26" t="s">
        <v>158</v>
      </c>
      <c r="B212" s="27" t="s">
        <v>1056</v>
      </c>
      <c r="C212" t="str">
        <f>"&lt;tr&gt;&lt;td class='table-first-column'&gt;" &amp;A212 &amp; "&lt;/td&gt;&lt;td&gt;" &amp; B212 &amp; "&lt;/td&gt;&lt;/tr&gt;"</f>
        <v>&lt;tr&gt;&lt;td class='table-first-column'&gt;Description:&lt;/td&gt;&lt;td&gt;Returns the Email of the currently running user in the current org.&lt;/td&gt;&lt;/tr&gt;</v>
      </c>
    </row>
    <row r="213" spans="1:3" x14ac:dyDescent="0.2">
      <c r="A213" s="26" t="s">
        <v>159</v>
      </c>
      <c r="B213" s="29" t="s">
        <v>1057</v>
      </c>
      <c r="C213" t="str">
        <f>"&lt;tr&gt;&lt;td class='table-first-column'&gt;" &amp;A213 &amp; "&lt;/td&gt;&lt;td&gt;" &amp; B213 &amp; "&lt;/td&gt;&lt;/tr&gt;"</f>
        <v>&lt;tr&gt;&lt;td class='table-first-column'&gt;Use:&lt;/td&gt;&lt;td&gt;&lt;span class='formula'&gt;$User.Email&lt;/span&gt;&lt;/td&gt;&lt;/tr&gt;</v>
      </c>
    </row>
    <row r="214" spans="1:3" x14ac:dyDescent="0.2">
      <c r="C214" s="34" t="s">
        <v>185</v>
      </c>
    </row>
    <row r="215" spans="1:3" x14ac:dyDescent="0.2">
      <c r="A215" s="23"/>
      <c r="B215" s="23"/>
    </row>
    <row r="216" spans="1:3" x14ac:dyDescent="0.2">
      <c r="A216" s="23" t="s">
        <v>1058</v>
      </c>
      <c r="B216" s="23" t="s">
        <v>1059</v>
      </c>
      <c r="C216" t="str">
        <f>"&lt;div class='v-space'&gt;&lt;/div&gt;&lt;div id='" &amp; B216 &amp;"'&gt;&lt;h2&gt;" &amp;A216&amp; "&lt;/h2&gt;&lt;table&gt;&lt;tbody&gt;"</f>
        <v>&lt;div class='v-space'&gt;&lt;/div&gt;&lt;div id='user_profile_id'&gt;&lt;h2&gt;$User.ProfileId&lt;/h2&gt;&lt;table&gt;&lt;tbody&gt;</v>
      </c>
    </row>
    <row r="217" spans="1:3" x14ac:dyDescent="0.2">
      <c r="A217" s="26" t="s">
        <v>158</v>
      </c>
      <c r="B217" s="27" t="s">
        <v>1060</v>
      </c>
      <c r="C217" t="str">
        <f>"&lt;tr&gt;&lt;td class='table-first-column'&gt;" &amp;A217 &amp; "&lt;/td&gt;&lt;td&gt;" &amp; B217 &amp; "&lt;/td&gt;&lt;/tr&gt;"</f>
        <v>&lt;tr&gt;&lt;td class='table-first-column'&gt;Description:&lt;/td&gt;&lt;td&gt;Returns the ProfileId of the currently running user in the current org.&lt;/td&gt;&lt;/tr&gt;</v>
      </c>
    </row>
    <row r="218" spans="1:3" x14ac:dyDescent="0.2">
      <c r="A218" s="26" t="s">
        <v>159</v>
      </c>
      <c r="B218" s="29" t="s">
        <v>1061</v>
      </c>
      <c r="C218" t="str">
        <f>"&lt;tr&gt;&lt;td class='table-first-column'&gt;" &amp;A218 &amp; "&lt;/td&gt;&lt;td&gt;" &amp; B218 &amp; "&lt;/td&gt;&lt;/tr&gt;"</f>
        <v>&lt;tr&gt;&lt;td class='table-first-column'&gt;Use:&lt;/td&gt;&lt;td&gt;&lt;span class='formula'&gt;$User.ProfileId&lt;/span&gt;&lt;/td&gt;&lt;/tr&gt;</v>
      </c>
    </row>
    <row r="219" spans="1:3" x14ac:dyDescent="0.2">
      <c r="C219" s="34" t="s">
        <v>185</v>
      </c>
    </row>
    <row r="221" spans="1:3" x14ac:dyDescent="0.2">
      <c r="A221" s="23" t="s">
        <v>585</v>
      </c>
      <c r="B221" s="23" t="str">
        <f>SUBSTITUTE(LOWER(A221), " ", "_")</f>
        <v>add_days</v>
      </c>
      <c r="C221" t="str">
        <f>"&lt;div class='v-space'&gt;&lt;/div&gt;&lt;div id='" &amp; B221 &amp;"'&gt;&lt;h2&gt;" &amp;A221&amp; "&lt;/h2&gt;&lt;table&gt;&lt;tbody&gt;"</f>
        <v>&lt;div class='v-space'&gt;&lt;/div&gt;&lt;div id='add_days'&gt;&lt;h2&gt;ADD_DAYS&lt;/h2&gt;&lt;table&gt;&lt;tbody&gt;</v>
      </c>
    </row>
    <row r="222" spans="1:3" x14ac:dyDescent="0.2">
      <c r="A222" s="26" t="s">
        <v>158</v>
      </c>
      <c r="B222" s="27" t="s">
        <v>101</v>
      </c>
      <c r="C222" t="str">
        <f>"&lt;tr&gt;&lt;td class='table-first-column'&gt;" &amp;A222 &amp; "&lt;/td&gt;&lt;td&gt;" &amp; B222 &amp; "&lt;/td&gt;&lt;/tr&gt;"</f>
        <v>&lt;tr&gt;&lt;td class='table-first-column'&gt;Description:&lt;/td&gt;&lt;td&gt;Returns the date that is the indicated number of days before or after a specified date. &lt;/td&gt;&lt;/tr&gt;</v>
      </c>
    </row>
    <row r="223" spans="1:3" ht="31" x14ac:dyDescent="0.2">
      <c r="A223" s="26" t="s">
        <v>159</v>
      </c>
      <c r="B223" s="28" t="s">
        <v>587</v>
      </c>
      <c r="C223" t="str">
        <f>"&lt;tr&gt;&lt;td class='table-first-column'&gt;" &amp;A223 &amp; "&lt;/td&gt;&lt;td&gt;" &amp; B223 &amp; "&lt;/td&gt;&lt;/tr&gt;"</f>
        <v>&lt;tr&gt;&lt;td class='table-first-column'&gt;Use:&lt;/td&gt;&lt;td&gt;&lt;span class='formula'&gt;ADD_DAYS (date/datetime, num)&lt;/span&gt; and replace date with the start date and num with the number of days to be added.&lt;/td&gt;&lt;/tr&gt;</v>
      </c>
    </row>
    <row r="224" spans="1:3" ht="45" x14ac:dyDescent="0.2">
      <c r="A224" s="26" t="s">
        <v>160</v>
      </c>
      <c r="B224" s="28" t="s">
        <v>590</v>
      </c>
      <c r="C224" t="str">
        <f>"&lt;tr&gt;&lt;td class='table-first-column'&gt;" &amp;A224 &amp; "&lt;/td&gt;&lt;td&gt;" &amp; B224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225" spans="1:3" x14ac:dyDescent="0.2">
      <c r="C225" s="34" t="s">
        <v>185</v>
      </c>
    </row>
    <row r="227" spans="1:3" x14ac:dyDescent="0.2">
      <c r="A227" s="23" t="s">
        <v>585</v>
      </c>
      <c r="B227" s="23" t="str">
        <f>SUBSTITUTE(LOWER(A227), " ", "_")</f>
        <v>add_days</v>
      </c>
      <c r="C227" t="str">
        <f>"&lt;div class='v-space'&gt;&lt;/div&gt;&lt;div id='" &amp; B227 &amp;"'&gt;&lt;h2&gt;" &amp;A227&amp; "&lt;/h2&gt;&lt;table&gt;&lt;tbody&gt;"</f>
        <v>&lt;div class='v-space'&gt;&lt;/div&gt;&lt;div id='add_days'&gt;&lt;h2&gt;ADD_DAYS&lt;/h2&gt;&lt;table&gt;&lt;tbody&gt;</v>
      </c>
    </row>
    <row r="228" spans="1:3" x14ac:dyDescent="0.2">
      <c r="A228" s="26" t="s">
        <v>158</v>
      </c>
      <c r="B228" s="27" t="s">
        <v>101</v>
      </c>
      <c r="C228" t="str">
        <f>"&lt;tr&gt;&lt;td class='table-first-column'&gt;" &amp;A228 &amp; "&lt;/td&gt;&lt;td&gt;" &amp; B228 &amp; "&lt;/td&gt;&lt;/tr&gt;"</f>
        <v>&lt;tr&gt;&lt;td class='table-first-column'&gt;Description:&lt;/td&gt;&lt;td&gt;Returns the date that is the indicated number of days before or after a specified date. &lt;/td&gt;&lt;/tr&gt;</v>
      </c>
    </row>
    <row r="229" spans="1:3" ht="31" x14ac:dyDescent="0.2">
      <c r="A229" s="26" t="s">
        <v>159</v>
      </c>
      <c r="B229" s="28" t="s">
        <v>587</v>
      </c>
      <c r="C229" t="str">
        <f>"&lt;tr&gt;&lt;td class='table-first-column'&gt;" &amp;A229 &amp; "&lt;/td&gt;&lt;td&gt;" &amp; B229 &amp; "&lt;/td&gt;&lt;/tr&gt;"</f>
        <v>&lt;tr&gt;&lt;td class='table-first-column'&gt;Use:&lt;/td&gt;&lt;td&gt;&lt;span class='formula'&gt;ADD_DAYS (date/datetime, num)&lt;/span&gt; and replace date with the start date and num with the number of days to be added.&lt;/td&gt;&lt;/tr&gt;</v>
      </c>
    </row>
    <row r="230" spans="1:3" ht="45" x14ac:dyDescent="0.2">
      <c r="A230" s="26" t="s">
        <v>160</v>
      </c>
      <c r="B230" s="28" t="s">
        <v>590</v>
      </c>
      <c r="C230" t="str">
        <f>"&lt;tr&gt;&lt;td class='table-first-column'&gt;" &amp;A230 &amp; "&lt;/td&gt;&lt;td&gt;" &amp; B230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231" spans="1:3" x14ac:dyDescent="0.2">
      <c r="C231" s="34" t="s">
        <v>185</v>
      </c>
    </row>
    <row r="233" spans="1:3" x14ac:dyDescent="0.2">
      <c r="A233" s="23" t="s">
        <v>586</v>
      </c>
      <c r="B233" s="23" t="str">
        <f>SUBSTITUTE(LOWER(A233), " ", "_")</f>
        <v>add_months</v>
      </c>
      <c r="C233" t="str">
        <f>"&lt;div class='v-space'&gt;&lt;/div&gt;&lt;div id='" &amp; B233 &amp;"'&gt;&lt;h2&gt;" &amp;A233&amp; "&lt;/h2&gt;&lt;table&gt;&lt;tbody&gt;"</f>
        <v>&lt;div class='v-space'&gt;&lt;/div&gt;&lt;div id='add_months'&gt;&lt;h2&gt;ADD_MONTHS&lt;/h2&gt;&lt;table&gt;&lt;tbody&gt;</v>
      </c>
    </row>
    <row r="234" spans="1:3" ht="42" x14ac:dyDescent="0.2">
      <c r="A234" s="26" t="s">
        <v>158</v>
      </c>
      <c r="B234" s="27" t="s">
        <v>100</v>
      </c>
      <c r="C234" t="str">
        <f>"&lt;tr&gt;&lt;td class='table-first-column'&gt;" &amp;A234 &amp; "&lt;/td&gt;&lt;td&gt;" &amp; B234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235" spans="1:3" ht="52" customHeight="1" x14ac:dyDescent="0.2">
      <c r="A235" s="26" t="s">
        <v>159</v>
      </c>
      <c r="B235" s="28" t="s">
        <v>591</v>
      </c>
      <c r="C235" t="str">
        <f>"&lt;tr&gt;&lt;td class='table-first-column'&gt;" &amp;A235 &amp; "&lt;/td&gt;&lt;td&gt;" &amp; B235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236" spans="1:3" ht="75" x14ac:dyDescent="0.2">
      <c r="A236" s="26" t="s">
        <v>160</v>
      </c>
      <c r="B236" s="28" t="s">
        <v>592</v>
      </c>
      <c r="C236" t="str">
        <f>"&lt;tr&gt;&lt;td class='table-first-column'&gt;" &amp;A236 &amp; "&lt;/td&gt;&lt;td&gt;" &amp; B236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237" spans="1:3" x14ac:dyDescent="0.2">
      <c r="C237" s="34" t="s">
        <v>185</v>
      </c>
    </row>
    <row r="238" spans="1:3" x14ac:dyDescent="0.2">
      <c r="C238" s="34"/>
    </row>
    <row r="239" spans="1:3" x14ac:dyDescent="0.2">
      <c r="A239" s="23" t="s">
        <v>529</v>
      </c>
      <c r="B239" s="23" t="str">
        <f>SUBSTITUTE(LOWER(A239), " ", "_")</f>
        <v>agg_avg</v>
      </c>
      <c r="C239" t="str">
        <f>"&lt;div class='v-space'&gt;&lt;/div&gt;&lt;div id='" &amp; B239 &amp;"'&gt;&lt;h2&gt;" &amp;A239&amp; "&lt;/h2&gt;&lt;table&gt;&lt;tbody&gt;"</f>
        <v>&lt;div class='v-space'&gt;&lt;/div&gt;&lt;div id='agg_avg'&gt;&lt;h2&gt;AGG_AVG&lt;/h2&gt;&lt;table&gt;&lt;tbody&gt;</v>
      </c>
    </row>
    <row r="240" spans="1:3" ht="28" x14ac:dyDescent="0.2">
      <c r="A240" s="26" t="s">
        <v>158</v>
      </c>
      <c r="B240" s="27" t="s">
        <v>539</v>
      </c>
      <c r="C240" t="str">
        <f>"&lt;tr&gt;&lt;td class='table-first-column'&gt;" &amp;A240 &amp; "&lt;/td&gt;&lt;td&gt;" &amp; B240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241" spans="1:3" ht="44" x14ac:dyDescent="0.2">
      <c r="A241" s="26" t="s">
        <v>159</v>
      </c>
      <c r="B241" s="28" t="s">
        <v>536</v>
      </c>
      <c r="C241" t="str">
        <f>"&lt;tr&gt;&lt;td class='table-first-column'&gt;" &amp;A241 &amp; "&lt;/td&gt;&lt;td&gt;" &amp; B241 &amp; "&lt;/td&gt;&lt;/tr&gt;"</f>
        <v>&lt;tr&gt;&lt;td class='table-first-column'&gt;Use:&lt;/td&gt;&lt;td&gt;&lt;span class='formula'&gt;AGG_AVG(aggregate_object_name, aggregate_field, group_field, group_values_field_on_source_object, [additional_criteria]) &lt;/span&gt;&lt;/td&gt;&lt;/tr&gt;</v>
      </c>
    </row>
    <row r="242" spans="1:3" ht="90" x14ac:dyDescent="0.2">
      <c r="A242" s="26" t="s">
        <v>160</v>
      </c>
      <c r="B242" s="28" t="s">
        <v>537</v>
      </c>
      <c r="C242" t="str">
        <f>"&lt;tr&gt;&lt;td class='table-first-column'&gt;" &amp;A242 &amp; "&lt;/td&gt;&lt;td&gt;" &amp; B242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243" spans="1:3" ht="69" customHeight="1" x14ac:dyDescent="0.2">
      <c r="A243" s="26" t="s">
        <v>181</v>
      </c>
      <c r="B243" s="32" t="s">
        <v>538</v>
      </c>
      <c r="C243" t="str">
        <f>"&lt;tr&gt;&lt;td class='table-first-column'&gt;" &amp;A243 &amp; "&lt;/td&gt;&lt;td&gt;" &amp; B243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44" spans="1:3" x14ac:dyDescent="0.2">
      <c r="C244" s="34" t="s">
        <v>185</v>
      </c>
    </row>
    <row r="245" spans="1:3" x14ac:dyDescent="0.2">
      <c r="C245" s="34"/>
    </row>
    <row r="246" spans="1:3" x14ac:dyDescent="0.2">
      <c r="A246" s="23" t="s">
        <v>530</v>
      </c>
      <c r="B246" s="23" t="str">
        <f>SUBSTITUTE(LOWER(A246), " ", "_")</f>
        <v>agg_count</v>
      </c>
      <c r="C246" t="str">
        <f>"&lt;div class='v-space'&gt;&lt;/div&gt;&lt;div id='" &amp; B246 &amp;"'&gt;&lt;h2&gt;" &amp;A246&amp; "&lt;/h2&gt;&lt;table&gt;&lt;tbody&gt;"</f>
        <v>&lt;div class='v-space'&gt;&lt;/div&gt;&lt;div id='agg_count'&gt;&lt;h2&gt;AGG_COUNT&lt;/h2&gt;&lt;table&gt;&lt;tbody&gt;</v>
      </c>
    </row>
    <row r="247" spans="1:3" ht="28" x14ac:dyDescent="0.2">
      <c r="A247" s="26" t="s">
        <v>158</v>
      </c>
      <c r="B247" s="27" t="s">
        <v>540</v>
      </c>
      <c r="C247" t="str">
        <f>"&lt;tr&gt;&lt;td class='table-first-column'&gt;" &amp;A247 &amp; "&lt;/td&gt;&lt;td&gt;" &amp; B247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248" spans="1:3" ht="45" x14ac:dyDescent="0.2">
      <c r="A248" s="26" t="s">
        <v>159</v>
      </c>
      <c r="B248" s="28" t="s">
        <v>911</v>
      </c>
      <c r="C248" t="str">
        <f>"&lt;tr&gt;&lt;td class='table-first-column'&gt;" &amp;A248 &amp; "&lt;/td&gt;&lt;td&gt;" &amp; B248 &amp; "&lt;/td&gt;&lt;/tr&gt;"</f>
        <v>&lt;tr&gt;&lt;td class='table-first-column'&gt;Use:&lt;/td&gt;&lt;td&gt;&lt;span class='formula'&gt;AGG_COUNT(aggregate_object_name, aggregate_field_name, [group_field_name, group_field_value,]+ [additional_filters]) &lt;/span&gt;&lt;/td&gt;&lt;/tr&gt;</v>
      </c>
    </row>
    <row r="249" spans="1:3" ht="90" x14ac:dyDescent="0.2">
      <c r="A249" s="26" t="s">
        <v>160</v>
      </c>
      <c r="B249" s="28" t="s">
        <v>913</v>
      </c>
      <c r="C249" t="str">
        <f>"&lt;tr&gt;&lt;td class='table-first-column'&gt;" &amp;A249 &amp; "&lt;/td&gt;&lt;td&gt;" &amp; B249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250" spans="1:3" ht="69" customHeight="1" x14ac:dyDescent="0.2">
      <c r="A250" s="26" t="s">
        <v>181</v>
      </c>
      <c r="B250" s="32" t="s">
        <v>538</v>
      </c>
      <c r="C250" t="str">
        <f>"&lt;tr&gt;&lt;td class='table-first-column'&gt;" &amp;A250 &amp; "&lt;/td&gt;&lt;td&gt;" &amp; B250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51" spans="1:3" x14ac:dyDescent="0.2">
      <c r="C251" s="34" t="s">
        <v>185</v>
      </c>
    </row>
    <row r="252" spans="1:3" x14ac:dyDescent="0.2">
      <c r="C252" s="34"/>
    </row>
    <row r="253" spans="1:3" x14ac:dyDescent="0.2">
      <c r="A253" s="23" t="s">
        <v>531</v>
      </c>
      <c r="B253" s="23" t="str">
        <f>SUBSTITUTE(LOWER(A253), " ", "_")</f>
        <v>agg_count_distinct</v>
      </c>
      <c r="C253" t="str">
        <f>"&lt;div class='v-space'&gt;&lt;/div&gt;&lt;div id='" &amp; B253 &amp;"'&gt;&lt;h2&gt;" &amp;A253&amp; "&lt;/h2&gt;&lt;table&gt;&lt;tbody&gt;"</f>
        <v>&lt;div class='v-space'&gt;&lt;/div&gt;&lt;div id='agg_count_distinct'&gt;&lt;h2&gt;AGG_COUNT_DISTINCT&lt;/h2&gt;&lt;table&gt;&lt;tbody&gt;</v>
      </c>
    </row>
    <row r="254" spans="1:3" ht="28" x14ac:dyDescent="0.2">
      <c r="A254" s="26" t="s">
        <v>158</v>
      </c>
      <c r="B254" s="27" t="s">
        <v>541</v>
      </c>
      <c r="C254" t="str">
        <f>"&lt;tr&gt;&lt;td class='table-first-column'&gt;" &amp;A254 &amp; "&lt;/td&gt;&lt;td&gt;" &amp; B254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55" spans="1:3" ht="45" x14ac:dyDescent="0.2">
      <c r="A255" s="26" t="s">
        <v>159</v>
      </c>
      <c r="B255" s="28" t="s">
        <v>910</v>
      </c>
      <c r="C255" t="str">
        <f>"&lt;tr&gt;&lt;td class='table-first-column'&gt;" &amp;A255 &amp; "&lt;/td&gt;&lt;td&gt;" &amp; B255 &amp; "&lt;/td&gt;&lt;/tr&gt;"</f>
        <v>&lt;tr&gt;&lt;td class='table-first-column'&gt;Use:&lt;/td&gt;&lt;td&gt;&lt;span class='formula'&gt;AGG_COUNT_DISTINCT(aggregate_object_name, aggregate_field_name, [group_field_name, group_field_value,]+ [additional_filters]) &lt;/span&gt;&lt;/td&gt;&lt;/tr&gt;</v>
      </c>
    </row>
    <row r="256" spans="1:3" ht="117" customHeight="1" x14ac:dyDescent="0.2">
      <c r="A256" s="26" t="s">
        <v>160</v>
      </c>
      <c r="B256" s="28" t="s">
        <v>912</v>
      </c>
      <c r="C256" t="str">
        <f>"&lt;tr&gt;&lt;td class='table-first-column'&gt;" &amp;A256 &amp; "&lt;/td&gt;&lt;td&gt;" &amp; B256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57" spans="1:3" ht="69" customHeight="1" x14ac:dyDescent="0.2">
      <c r="A257" s="26" t="s">
        <v>181</v>
      </c>
      <c r="B257" s="32" t="s">
        <v>538</v>
      </c>
      <c r="C257" t="str">
        <f>"&lt;tr&gt;&lt;td class='table-first-column'&gt;" &amp;A257 &amp; "&lt;/td&gt;&lt;td&gt;" &amp; B257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58" spans="1:3" x14ac:dyDescent="0.2">
      <c r="C258" s="34" t="s">
        <v>185</v>
      </c>
    </row>
    <row r="259" spans="1:3" x14ac:dyDescent="0.2">
      <c r="C259" s="34"/>
    </row>
    <row r="260" spans="1:3" x14ac:dyDescent="0.2">
      <c r="A260" s="23" t="s">
        <v>532</v>
      </c>
      <c r="B260" s="23" t="str">
        <f>SUBSTITUTE(LOWER(A260), " ", "_")</f>
        <v>agg_max</v>
      </c>
      <c r="C260" t="str">
        <f>"&lt;div class='v-space'&gt;&lt;/div&gt;&lt;div id='" &amp; B260 &amp;"'&gt;&lt;h2&gt;" &amp;A260&amp; "&lt;/h2&gt;&lt;table&gt;&lt;tbody&gt;"</f>
        <v>&lt;div class='v-space'&gt;&lt;/div&gt;&lt;div id='agg_max'&gt;&lt;h2&gt;AGG_MAX&lt;/h2&gt;&lt;table&gt;&lt;tbody&gt;</v>
      </c>
    </row>
    <row r="261" spans="1:3" ht="28" x14ac:dyDescent="0.2">
      <c r="A261" s="26" t="s">
        <v>158</v>
      </c>
      <c r="B261" s="27" t="s">
        <v>542</v>
      </c>
      <c r="C261" t="str">
        <f>"&lt;tr&gt;&lt;td class='table-first-column'&gt;" &amp;A261 &amp; "&lt;/td&gt;&lt;td&gt;" &amp; B261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62" spans="1:3" ht="74" customHeight="1" x14ac:dyDescent="0.2">
      <c r="A262" s="26" t="s">
        <v>159</v>
      </c>
      <c r="B262" s="28" t="s">
        <v>907</v>
      </c>
      <c r="C262" t="str">
        <f>"&lt;tr&gt;&lt;td class='table-first-column'&gt;" &amp;A262 &amp; "&lt;/td&gt;&lt;td&gt;" &amp; B262 &amp; "&lt;/td&gt;&lt;/tr&gt;"</f>
        <v>&lt;tr&gt;&lt;td class='table-first-column'&gt;Use:&lt;/td&gt;&lt;td&gt;&lt;span class='formula'&gt;AGG_MAX(aggregate_object_name, aggregate_field_name, [group_field_name, group_field_value,]+ [additional_filters]) &lt;/span&gt;&lt;/td&gt;&lt;/tr&gt;</v>
      </c>
    </row>
    <row r="263" spans="1:3" ht="90" x14ac:dyDescent="0.2">
      <c r="A263" s="26" t="s">
        <v>160</v>
      </c>
      <c r="B263" s="28" t="s">
        <v>914</v>
      </c>
      <c r="C263" t="str">
        <f>"&lt;tr&gt;&lt;td class='table-first-column'&gt;" &amp;A263 &amp; "&lt;/td&gt;&lt;td&gt;" &amp; B263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64" spans="1:3" ht="69" customHeight="1" x14ac:dyDescent="0.2">
      <c r="A264" s="26" t="s">
        <v>181</v>
      </c>
      <c r="B264" s="32" t="s">
        <v>538</v>
      </c>
      <c r="C264" t="str">
        <f>"&lt;tr&gt;&lt;td class='table-first-column'&gt;" &amp;A264 &amp; "&lt;/td&gt;&lt;td&gt;" &amp; B264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65" spans="1:3" x14ac:dyDescent="0.2">
      <c r="C265" s="34" t="s">
        <v>185</v>
      </c>
    </row>
    <row r="266" spans="1:3" x14ac:dyDescent="0.2">
      <c r="C266" s="34"/>
    </row>
    <row r="267" spans="1:3" x14ac:dyDescent="0.2">
      <c r="A267" s="23" t="s">
        <v>533</v>
      </c>
      <c r="B267" s="23" t="str">
        <f>SUBSTITUTE(LOWER(A267), " ", "_")</f>
        <v>agg_min</v>
      </c>
      <c r="C267" t="str">
        <f>"&lt;div class='v-space'&gt;&lt;/div&gt;&lt;div id='" &amp; B267 &amp;"'&gt;&lt;h2&gt;" &amp;A267&amp; "&lt;/h2&gt;&lt;table&gt;&lt;tbody&gt;"</f>
        <v>&lt;div class='v-space'&gt;&lt;/div&gt;&lt;div id='agg_min'&gt;&lt;h2&gt;AGG_MIN&lt;/h2&gt;&lt;table&gt;&lt;tbody&gt;</v>
      </c>
    </row>
    <row r="268" spans="1:3" ht="28" x14ac:dyDescent="0.2">
      <c r="A268" s="26" t="s">
        <v>158</v>
      </c>
      <c r="B268" s="27" t="s">
        <v>543</v>
      </c>
      <c r="C268" t="str">
        <f>"&lt;tr&gt;&lt;td class='table-first-column'&gt;" &amp;A268 &amp; "&lt;/td&gt;&lt;td&gt;" &amp; B268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69" spans="1:3" ht="67" customHeight="1" x14ac:dyDescent="0.2">
      <c r="A269" s="26" t="s">
        <v>159</v>
      </c>
      <c r="B269" s="28" t="s">
        <v>908</v>
      </c>
      <c r="C269" t="str">
        <f>"&lt;tr&gt;&lt;td class='table-first-column'&gt;" &amp;A269 &amp; "&lt;/td&gt;&lt;td&gt;" &amp; B269 &amp; "&lt;/td&gt;&lt;/tr&gt;"</f>
        <v>&lt;tr&gt;&lt;td class='table-first-column'&gt;Use:&lt;/td&gt;&lt;td&gt;&lt;span class='formula'&gt;AGG_MIN(aggregate_object_name, aggregate_field_name, [group_field_name, group_field_value,]+ [additional_filters]) &lt;/span&gt;&lt;/td&gt;&lt;/tr&gt;</v>
      </c>
    </row>
    <row r="270" spans="1:3" ht="90" x14ac:dyDescent="0.2">
      <c r="A270" s="26" t="s">
        <v>160</v>
      </c>
      <c r="B270" s="28" t="s">
        <v>915</v>
      </c>
      <c r="C270" t="str">
        <f>"&lt;tr&gt;&lt;td class='table-first-column'&gt;" &amp;A270 &amp; "&lt;/td&gt;&lt;td&gt;" &amp; B270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71" spans="1:3" ht="69" customHeight="1" x14ac:dyDescent="0.2">
      <c r="A271" s="26" t="s">
        <v>181</v>
      </c>
      <c r="B271" s="32" t="s">
        <v>538</v>
      </c>
      <c r="C271" t="str">
        <f>"&lt;tr&gt;&lt;td class='table-first-column'&gt;" &amp;A271 &amp; "&lt;/td&gt;&lt;td&gt;" &amp; B271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72" spans="1:3" x14ac:dyDescent="0.2">
      <c r="C272" s="34" t="s">
        <v>185</v>
      </c>
    </row>
    <row r="273" spans="1:3" x14ac:dyDescent="0.2">
      <c r="C273" s="34"/>
    </row>
    <row r="274" spans="1:3" x14ac:dyDescent="0.2">
      <c r="A274" s="23" t="s">
        <v>534</v>
      </c>
      <c r="B274" s="23" t="str">
        <f>SUBSTITUTE(LOWER(A274), " ", "_")</f>
        <v>agg_sum</v>
      </c>
      <c r="C274" t="str">
        <f>"&lt;div class='v-space'&gt;&lt;/div&gt;&lt;div id='" &amp; B274 &amp;"'&gt;&lt;h2&gt;" &amp;A274&amp; "&lt;/h2&gt;&lt;table&gt;&lt;tbody&gt;"</f>
        <v>&lt;div class='v-space'&gt;&lt;/div&gt;&lt;div id='agg_sum'&gt;&lt;h2&gt;AGG_SUM&lt;/h2&gt;&lt;table&gt;&lt;tbody&gt;</v>
      </c>
    </row>
    <row r="275" spans="1:3" ht="28" x14ac:dyDescent="0.2">
      <c r="A275" s="26" t="s">
        <v>158</v>
      </c>
      <c r="B275" s="27" t="s">
        <v>543</v>
      </c>
      <c r="C275" t="str">
        <f>"&lt;tr&gt;&lt;td class='table-first-column'&gt;" &amp;A275 &amp; "&lt;/td&gt;&lt;td&gt;" &amp; B275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76" spans="1:3" ht="84" customHeight="1" x14ac:dyDescent="0.2">
      <c r="A276" s="26" t="s">
        <v>159</v>
      </c>
      <c r="B276" s="28" t="s">
        <v>909</v>
      </c>
      <c r="C276" t="str">
        <f>"&lt;tr&gt;&lt;td class='table-first-column'&gt;" &amp;A276 &amp; "&lt;/td&gt;&lt;td&gt;" &amp; B276 &amp; "&lt;/td&gt;&lt;/tr&gt;"</f>
        <v>&lt;tr&gt;&lt;td class='table-first-column'&gt;Use:&lt;/td&gt;&lt;td&gt;&lt;span class='formula'&gt;AGG_SUM(aggregate_object_name, aggregate_field_name, [group_field_name, group_field_value,]+ [additional_filters]) &lt;/span&gt;&lt;/td&gt;&lt;/tr&gt;</v>
      </c>
    </row>
    <row r="277" spans="1:3" ht="90" x14ac:dyDescent="0.2">
      <c r="A277" s="26" t="s">
        <v>160</v>
      </c>
      <c r="B277" s="28" t="s">
        <v>916</v>
      </c>
      <c r="C277" t="str">
        <f>"&lt;tr&gt;&lt;td class='table-first-column'&gt;" &amp;A277 &amp; "&lt;/td&gt;&lt;td&gt;" &amp; B277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78" spans="1:3" ht="69" customHeight="1" x14ac:dyDescent="0.2">
      <c r="A278" s="26" t="s">
        <v>181</v>
      </c>
      <c r="B278" s="32" t="s">
        <v>538</v>
      </c>
      <c r="C278" t="str">
        <f>"&lt;tr&gt;&lt;td class='table-first-column'&gt;" &amp;A278 &amp; "&lt;/td&gt;&lt;td&gt;" &amp; B278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79" spans="1:3" x14ac:dyDescent="0.2">
      <c r="C279" s="34" t="s">
        <v>185</v>
      </c>
    </row>
    <row r="280" spans="1:3" x14ac:dyDescent="0.2">
      <c r="C280" s="34"/>
    </row>
    <row r="282" spans="1:3" ht="17" x14ac:dyDescent="0.2">
      <c r="A282" s="26" t="s">
        <v>218</v>
      </c>
      <c r="B282" s="24" t="s">
        <v>155</v>
      </c>
      <c r="C282" t="str">
        <f>"&lt;div class='v-space'&gt;&lt;/div&gt;&lt;div id='" &amp; B282 &amp;"'&gt;&lt;h2&gt;" &amp;A282&amp; "&lt;/h2&gt;&lt;table&gt;&lt;tbody&gt;"</f>
        <v>&lt;div class='v-space'&gt;&lt;/div&gt;&lt;div id='and'&gt;&lt;h2&gt;AND&lt;/h2&gt;&lt;table&gt;&lt;tbody&gt;</v>
      </c>
    </row>
    <row r="283" spans="1:3" ht="51" x14ac:dyDescent="0.2">
      <c r="A283" s="23" t="s">
        <v>158</v>
      </c>
      <c r="B283" s="24" t="s">
        <v>219</v>
      </c>
      <c r="C283" t="str">
        <f>"&lt;tr&gt;&lt;td class='table-first-column'&gt;" &amp;A283 &amp; "&lt;/td&gt;&lt;td&gt;" &amp; B283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84" spans="1:3" ht="34" x14ac:dyDescent="0.2">
      <c r="A284" s="23" t="s">
        <v>159</v>
      </c>
      <c r="B284" s="24" t="s">
        <v>220</v>
      </c>
      <c r="C284" t="str">
        <f>"&lt;tr&gt;&lt;td class='table-first-column'&gt;" &amp;A284 &amp; "&lt;/td&gt;&lt;td&gt;" &amp; B284 &amp; "&lt;/td&gt;&lt;/tr&gt;"</f>
        <v>&lt;tr&gt;&lt;td class='table-first-column'&gt;Use:&lt;/td&gt;&lt;td&gt;&lt;span class='formula'&gt;AND(logical1, logical2...)&lt;/span&gt; and replace any number of logical references with the expressions you want evaluated.&lt;/td&gt;&lt;/tr&gt;</v>
      </c>
    </row>
    <row r="285" spans="1:3" x14ac:dyDescent="0.2">
      <c r="B285" s="10"/>
      <c r="C285" s="34" t="s">
        <v>185</v>
      </c>
    </row>
    <row r="286" spans="1:3" x14ac:dyDescent="0.2">
      <c r="C286" s="34"/>
    </row>
    <row r="287" spans="1:3" x14ac:dyDescent="0.2">
      <c r="A287" s="23" t="s">
        <v>647</v>
      </c>
      <c r="B287" s="23" t="str">
        <f>SUBSTITUTE(LOWER(A287), " ", "_")</f>
        <v>base64_encode</v>
      </c>
      <c r="C287" t="str">
        <f>"&lt;div class='v-space'&gt;&lt;/div&gt;&lt;div id='" &amp; B287 &amp;"'&gt;&lt;h2&gt;" &amp;A287&amp; "&lt;/h2&gt;&lt;table&gt;&lt;tbody&gt;"</f>
        <v>&lt;div class='v-space'&gt;&lt;/div&gt;&lt;div id='base64_encode'&gt;&lt;h2&gt;BASE64_ENCODE&lt;/h2&gt;&lt;table&gt;&lt;tbody&gt;</v>
      </c>
    </row>
    <row r="288" spans="1:3" x14ac:dyDescent="0.2">
      <c r="A288" s="26" t="s">
        <v>158</v>
      </c>
      <c r="B288" s="27" t="s">
        <v>650</v>
      </c>
      <c r="C288" t="str">
        <f>"&lt;tr&gt;&lt;td class='table-first-column'&gt;" &amp;A288 &amp; "&lt;/td&gt;&lt;td&gt;" &amp; B288 &amp; "&lt;/td&gt;&lt;/tr&gt;"</f>
        <v>&lt;tr&gt;&lt;td class='table-first-column'&gt;Description:&lt;/td&gt;&lt;td&gt;Encode a String value to BASE64 format.&lt;/td&gt;&lt;/tr&gt;</v>
      </c>
    </row>
    <row r="289" spans="1:3" ht="87" customHeight="1" x14ac:dyDescent="0.2">
      <c r="A289" s="26" t="s">
        <v>159</v>
      </c>
      <c r="B289" s="28" t="s">
        <v>651</v>
      </c>
      <c r="C289" t="str">
        <f>"&lt;tr&gt;&lt;td class='table-first-column'&gt;" &amp;A289 &amp; "&lt;/td&gt;&lt;td&gt;" &amp; B289 &amp; "&lt;/td&gt;&lt;/tr&gt;"</f>
        <v>&lt;tr&gt;&lt;td class='table-first-column'&gt;Use:&lt;/td&gt;&lt;td&gt;&lt;span class='formula'&gt;BASE64_ENCODE(string)&lt;/span&gt;&lt;/td&gt;&lt;/tr&gt;</v>
      </c>
    </row>
    <row r="290" spans="1:3" x14ac:dyDescent="0.2">
      <c r="C290" s="34" t="s">
        <v>185</v>
      </c>
    </row>
    <row r="291" spans="1:3" x14ac:dyDescent="0.2">
      <c r="C291" s="34"/>
    </row>
    <row r="292" spans="1:3" x14ac:dyDescent="0.2">
      <c r="A292" s="23" t="s">
        <v>647</v>
      </c>
      <c r="B292" s="23" t="str">
        <f>SUBSTITUTE(LOWER(A292), " ", "_")</f>
        <v>base64_encode</v>
      </c>
      <c r="C292" t="str">
        <f>"&lt;div class='v-space'&gt;&lt;/div&gt;&lt;div id='" &amp; B292 &amp;"'&gt;&lt;h2&gt;" &amp;A292&amp; "&lt;/h2&gt;&lt;table&gt;&lt;tbody&gt;"</f>
        <v>&lt;div class='v-space'&gt;&lt;/div&gt;&lt;div id='base64_encode'&gt;&lt;h2&gt;BASE64_ENCODE&lt;/h2&gt;&lt;table&gt;&lt;tbody&gt;</v>
      </c>
    </row>
    <row r="293" spans="1:3" x14ac:dyDescent="0.2">
      <c r="A293" s="26" t="s">
        <v>158</v>
      </c>
      <c r="B293" s="27" t="s">
        <v>917</v>
      </c>
      <c r="C293" t="str">
        <f>"&lt;tr&gt;&lt;td class='table-first-column'&gt;" &amp;A293 &amp; "&lt;/td&gt;&lt;td&gt;" &amp; B293 &amp; "&lt;/td&gt;&lt;/tr&gt;"</f>
        <v>&lt;tr&gt;&lt;td class='table-first-column'&gt;Description:&lt;/td&gt;&lt;td&gt;Encode a string to BASE64.&lt;/td&gt;&lt;/tr&gt;</v>
      </c>
    </row>
    <row r="294" spans="1:3" ht="87" customHeight="1" x14ac:dyDescent="0.2">
      <c r="A294" s="26" t="s">
        <v>159</v>
      </c>
      <c r="B294" s="28" t="s">
        <v>651</v>
      </c>
      <c r="C294" t="str">
        <f>"&lt;tr&gt;&lt;td class='table-first-column'&gt;" &amp;A294 &amp; "&lt;/td&gt;&lt;td&gt;" &amp; B294 &amp; "&lt;/td&gt;&lt;/tr&gt;"</f>
        <v>&lt;tr&gt;&lt;td class='table-first-column'&gt;Use:&lt;/td&gt;&lt;td&gt;&lt;span class='formula'&gt;BASE64_ENCODE(string)&lt;/span&gt;&lt;/td&gt;&lt;/tr&gt;</v>
      </c>
    </row>
    <row r="295" spans="1:3" x14ac:dyDescent="0.2">
      <c r="C295" s="34" t="s">
        <v>185</v>
      </c>
    </row>
    <row r="296" spans="1:3" x14ac:dyDescent="0.2">
      <c r="C296" s="34"/>
    </row>
    <row r="297" spans="1:3" x14ac:dyDescent="0.2">
      <c r="A297" s="23" t="s">
        <v>648</v>
      </c>
      <c r="B297" s="23" t="str">
        <f>SUBSTITUTE(LOWER(A297), " ", "_")</f>
        <v>base64_decode</v>
      </c>
      <c r="C297" t="str">
        <f>"&lt;div class='v-space'&gt;&lt;/div&gt;&lt;div id='" &amp; B297 &amp;"'&gt;&lt;h2&gt;" &amp;A297&amp; "&lt;/h2&gt;&lt;table&gt;&lt;tbody&gt;"</f>
        <v>&lt;div class='v-space'&gt;&lt;/div&gt;&lt;div id='base64_decode'&gt;&lt;h2&gt;BASE64_DECODE&lt;/h2&gt;&lt;table&gt;&lt;tbody&gt;</v>
      </c>
    </row>
    <row r="298" spans="1:3" x14ac:dyDescent="0.2">
      <c r="A298" s="26" t="s">
        <v>158</v>
      </c>
      <c r="B298" s="27" t="s">
        <v>652</v>
      </c>
      <c r="C298" t="str">
        <f>"&lt;tr&gt;&lt;td class='table-first-column'&gt;" &amp;A298 &amp; "&lt;/td&gt;&lt;td&gt;" &amp; B298 &amp; "&lt;/td&gt;&lt;/tr&gt;"</f>
        <v>&lt;tr&gt;&lt;td class='table-first-column'&gt;Description:&lt;/td&gt;&lt;td&gt;Decode a BASE64 format to the original string.&lt;/td&gt;&lt;/tr&gt;</v>
      </c>
    </row>
    <row r="299" spans="1:3" ht="87" customHeight="1" x14ac:dyDescent="0.2">
      <c r="A299" s="26" t="s">
        <v>159</v>
      </c>
      <c r="B299" s="28" t="s">
        <v>653</v>
      </c>
      <c r="C299" t="str">
        <f>"&lt;tr&gt;&lt;td class='table-first-column'&gt;" &amp;A299 &amp; "&lt;/td&gt;&lt;td&gt;" &amp; B299 &amp; "&lt;/td&gt;&lt;/tr&gt;"</f>
        <v>&lt;tr&gt;&lt;td class='table-first-column'&gt;Use:&lt;/td&gt;&lt;td&gt;&lt;span class='formula'&gt;BASE64_DECODE(encoding)&lt;/span&gt;&lt;/td&gt;&lt;/tr&gt;</v>
      </c>
    </row>
    <row r="300" spans="1:3" x14ac:dyDescent="0.2">
      <c r="C300" s="34" t="s">
        <v>185</v>
      </c>
    </row>
    <row r="302" spans="1:3" x14ac:dyDescent="0.2">
      <c r="A302" s="23" t="s">
        <v>610</v>
      </c>
      <c r="B302" s="23" t="str">
        <f>SUBSTITUTE(LOWER(A302), " ", "_")</f>
        <v>blank_value</v>
      </c>
      <c r="C302" t="str">
        <f>"&lt;div class='v-space'&gt;&lt;/div&gt;&lt;div id='" &amp; B302 &amp;"'&gt;&lt;h2&gt;" &amp;A302&amp; "&lt;/h2&gt;&lt;table&gt;&lt;tbody&gt;"</f>
        <v>&lt;div class='v-space'&gt;&lt;/div&gt;&lt;div id='blank_value'&gt;&lt;h2&gt;BLANK_VALUE&lt;/h2&gt;&lt;table&gt;&lt;tbody&gt;</v>
      </c>
    </row>
    <row r="303" spans="1:3" ht="28" x14ac:dyDescent="0.2">
      <c r="A303" s="26" t="s">
        <v>158</v>
      </c>
      <c r="B303" s="27" t="s">
        <v>111</v>
      </c>
      <c r="C303" t="str">
        <f>"&lt;tr&gt;&lt;td class='table-first-column'&gt;" &amp;A303 &amp; "&lt;/td&gt;&lt;td&gt;" &amp; B303 &amp; "&lt;/td&gt;&lt;/tr&gt;"</f>
        <v>&lt;tr&gt;&lt;td class='table-first-column'&gt;Description:&lt;/td&gt;&lt;td&gt;Determines if an expression has a value and returns a substitute expression if it doesn’t. If the expression has a value, returns the value of the expression.&lt;/td&gt;&lt;/tr&gt;</v>
      </c>
    </row>
    <row r="304" spans="1:3" ht="87" customHeight="1" x14ac:dyDescent="0.2">
      <c r="A304" s="26" t="s">
        <v>159</v>
      </c>
      <c r="B304" s="28" t="s">
        <v>611</v>
      </c>
      <c r="C304" t="str">
        <f>"&lt;tr&gt;&lt;td class='table-first-column'&gt;" &amp;A304 &amp; "&lt;/td&gt;&lt;td&gt;" &amp; B304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305" spans="1:3" ht="98" x14ac:dyDescent="0.2">
      <c r="A305" s="26" t="s">
        <v>180</v>
      </c>
      <c r="B305" s="27" t="s">
        <v>612</v>
      </c>
      <c r="C305" t="str">
        <f>"&lt;tr&gt;&lt;td class='table-first-column'&gt;" &amp;A305 &amp; "&lt;/td&gt;&lt;td&gt;" &amp; B305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306" spans="1:3" x14ac:dyDescent="0.2">
      <c r="C306" s="34" t="s">
        <v>185</v>
      </c>
    </row>
    <row r="307" spans="1:3" x14ac:dyDescent="0.2">
      <c r="C307" s="34"/>
    </row>
    <row r="309" spans="1:3" x14ac:dyDescent="0.2">
      <c r="A309" s="23" t="s">
        <v>119</v>
      </c>
      <c r="B309" s="23" t="str">
        <f>SUBSTITUTE(LOWER(A309), " ", "_")</f>
        <v>contains</v>
      </c>
      <c r="C309" t="str">
        <f>"&lt;div class='v-space'&gt;&lt;/div&gt;&lt;div id='" &amp; B309 &amp;"'&gt;&lt;h2&gt;" &amp;A309&amp; "&lt;/h2&gt;&lt;table&gt;&lt;tbody&gt;"</f>
        <v>&lt;div class='v-space'&gt;&lt;/div&gt;&lt;div id='contains'&gt;&lt;h2&gt;CONTAINS&lt;/h2&gt;&lt;table&gt;&lt;tbody&gt;</v>
      </c>
    </row>
    <row r="310" spans="1:3" ht="28" x14ac:dyDescent="0.2">
      <c r="A310" s="26" t="s">
        <v>158</v>
      </c>
      <c r="B310" s="27" t="s">
        <v>120</v>
      </c>
      <c r="C310" t="str">
        <f>"&lt;tr&gt;&lt;td class='table-first-column'&gt;" &amp;A310 &amp; "&lt;/td&gt;&lt;td&gt;" &amp; B310 &amp; "&lt;/td&gt;&lt;/tr&gt;"</f>
        <v>&lt;tr&gt;&lt;td class='table-first-column'&gt;Description:&lt;/td&gt;&lt;td&gt;Compares two arguments of text and returns TRUE if the first argument contains the second argument. If not, returns FALSE.&lt;/td&gt;&lt;/tr&gt;</v>
      </c>
    </row>
    <row r="311" spans="1:3" ht="47" customHeight="1" x14ac:dyDescent="0.2">
      <c r="A311" s="26" t="s">
        <v>159</v>
      </c>
      <c r="B311" s="28" t="s">
        <v>924</v>
      </c>
      <c r="C311" t="str">
        <f>"&lt;tr&gt;&lt;td class='table-first-column'&gt;" &amp;A311 &amp; "&lt;/td&gt;&lt;td&gt;" &amp; B311 &amp; "&lt;/td&gt;&lt;/tr&gt;"</f>
        <v>&lt;tr&gt;&lt;td class='table-first-column'&gt;Use:&lt;/td&gt;&lt;td&gt;&lt;span class='formula'&gt;CONTAINS(string, compare_string)&lt;/span&gt; and replace &lt;span class='formula'&gt;text&lt;/span&gt; with the string that contains the value of &lt;span class='formula'&gt;compare_string&lt;/span&gt;.&lt;/td&gt;&lt;/tr&gt;</v>
      </c>
    </row>
    <row r="312" spans="1:3" ht="123" customHeight="1" x14ac:dyDescent="0.2">
      <c r="A312" s="26"/>
      <c r="B312" s="27" t="s">
        <v>232</v>
      </c>
      <c r="C312" t="str">
        <f>"&lt;tr&gt;&lt;td class='table-first-column'&gt;" &amp;A312 &amp; "&lt;/td&gt;&lt;td&gt;" &amp; B312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313" spans="1:3" x14ac:dyDescent="0.2">
      <c r="A313" s="26" t="s">
        <v>181</v>
      </c>
      <c r="B313" s="32" t="s">
        <v>923</v>
      </c>
      <c r="C313" t="str">
        <f>"&lt;tr&gt;&lt;td class='table-first-column'&gt;" &amp;A313 &amp; "&lt;/td&gt;&lt;td&gt;" &amp; B313 &amp; "&lt;/td&gt;&lt;/tr&gt;"</f>
        <v>&lt;tr&gt;&lt;td class='table-first-column'&gt;Tips:&lt;/td&gt;&lt;td&gt;This function is case-sensitive so be sure your compare_string value has the correct capitalization.&lt;/td&gt;&lt;/tr&gt;</v>
      </c>
    </row>
    <row r="314" spans="1:3" x14ac:dyDescent="0.2">
      <c r="C314" s="34" t="s">
        <v>185</v>
      </c>
    </row>
    <row r="316" spans="1:3" x14ac:dyDescent="0.2">
      <c r="A316" s="23" t="s">
        <v>918</v>
      </c>
      <c r="B316" s="23" t="str">
        <f>SUBSTITUTE(LOWER(A316), " ", "_")</f>
        <v>contains_ignore_case</v>
      </c>
      <c r="C316" t="str">
        <f>"&lt;div class='v-space'&gt;&lt;/div&gt;&lt;div id='" &amp; B316 &amp;"'&gt;&lt;h2&gt;" &amp;A316&amp; "&lt;/h2&gt;&lt;table&gt;&lt;tbody&gt;"</f>
        <v>&lt;div class='v-space'&gt;&lt;/div&gt;&lt;div id='contains_ignore_case'&gt;&lt;h2&gt;CONTAINS_IGNORE_CASE&lt;/h2&gt;&lt;table&gt;&lt;tbody&gt;</v>
      </c>
    </row>
    <row r="317" spans="1:3" ht="28" x14ac:dyDescent="0.2">
      <c r="A317" s="26" t="s">
        <v>158</v>
      </c>
      <c r="B317" s="27" t="s">
        <v>919</v>
      </c>
      <c r="C317" t="str">
        <f>"&lt;tr&gt;&lt;td class='table-first-column'&gt;" &amp;A317 &amp; "&lt;/td&gt;&lt;td&gt;" &amp; B317 &amp; "&lt;/td&gt;&lt;/tr&gt;"</f>
        <v>&lt;tr&gt;&lt;td class='table-first-column'&gt;Description:&lt;/td&gt;&lt;td&gt;Compares two arguments of text and returns TRUE if the first argument contains the second argument ignoring case. If not, returns FALSE.&lt;/td&gt;&lt;/tr&gt;</v>
      </c>
    </row>
    <row r="318" spans="1:3" ht="47" customHeight="1" x14ac:dyDescent="0.2">
      <c r="A318" s="26" t="s">
        <v>159</v>
      </c>
      <c r="B318" s="28" t="s">
        <v>920</v>
      </c>
      <c r="C318" t="str">
        <f>"&lt;tr&gt;&lt;td class='table-first-column'&gt;" &amp;A318 &amp; "&lt;/td&gt;&lt;td&gt;" &amp; B318 &amp; "&lt;/td&gt;&lt;/tr&gt;"</f>
        <v>&lt;tr&gt;&lt;td class='table-first-column'&gt;Use:&lt;/td&gt;&lt;td&gt;&lt;span class='formula'&gt;CONTAINS_IGNORE_CASE(string, compare_string)&lt;/span&gt; and replace &lt;span class='formula'&gt;text&lt;/span&gt; with the text that contains the value of &lt;span class='formula'&gt;compare_text&lt;/span&gt;.&lt;/td&gt;&lt;/tr&gt;</v>
      </c>
    </row>
    <row r="319" spans="1:3" ht="123" customHeight="1" x14ac:dyDescent="0.2">
      <c r="A319" s="26"/>
      <c r="B319" s="27" t="s">
        <v>921</v>
      </c>
      <c r="C319" t="str">
        <f>"&lt;tr&gt;&lt;td class='table-first-column'&gt;" &amp;A319 &amp; "&lt;/td&gt;&lt;td&gt;" &amp; B319 &amp; "&lt;/td&gt;&lt;/tr&gt;"</f>
        <v>&lt;tr&gt;&lt;td class='table-first-column'&gt;&lt;/td&gt;&lt;td&gt;&lt;span class='formula'&gt;IF(CONTAINS_IGNORE_CASE(Product_Type__c, "part"), "Parts", "Service")&lt;/span&gt;&lt;div class='v-space-s'&gt;&lt;/div&gt;This formula checks the content of a custom text field named Product_Type__c and returns Parts for any product with the word “part” in it(case insensitive). Otherwise, it returns Service. Note that the values are case-sensitive, so if a Product_Type__c field contains the text “Part” or “PART,” this formula returns Services.&lt;/td&gt;&lt;/tr&gt;</v>
      </c>
    </row>
    <row r="320" spans="1:3" x14ac:dyDescent="0.2">
      <c r="A320" s="26" t="s">
        <v>181</v>
      </c>
      <c r="B320" s="32" t="s">
        <v>922</v>
      </c>
      <c r="C320" t="str">
        <f>"&lt;tr&gt;&lt;td class='table-first-column'&gt;" &amp;A320 &amp; "&lt;/td&gt;&lt;td&gt;" &amp; B320 &amp; "&lt;/td&gt;&lt;/tr&gt;"</f>
        <v>&lt;tr&gt;&lt;td class='table-first-column'&gt;Tips:&lt;/td&gt;&lt;td&gt;This function is case-insensitive.&lt;/td&gt;&lt;/tr&gt;</v>
      </c>
    </row>
    <row r="321" spans="1:3" x14ac:dyDescent="0.2">
      <c r="C321" s="34" t="s">
        <v>185</v>
      </c>
    </row>
    <row r="323" spans="1:3" x14ac:dyDescent="0.2">
      <c r="A323" s="23" t="s">
        <v>102</v>
      </c>
      <c r="B323" s="23" t="str">
        <f>SUBSTITUTE(LOWER(A323), " ", "_")</f>
        <v>date</v>
      </c>
      <c r="C323" t="str">
        <f>"&lt;div class='v-space'&gt;&lt;/div&gt;&lt;div id='" &amp; B323 &amp;"'&gt;&lt;h2&gt;" &amp;A323&amp; "&lt;/h2&gt;&lt;table&gt;&lt;tbody&gt;"</f>
        <v>&lt;div class='v-space'&gt;&lt;/div&gt;&lt;div id='date'&gt;&lt;h2&gt;DATE&lt;/h2&gt;&lt;table&gt;&lt;tbody&gt;</v>
      </c>
    </row>
    <row r="324" spans="1:3" x14ac:dyDescent="0.2">
      <c r="A324" s="26" t="s">
        <v>158</v>
      </c>
      <c r="B324" s="27" t="s">
        <v>182</v>
      </c>
      <c r="C324" t="str">
        <f>"&lt;tr&gt;&lt;td class='table-first-column'&gt;" &amp;A324 &amp; "&lt;/td&gt;&lt;td&gt;" &amp; B324 &amp; "&lt;/td&gt;&lt;/tr&gt;"</f>
        <v>&lt;tr&gt;&lt;td class='table-first-column'&gt;Description:&lt;/td&gt;&lt;td&gt;Returns a date value from year, month, and day values you enter. &lt;/td&gt;&lt;/tr&gt;</v>
      </c>
    </row>
    <row r="325" spans="1:3" ht="29" x14ac:dyDescent="0.2">
      <c r="A325" s="26" t="s">
        <v>159</v>
      </c>
      <c r="B325" s="28" t="s">
        <v>183</v>
      </c>
      <c r="C325" t="str">
        <f>"&lt;tr&gt;&lt;td class='table-first-column'&gt;" &amp;A325 &amp; "&lt;/td&gt;&lt;td&gt;" &amp; B325 &amp; "&lt;/td&gt;&lt;/tr&gt;"</f>
        <v>&lt;tr&gt;&lt;td class='table-first-column'&gt;Use:&lt;/td&gt;&lt;td&gt;&lt;span class='formula'&gt;DATE(year,month,day)&lt;/span&gt; and use year with a four-digit year, month with a two-digit month, and day with a two-digit day.&lt;/td&gt;&lt;/tr&gt;</v>
      </c>
    </row>
    <row r="326" spans="1:3" ht="38" customHeight="1" x14ac:dyDescent="0.2">
      <c r="A326" s="26" t="s">
        <v>160</v>
      </c>
      <c r="B326" s="28" t="s">
        <v>184</v>
      </c>
      <c r="C326" t="str">
        <f>"&lt;tr&gt;&lt;td class='table-first-column'&gt;" &amp;A326 &amp; "&lt;/td&gt;&lt;td&gt;" &amp; B326 &amp; "&lt;/td&gt;&lt;/tr&gt;"</f>
        <v>&lt;tr&gt;&lt;td class='table-first-column'&gt;Example:&lt;/td&gt;&lt;td&gt;&lt;span class='formula'&gt;DATE(2005, 01, 02)&lt;/span&gt; creates a date field of January 2, 2005.&lt;/td&gt;&lt;/tr&gt;</v>
      </c>
    </row>
    <row r="327" spans="1:3" x14ac:dyDescent="0.2">
      <c r="C327" s="34" t="s">
        <v>185</v>
      </c>
    </row>
    <row r="329" spans="1:3" x14ac:dyDescent="0.2">
      <c r="A329" s="23" t="s">
        <v>1011</v>
      </c>
      <c r="B329" s="23" t="str">
        <f>SUBSTITUTE(LOWER(A329), " ", "_")</f>
        <v>day</v>
      </c>
      <c r="C329" t="str">
        <f>"&lt;div class='v-space'&gt;&lt;/div&gt;&lt;div id='" &amp; B329 &amp;"'&gt;&lt;h2&gt;" &amp;A329&amp; "&lt;/h2&gt;&lt;table&gt;&lt;tbody&gt;"</f>
        <v>&lt;div class='v-space'&gt;&lt;/div&gt;&lt;div id='day'&gt;&lt;h2&gt;DAY&lt;/h2&gt;&lt;table&gt;&lt;tbody&gt;</v>
      </c>
    </row>
    <row r="330" spans="1:3" x14ac:dyDescent="0.2">
      <c r="A330" s="26" t="s">
        <v>158</v>
      </c>
      <c r="B330" s="27" t="s">
        <v>1024</v>
      </c>
      <c r="C330" t="str">
        <f>"&lt;tr&gt;&lt;td class='table-first-column'&gt;" &amp;A330 &amp; "&lt;/td&gt;&lt;td&gt;" &amp; B330 &amp; "&lt;/td&gt;&lt;/tr&gt;"</f>
        <v>&lt;tr&gt;&lt;td class='table-first-column'&gt;Description:&lt;/td&gt;&lt;td&gt;Returns the day-of-month component of a Date.&lt;/td&gt;&lt;/tr&gt;</v>
      </c>
    </row>
    <row r="331" spans="1:3" x14ac:dyDescent="0.2">
      <c r="A331" s="26" t="s">
        <v>159</v>
      </c>
      <c r="B331" s="28" t="s">
        <v>1026</v>
      </c>
      <c r="C331" t="str">
        <f>"&lt;tr&gt;&lt;td class='table-first-column'&gt;" &amp;A331 &amp; "&lt;/td&gt;&lt;td&gt;" &amp; B331 &amp; "&lt;/td&gt;&lt;/tr&gt;"</f>
        <v>&lt;tr&gt;&lt;td class='table-first-column'&gt;Use:&lt;/td&gt;&lt;td&gt;&lt;span class='formula'&gt;DAY(date/datetime)&lt;/span&gt;&lt;/td&gt;&lt;/tr&gt;</v>
      </c>
    </row>
    <row r="332" spans="1:3" ht="38" customHeight="1" x14ac:dyDescent="0.2">
      <c r="A332" s="26" t="s">
        <v>160</v>
      </c>
      <c r="B332" s="28" t="s">
        <v>1025</v>
      </c>
      <c r="C332" t="str">
        <f>"&lt;tr&gt;&lt;td class='table-first-column'&gt;" &amp;A332 &amp; "&lt;/td&gt;&lt;td&gt;" &amp; B332 &amp; "&lt;/td&gt;&lt;/tr&gt;"</f>
        <v>&lt;tr&gt;&lt;td class='table-first-column'&gt;Example:&lt;/td&gt;&lt;td&gt;&lt;span class='formula'&gt;DAY(DATE(2024,1,25)&lt;/span&gt; returns 25.&lt;/td&gt;&lt;/tr&gt;</v>
      </c>
    </row>
    <row r="333" spans="1:3" x14ac:dyDescent="0.2">
      <c r="C333" s="34" t="s">
        <v>185</v>
      </c>
    </row>
    <row r="334" spans="1:3" ht="33" customHeight="1" x14ac:dyDescent="0.2"/>
    <row r="336" spans="1:3" x14ac:dyDescent="0.2">
      <c r="A336" s="23" t="s">
        <v>925</v>
      </c>
      <c r="B336" s="23" t="str">
        <f>SUBSTITUTE(LOWER(A336), " ", "_")</f>
        <v>days_between</v>
      </c>
      <c r="C336" t="str">
        <f>"&lt;div class='v-space'&gt;&lt;/div&gt;&lt;div id='" &amp; B336 &amp;"'&gt;&lt;h2&gt;" &amp;A336&amp; "&lt;/h2&gt;&lt;table&gt;&lt;tbody&gt;"</f>
        <v>&lt;div class='v-space'&gt;&lt;/div&gt;&lt;div id='days_between'&gt;&lt;h2&gt;DAYS_BETWEEN&lt;/h2&gt;&lt;table&gt;&lt;tbody&gt;</v>
      </c>
    </row>
    <row r="337" spans="1:3" x14ac:dyDescent="0.2">
      <c r="A337" s="26" t="s">
        <v>158</v>
      </c>
      <c r="B337" s="27" t="s">
        <v>189</v>
      </c>
      <c r="C337" t="str">
        <f>"&lt;tr&gt;&lt;td class='table-first-column'&gt;" &amp;A337 &amp; "&lt;/td&gt;&lt;td&gt;" &amp; B337 &amp; "&lt;/td&gt;&lt;/tr&gt;"</f>
        <v>&lt;tr&gt;&lt;td class='table-first-column'&gt;Description:&lt;/td&gt;&lt;td&gt;Returns a integer value that is the difference between two dates. &lt;/td&gt;&lt;/tr&gt;</v>
      </c>
    </row>
    <row r="338" spans="1:3" x14ac:dyDescent="0.2">
      <c r="A338" s="26" t="s">
        <v>159</v>
      </c>
      <c r="B338" s="39" t="s">
        <v>926</v>
      </c>
      <c r="C338" t="str">
        <f>"&lt;tr&gt;&lt;td class='table-first-column'&gt;" &amp;A338 &amp; "&lt;/td&gt;&lt;td&gt;" &amp; B338 &amp; "&lt;/td&gt;&lt;/tr&gt;"</f>
        <v>&lt;tr&gt;&lt;td class='table-first-column'&gt;Use:&lt;/td&gt;&lt;td&gt;&lt;span class='formula'&gt;DAYS_BETWEEN(date1, date2) &lt;/span&gt;&lt;/td&gt;&lt;/tr&gt;</v>
      </c>
    </row>
    <row r="339" spans="1:3" ht="30" x14ac:dyDescent="0.2">
      <c r="A339" s="26" t="s">
        <v>160</v>
      </c>
      <c r="B339" s="39" t="s">
        <v>927</v>
      </c>
      <c r="C339" t="str">
        <f>"&lt;tr&gt;&lt;td class='table-first-column'&gt;" &amp;A339 &amp; "&lt;/td&gt;&lt;td&gt;" &amp; B339 &amp; "&lt;/td&gt;&lt;/tr&gt;"</f>
        <v>&lt;tr&gt;&lt;td class='table-first-column'&gt;Example:&lt;/td&gt;&lt;td&gt;&lt;span class='formula'&gt;DAYS_BETWEEN(Birthdate__c, TODAY()) calculates days since the Birthdate__c.&lt;/span&gt;&lt;/td&gt;&lt;/tr&gt;</v>
      </c>
    </row>
    <row r="340" spans="1:3" x14ac:dyDescent="0.2">
      <c r="C340" s="34" t="s">
        <v>185</v>
      </c>
    </row>
    <row r="342" spans="1:3" x14ac:dyDescent="0.2">
      <c r="A342" s="23" t="s">
        <v>654</v>
      </c>
      <c r="B342" s="23" t="str">
        <f>SUBSTITUTE(LOWER(A342), " ", "_")</f>
        <v>ends_with</v>
      </c>
      <c r="C342" t="str">
        <f>"&lt;div class='v-space'&gt;&lt;/div&gt;&lt;div id='" &amp; B342 &amp;"'&gt;&lt;h2&gt;" &amp;A342&amp; "&lt;/h2&gt;&lt;table&gt;&lt;tbody&gt;"</f>
        <v>&lt;div class='v-space'&gt;&lt;/div&gt;&lt;div id='ends_with'&gt;&lt;h2&gt;ENDS_WITH&lt;/h2&gt;&lt;table&gt;&lt;tbody&gt;</v>
      </c>
    </row>
    <row r="343" spans="1:3" x14ac:dyDescent="0.2">
      <c r="A343" s="26" t="s">
        <v>158</v>
      </c>
      <c r="B343" s="27" t="s">
        <v>1016</v>
      </c>
      <c r="C343" t="str">
        <f>"&lt;tr&gt;&lt;td class='table-first-column'&gt;" &amp;A343 &amp; "&lt;/td&gt;&lt;td&gt;" &amp; B343 &amp; "&lt;/td&gt;&lt;/tr&gt;"</f>
        <v>&lt;tr&gt;&lt;td class='table-first-column'&gt;Description:&lt;/td&gt;&lt;td&gt;Determines if string ends with specific characters and returns TRUE if it does, case sensitive.&lt;/td&gt;&lt;/tr&gt;</v>
      </c>
    </row>
    <row r="344" spans="1:3" x14ac:dyDescent="0.2">
      <c r="A344" s="26" t="s">
        <v>159</v>
      </c>
      <c r="B344" s="28" t="s">
        <v>1015</v>
      </c>
      <c r="C344" t="str">
        <f>"&lt;tr&gt;&lt;td class='table-first-column'&gt;" &amp;A344 &amp; "&lt;/td&gt;&lt;td&gt;" &amp; B344 &amp; "&lt;/td&gt;&lt;/tr&gt;"</f>
        <v>&lt;tr&gt;&lt;td class='table-first-column'&gt;Use:&lt;/td&gt;&lt;td&gt;&lt;span class='formula'&gt;ENDS_WITH(string, compare_string)&lt;/span&gt;&lt;/td&gt;&lt;/tr&gt;</v>
      </c>
    </row>
    <row r="345" spans="1:3" ht="103" customHeight="1" x14ac:dyDescent="0.2">
      <c r="A345" s="26" t="s">
        <v>160</v>
      </c>
      <c r="B345" s="28" t="s">
        <v>655</v>
      </c>
      <c r="C345" t="str">
        <f>"&lt;tr&gt;&lt;td class='table-first-column'&gt;" &amp;A345 &amp; "&lt;/td&gt;&lt;td&gt;" &amp; B345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346" spans="1:3" x14ac:dyDescent="0.2">
      <c r="C346" s="34" t="s">
        <v>185</v>
      </c>
    </row>
    <row r="348" spans="1:3" x14ac:dyDescent="0.2">
      <c r="A348" s="23" t="s">
        <v>1012</v>
      </c>
      <c r="B348" s="23" t="str">
        <f>SUBSTITUTE(LOWER(A348), " ", "_")</f>
        <v>ends_with_ignore_case</v>
      </c>
      <c r="C348" t="str">
        <f>"&lt;div class='v-space'&gt;&lt;/div&gt;&lt;div id='" &amp; B348 &amp;"'&gt;&lt;h2&gt;" &amp;A348&amp; "&lt;/h2&gt;&lt;table&gt;&lt;tbody&gt;"</f>
        <v>&lt;div class='v-space'&gt;&lt;/div&gt;&lt;div id='ends_with_ignore_case'&gt;&lt;h2&gt;ENDS_WITH_IGNORE_CASE&lt;/h2&gt;&lt;table&gt;&lt;tbody&gt;</v>
      </c>
    </row>
    <row r="349" spans="1:3" x14ac:dyDescent="0.2">
      <c r="A349" s="26" t="s">
        <v>158</v>
      </c>
      <c r="B349" s="27" t="s">
        <v>1013</v>
      </c>
      <c r="C349" t="str">
        <f>"&lt;tr&gt;&lt;td class='table-first-column'&gt;" &amp;A349 &amp; "&lt;/td&gt;&lt;td&gt;" &amp; B349 &amp; "&lt;/td&gt;&lt;/tr&gt;"</f>
        <v>&lt;tr&gt;&lt;td class='table-first-column'&gt;Description:&lt;/td&gt;&lt;td&gt;Determines if string ends with specific characters and returns TRUE if it does, case insensitive.&lt;/td&gt;&lt;/tr&gt;</v>
      </c>
    </row>
    <row r="350" spans="1:3" ht="55" customHeight="1" x14ac:dyDescent="0.2">
      <c r="A350" s="26" t="s">
        <v>159</v>
      </c>
      <c r="B350" s="28" t="s">
        <v>1014</v>
      </c>
      <c r="C350" t="str">
        <f>"&lt;tr&gt;&lt;td class='table-first-column'&gt;" &amp;A350 &amp; "&lt;/td&gt;&lt;td&gt;" &amp; B350 &amp; "&lt;/td&gt;&lt;/tr&gt;"</f>
        <v>&lt;tr&gt;&lt;td class='table-first-column'&gt;Use:&lt;/td&gt;&lt;td&gt;&lt;span class='formula'&gt;ENDS_WITH_IGNORE_CASE(string, compare_string)&lt;/span&gt;&lt;/td&gt;&lt;/tr&gt;</v>
      </c>
    </row>
    <row r="351" spans="1:3" ht="103" customHeight="1" x14ac:dyDescent="0.2">
      <c r="A351" s="26" t="s">
        <v>160</v>
      </c>
      <c r="B351" s="28" t="s">
        <v>1017</v>
      </c>
      <c r="C351" t="str">
        <f>"&lt;tr&gt;&lt;td class='table-first-column'&gt;" &amp;A351 &amp; "&lt;/td&gt;&lt;td&gt;" &amp; B351 &amp; "&lt;/td&gt;&lt;/tr&gt;"</f>
        <v>&lt;tr&gt;&lt;td class='table-first-column'&gt;Example:&lt;/td&gt;&lt;td&gt;&lt;span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&lt;b&gt;Technical&lt;/b&gt;.&lt;/td&gt;&lt;/tr&gt;</v>
      </c>
    </row>
    <row r="352" spans="1:3" x14ac:dyDescent="0.2">
      <c r="C352" s="34" t="s">
        <v>185</v>
      </c>
    </row>
    <row r="354" spans="1:3" x14ac:dyDescent="0.2">
      <c r="A354" s="23" t="s">
        <v>564</v>
      </c>
      <c r="B354" s="23" t="str">
        <f>SUBSTITUTE(LOWER(A354), " ", "_")</f>
        <v>escape_html4</v>
      </c>
      <c r="C354" t="str">
        <f>"&lt;div class='v-space'&gt;&lt;/div&gt;&lt;div id='" &amp; B354 &amp;"'&gt;&lt;h2&gt;" &amp;A354&amp; "&lt;/h2&gt;&lt;table&gt;&lt;tbody&gt;"</f>
        <v>&lt;div class='v-space'&gt;&lt;/div&gt;&lt;div id='escape_html4'&gt;&lt;h2&gt;ESCAPE_HTML4&lt;/h2&gt;&lt;table&gt;&lt;tbody&gt;</v>
      </c>
    </row>
    <row r="355" spans="1:3" ht="28" x14ac:dyDescent="0.2">
      <c r="A355" s="35" t="s">
        <v>158</v>
      </c>
      <c r="B355" s="27" t="s">
        <v>565</v>
      </c>
      <c r="C355" t="str">
        <f>"&lt;tr&gt;&lt;td class='table-first-column'&gt;" &amp;A355 &amp; "&lt;/td&gt;&lt;td&gt;" &amp; B355 &amp; "&lt;/td&gt;&lt;/tr&gt;"</f>
        <v>&lt;tr&gt;&lt;td class='table-first-column'&gt;Description:&lt;/td&gt;&lt;td&gt;Escapes the characters in a String using HTML 4.0 entities. It is equal to Apex String class's &lt;span class='formula'&gt;escapeHtml4()&lt;/span method.&lt;/td&gt;&lt;/tr&gt;</v>
      </c>
    </row>
    <row r="356" spans="1:3" ht="55" customHeight="1" x14ac:dyDescent="0.2">
      <c r="A356" s="36" t="s">
        <v>159</v>
      </c>
      <c r="B356" s="28" t="s">
        <v>929</v>
      </c>
      <c r="C356" t="str">
        <f>"&lt;tr&gt;&lt;td class='table-first-column'&gt;" &amp;A356 &amp; "&lt;/td&gt;&lt;td&gt;" &amp; B356 &amp; "&lt;/td&gt;&lt;/tr&gt;"</f>
        <v>&lt;tr&gt;&lt;td class='table-first-column'&gt;Use:&lt;/td&gt;&lt;td&gt;&lt;span class='formula'&gt;ESCAPE_HTML4(string)&lt;/span&gt; and replace expression with a text value, merge field, or expression.&lt;/td&gt;&lt;/tr&gt;</v>
      </c>
    </row>
    <row r="357" spans="1:3" x14ac:dyDescent="0.2">
      <c r="C357" s="34" t="s">
        <v>185</v>
      </c>
    </row>
    <row r="359" spans="1:3" x14ac:dyDescent="0.2">
      <c r="A359" s="23" t="s">
        <v>566</v>
      </c>
      <c r="B359" s="23" t="str">
        <f>SUBSTITUTE(LOWER(A359), " ", "_")</f>
        <v>escape_xml</v>
      </c>
      <c r="C359" t="str">
        <f>"&lt;div class='v-space'&gt;&lt;/div&gt;&lt;div id='" &amp; B359 &amp;"'&gt;&lt;h2&gt;" &amp;A359&amp; "&lt;/h2&gt;&lt;table&gt;&lt;tbody&gt;"</f>
        <v>&lt;div class='v-space'&gt;&lt;/div&gt;&lt;div id='escape_xml'&gt;&lt;h2&gt;ESCAPE_XML&lt;/h2&gt;&lt;table&gt;&lt;tbody&gt;</v>
      </c>
    </row>
    <row r="360" spans="1:3" ht="28" x14ac:dyDescent="0.2">
      <c r="A360" s="35" t="s">
        <v>158</v>
      </c>
      <c r="B360" s="27" t="s">
        <v>567</v>
      </c>
      <c r="C360" t="str">
        <f>"&lt;tr&gt;&lt;td class='table-first-column'&gt;" &amp;A360 &amp; "&lt;/td&gt;&lt;td&gt;" &amp; B360 &amp; "&lt;/td&gt;&lt;/tr&gt;"</f>
        <v>&lt;tr&gt;&lt;td class='table-first-column'&gt;Description:&lt;/td&gt;&lt;td&gt;Escapes the characters in a String using XML entities. It is equal to Apex String class's &lt;span class='formula'&gt;escapeXml()&lt;/span method.&lt;/td&gt;&lt;/tr&gt;</v>
      </c>
    </row>
    <row r="361" spans="1:3" ht="55" customHeight="1" x14ac:dyDescent="0.2">
      <c r="A361" s="36" t="s">
        <v>159</v>
      </c>
      <c r="B361" s="28" t="s">
        <v>928</v>
      </c>
      <c r="C361" t="str">
        <f>"&lt;tr&gt;&lt;td class='table-first-column'&gt;" &amp;A361 &amp; "&lt;/td&gt;&lt;td&gt;" &amp; B361 &amp; "&lt;/td&gt;&lt;/tr&gt;"</f>
        <v>&lt;tr&gt;&lt;td class='table-first-column'&gt;Use:&lt;/td&gt;&lt;td&gt;&lt;span class='formula'&gt;ESCAPE_XML(string)&lt;/span&gt; and replace expression with a text value, merge field, or expression.&lt;/td&gt;&lt;/tr&gt;</v>
      </c>
    </row>
    <row r="362" spans="1:3" x14ac:dyDescent="0.2">
      <c r="C362" s="34" t="s">
        <v>185</v>
      </c>
    </row>
    <row r="363" spans="1:3" ht="22" customHeight="1" x14ac:dyDescent="0.2"/>
    <row r="364" spans="1:3" x14ac:dyDescent="0.2">
      <c r="A364" s="23" t="s">
        <v>930</v>
      </c>
      <c r="B364" s="23" t="str">
        <f>SUBSTITUTE(LOWER(A364), " ", "_")</f>
        <v>has_permission</v>
      </c>
      <c r="C364" t="str">
        <f>"&lt;div class='v-space'&gt;&lt;/div&gt;&lt;div id='" &amp; B364 &amp;"'&gt;&lt;h2&gt;" &amp;A364&amp; "&lt;/h2&gt;&lt;table&gt;&lt;tbody&gt;"</f>
        <v>&lt;div class='v-space'&gt;&lt;/div&gt;&lt;div id='has_permission'&gt;&lt;h2&gt;HAS_PERMISSION&lt;/h2&gt;&lt;table&gt;&lt;tbody&gt;</v>
      </c>
    </row>
    <row r="365" spans="1:3" x14ac:dyDescent="0.2">
      <c r="A365" s="26" t="s">
        <v>190</v>
      </c>
      <c r="B365" s="27" t="s">
        <v>931</v>
      </c>
      <c r="C365" t="str">
        <f>"&lt;tr&gt;&lt;td class='table-first-column'&gt;" &amp;A365 &amp; "&lt;/td&gt;&lt;td&gt;" &amp; B365 &amp; "&lt;/td&gt;&lt;/tr&gt;"</f>
        <v>&lt;tr&gt;&lt;td class='table-first-column'&gt;Description:​​&lt;/td&gt;&lt;td&gt;Determines if the current running user has a custom permission in the current org.&lt;/td&gt;&lt;/tr&gt;</v>
      </c>
    </row>
    <row r="366" spans="1:3" x14ac:dyDescent="0.2">
      <c r="A366" s="26" t="s">
        <v>159</v>
      </c>
      <c r="B366" s="28" t="s">
        <v>932</v>
      </c>
      <c r="C366" t="str">
        <f>"&lt;tr&gt;&lt;td class='table-first-column'&gt;" &amp;A366 &amp; "&lt;/td&gt;&lt;td&gt;" &amp; B366 &amp; "&lt;/td&gt;&lt;/tr&gt;"</f>
        <v>&lt;tr&gt;&lt;td class='table-first-column'&gt;Use:&lt;/td&gt;&lt;td&gt;&lt;span class='formula'&gt;HAS_PERMISSION(custom_permission_name)&lt;/span&gt;&lt;/td&gt;&lt;/tr&gt;</v>
      </c>
    </row>
    <row r="367" spans="1:3" x14ac:dyDescent="0.2">
      <c r="A367" s="26" t="s">
        <v>160</v>
      </c>
      <c r="B367" s="31" t="s">
        <v>933</v>
      </c>
      <c r="C367" t="str">
        <f>"&lt;tr&gt;&lt;td class='table-first-column'&gt;" &amp;A367 &amp; "&lt;/td&gt;&lt;td&gt;" &amp; B367 &amp; "&lt;/td&gt;&lt;/tr&gt;"</f>
        <v>&lt;tr&gt;&lt;td class='table-first-column'&gt;Example:&lt;/td&gt;&lt;td&gt;&lt;span class='formula'&gt;HAS_PERMISSION("abc")&lt;/span&gt; checks if the current user has the custom permission whose name is "abc" in the current org.&lt;/td&gt;&lt;/tr&gt;</v>
      </c>
    </row>
    <row r="368" spans="1:3" x14ac:dyDescent="0.2">
      <c r="C368" s="34" t="s">
        <v>185</v>
      </c>
    </row>
    <row r="369" spans="1:3" ht="22" customHeight="1" x14ac:dyDescent="0.2"/>
    <row r="370" spans="1:3" x14ac:dyDescent="0.2">
      <c r="A370" s="23" t="s">
        <v>112</v>
      </c>
      <c r="B370" s="23" t="str">
        <f>SUBSTITUTE(LOWER(A370), " ", "_")</f>
        <v>if</v>
      </c>
      <c r="C370" t="str">
        <f>"&lt;div class='v-space'&gt;&lt;/div&gt;&lt;div id='" &amp; B370 &amp;"'&gt;&lt;h2&gt;" &amp;A370&amp; "&lt;/h2&gt;&lt;table&gt;&lt;tbody&gt;"</f>
        <v>&lt;div class='v-space'&gt;&lt;/div&gt;&lt;div id='if'&gt;&lt;h2&gt;IF&lt;/h2&gt;&lt;table&gt;&lt;tbody&gt;</v>
      </c>
    </row>
    <row r="371" spans="1:3" ht="28" x14ac:dyDescent="0.2">
      <c r="A371" s="26" t="s">
        <v>190</v>
      </c>
      <c r="B371" s="27" t="s">
        <v>935</v>
      </c>
      <c r="C371" t="str">
        <f>"&lt;tr&gt;&lt;td class='table-first-column'&gt;" &amp;A371 &amp; "&lt;/td&gt;&lt;td&gt;" &amp; B371 &amp; "&lt;/td&gt;&lt;/tr&gt;"</f>
        <v>&lt;tr&gt;&lt;td class='table-first-column'&gt;Description:​​&lt;/td&gt;&lt;td&gt;Evaluate the condition specified in the first argument; if it's true, return the value_if_true; if not, provide the value_if_true instead.&lt;/td&gt;&lt;/tr&gt;</v>
      </c>
    </row>
    <row r="372" spans="1:3" ht="30" x14ac:dyDescent="0.2">
      <c r="A372" s="26" t="s">
        <v>159</v>
      </c>
      <c r="B372" s="28" t="s">
        <v>934</v>
      </c>
      <c r="C372" t="str">
        <f>"&lt;tr&gt;&lt;td class='table-first-column'&gt;" &amp;A372 &amp; "&lt;/td&gt;&lt;td&gt;" &amp; B372 &amp; "&lt;/td&gt;&lt;/tr&gt;"</f>
        <v>&lt;tr&gt;&lt;td class='table-first-column'&gt;Use:&lt;/td&gt;&lt;td&gt;&lt;span class='formula'&gt;IF(logical_test, value_if_true, value_if_false)&lt;/span&gt;&lt;/td&gt;&lt;/tr&gt;</v>
      </c>
    </row>
    <row r="373" spans="1:3" x14ac:dyDescent="0.2">
      <c r="A373" s="26" t="s">
        <v>160</v>
      </c>
      <c r="B373" s="31" t="s">
        <v>936</v>
      </c>
      <c r="C373" t="str">
        <f>"&lt;tr&gt;&lt;td class='table-first-column'&gt;" &amp;A373 &amp; "&lt;/td&gt;&lt;td&gt;" &amp; B373 &amp; "&lt;/td&gt;&lt;/tr&gt;"</f>
        <v>&lt;tr&gt;&lt;td class='table-first-column'&gt;Example:&lt;/td&gt;&lt;td&gt;&lt;span class='formula'&gt;IF(Revenue__c &gt; 10000, "High", "Medium")&lt;/span&gt; checks if the Revenue__c of the source record is greater than 1000, if it's true, return "High"; otherwise return "Medium".&lt;/td&gt;&lt;/tr&gt;</v>
      </c>
    </row>
    <row r="374" spans="1:3" x14ac:dyDescent="0.2">
      <c r="C374" s="34" t="s">
        <v>185</v>
      </c>
    </row>
    <row r="375" spans="1:3" x14ac:dyDescent="0.2">
      <c r="C375" s="34"/>
    </row>
    <row r="376" spans="1:3" x14ac:dyDescent="0.2">
      <c r="A376" s="23" t="s">
        <v>631</v>
      </c>
      <c r="B376" s="23" t="str">
        <f>SUBSTITUTE(LOWER(A376), " ", "_")</f>
        <v>index_of</v>
      </c>
      <c r="C376" t="str">
        <f>"&lt;div class='v-space'&gt;&lt;/div&gt;&lt;div id='" &amp; B376 &amp;"'&gt;&lt;h2&gt;" &amp;A376&amp; "&lt;/h2&gt;&lt;table&gt;&lt;tbody&gt;"</f>
        <v>&lt;div class='v-space'&gt;&lt;/div&gt;&lt;div id='index_of'&gt;&lt;h2&gt;INDEX_OF&lt;/h2&gt;&lt;table&gt;&lt;tbody&gt;</v>
      </c>
    </row>
    <row r="377" spans="1:3" x14ac:dyDescent="0.2">
      <c r="A377" s="26" t="s">
        <v>190</v>
      </c>
      <c r="B377" s="27" t="s">
        <v>636</v>
      </c>
      <c r="C377" t="str">
        <f>"&lt;tr&gt;&lt;td class='table-first-column'&gt;" &amp;A377 &amp; "&lt;/td&gt;&lt;td&gt;" &amp; B377 &amp; "&lt;/td&gt;&lt;/tr&gt;"</f>
        <v>&lt;tr&gt;&lt;td class='table-first-column'&gt;Description:​​&lt;/td&gt;&lt;td&gt;Returns the first index of substring in the full string, case sensitive.&lt;/td&gt;&lt;/tr&gt;</v>
      </c>
    </row>
    <row r="378" spans="1:3" x14ac:dyDescent="0.2">
      <c r="A378" s="26" t="s">
        <v>159</v>
      </c>
      <c r="B378" s="28" t="s">
        <v>633</v>
      </c>
      <c r="C378" t="str">
        <f>"&lt;tr&gt;&lt;td class='table-first-column'&gt;" &amp;A378 &amp; "&lt;/td&gt;&lt;td&gt;" &amp; B378 &amp; "&lt;/td&gt;&lt;/tr&gt;"</f>
        <v>&lt;tr&gt;&lt;td class='table-first-column'&gt;Use:&lt;/td&gt;&lt;td&gt;&lt;span class='formula'&gt;INDEX_OF(string, substring, [index])&lt;/span&gt;.&lt;/td&gt;&lt;/tr&gt;</v>
      </c>
    </row>
    <row r="379" spans="1:3" x14ac:dyDescent="0.2">
      <c r="A379" s="26" t="s">
        <v>160</v>
      </c>
      <c r="B379" s="28" t="s">
        <v>634</v>
      </c>
      <c r="C379" t="str">
        <f>"&lt;tr&gt;&lt;td class='table-first-column'&gt;" &amp;A379 &amp; "&lt;/td&gt;&lt;td&gt;" &amp; B379 &amp; "&lt;/td&gt;&lt;/tr&gt;"</f>
        <v>&lt;tr&gt;&lt;td class='table-first-column'&gt;Example:&lt;/td&gt;&lt;td&gt;&lt;span class='formula'&gt;INDEX_OF("abcdbcdefg", "bcd")&lt;/span&gt; returns 1.&lt;/td&gt;&lt;/tr&gt;</v>
      </c>
    </row>
    <row r="380" spans="1:3" x14ac:dyDescent="0.2">
      <c r="C380" s="34" t="s">
        <v>185</v>
      </c>
    </row>
    <row r="381" spans="1:3" x14ac:dyDescent="0.2">
      <c r="C381" s="34"/>
    </row>
    <row r="382" spans="1:3" x14ac:dyDescent="0.2">
      <c r="A382" s="23" t="s">
        <v>632</v>
      </c>
      <c r="B382" s="23" t="str">
        <f>SUBSTITUTE(LOWER(A382), " ", "_")</f>
        <v>index_of_ignore_case</v>
      </c>
      <c r="C382" t="str">
        <f>"&lt;div class='v-space'&gt;&lt;/div&gt;&lt;div id='" &amp; B382 &amp;"'&gt;&lt;h2&gt;" &amp;A382&amp; "&lt;/h2&gt;&lt;table&gt;&lt;tbody&gt;"</f>
        <v>&lt;div class='v-space'&gt;&lt;/div&gt;&lt;div id='index_of_ignore_case'&gt;&lt;h2&gt;INDEX_OF_IGNORE_CASE&lt;/h2&gt;&lt;table&gt;&lt;tbody&gt;</v>
      </c>
    </row>
    <row r="383" spans="1:3" x14ac:dyDescent="0.2">
      <c r="A383" s="26" t="s">
        <v>190</v>
      </c>
      <c r="B383" s="27" t="s">
        <v>635</v>
      </c>
      <c r="C383" t="str">
        <f>"&lt;tr&gt;&lt;td class='table-first-column'&gt;" &amp;A383 &amp; "&lt;/td&gt;&lt;td&gt;" &amp; B383 &amp; "&lt;/td&gt;&lt;/tr&gt;"</f>
        <v>&lt;tr&gt;&lt;td class='table-first-column'&gt;Description:​​&lt;/td&gt;&lt;td&gt;Returns the first index of substring in the full string, case insensitive.&lt;/td&gt;&lt;/tr&gt;</v>
      </c>
    </row>
    <row r="384" spans="1:3" ht="30" x14ac:dyDescent="0.2">
      <c r="A384" s="26" t="s">
        <v>159</v>
      </c>
      <c r="B384" s="28" t="s">
        <v>637</v>
      </c>
      <c r="C384" t="str">
        <f>"&lt;tr&gt;&lt;td class='table-first-column'&gt;" &amp;A384 &amp; "&lt;/td&gt;&lt;td&gt;" &amp; B384 &amp; "&lt;/td&gt;&lt;/tr&gt;"</f>
        <v>&lt;tr&gt;&lt;td class='table-first-column'&gt;Use:&lt;/td&gt;&lt;td&gt;&lt;span class='formula'&gt;INDEX_OF_IGNORE_CASE(string, substring, [index])&lt;/span&gt;.&lt;/td&gt;&lt;/tr&gt;</v>
      </c>
    </row>
    <row r="385" spans="1:3" ht="30" x14ac:dyDescent="0.2">
      <c r="A385" s="26" t="s">
        <v>160</v>
      </c>
      <c r="B385" s="28" t="s">
        <v>638</v>
      </c>
      <c r="C385" t="str">
        <f>"&lt;tr&gt;&lt;td class='table-first-column'&gt;" &amp;A385 &amp; "&lt;/td&gt;&lt;td&gt;" &amp; B385 &amp; "&lt;/td&gt;&lt;/tr&gt;"</f>
        <v>&lt;tr&gt;&lt;td class='table-first-column'&gt;Example:&lt;/td&gt;&lt;td&gt;&lt;span class='formula'&gt;INDEX_OF_IGNORE_CASE("abcdbcdefg", "BcD")&lt;/span&gt; returns 1.&lt;/td&gt;&lt;/tr&gt;</v>
      </c>
    </row>
    <row r="386" spans="1:3" x14ac:dyDescent="0.2">
      <c r="C386" s="34" t="s">
        <v>185</v>
      </c>
    </row>
    <row r="387" spans="1:3" ht="22" customHeight="1" x14ac:dyDescent="0.2"/>
    <row r="388" spans="1:3" x14ac:dyDescent="0.2">
      <c r="A388" s="23" t="s">
        <v>620</v>
      </c>
      <c r="B388" s="23" t="str">
        <f>SUBSTITUTE(LOWER(A388), " ", "_")</f>
        <v>is_blank</v>
      </c>
      <c r="C388" t="str">
        <f>"&lt;div class='v-space'&gt;&lt;/div&gt;&lt;div id='" &amp; B388 &amp;"'&gt;&lt;h2&gt;" &amp;A388&amp; "&lt;/h2&gt;&lt;table&gt;&lt;tbody&gt;"</f>
        <v>&lt;div class='v-space'&gt;&lt;/div&gt;&lt;div id='is_blank'&gt;&lt;h2&gt;IS_BLANK&lt;/h2&gt;&lt;table&gt;&lt;tbody&gt;</v>
      </c>
    </row>
    <row r="389" spans="1:3" ht="28" x14ac:dyDescent="0.2">
      <c r="A389" s="26" t="s">
        <v>190</v>
      </c>
      <c r="B389" s="27" t="s">
        <v>114</v>
      </c>
      <c r="C389" t="str">
        <f>"&lt;tr&gt;&lt;td class='table-first-column'&gt;" &amp;A389 &amp; "&lt;/td&gt;&lt;td&gt;" &amp; B389 &amp; "&lt;/td&gt;&lt;/tr&gt;"</f>
        <v>&lt;tr&gt;&lt;td class='table-first-column'&gt;Description:​​&lt;/td&gt;&lt;td&gt;Determines if an expression has a value and returns TRUE if it does not. If it contains a value, this function returns FALSE.&lt;/td&gt;&lt;/tr&gt;</v>
      </c>
    </row>
    <row r="390" spans="1:3" ht="30" x14ac:dyDescent="0.2">
      <c r="A390" s="26" t="s">
        <v>159</v>
      </c>
      <c r="B390" s="28" t="s">
        <v>621</v>
      </c>
      <c r="C390" t="str">
        <f>"&lt;tr&gt;&lt;td class='table-first-column'&gt;" &amp;A390 &amp; "&lt;/td&gt;&lt;td&gt;" &amp; B390 &amp; "&lt;/td&gt;&lt;/tr&gt;"</f>
        <v>&lt;tr&gt;&lt;td class='table-first-column'&gt;Use:&lt;/td&gt;&lt;td&gt;&lt;span class='formula'&gt;IS_BLANK(expression)&lt;/span&gt; and replace expression with the expression you want evaluated.&lt;/td&gt;&lt;/tr&gt;</v>
      </c>
    </row>
    <row r="391" spans="1:3" x14ac:dyDescent="0.2">
      <c r="A391" s="26" t="s">
        <v>160</v>
      </c>
      <c r="B391" s="31" t="s">
        <v>622</v>
      </c>
      <c r="C391" t="str">
        <f>"&lt;tr&gt;&lt;td class='table-first-column'&gt;" &amp;A391 &amp; "&lt;/td&gt;&lt;td&gt;" &amp; B391 &amp; "&lt;/td&gt;&lt;/tr&gt;"</f>
        <v>&lt;tr&gt;&lt;td class='table-first-column'&gt;Example:&lt;/td&gt;&lt;td&gt;&lt;span class='formula'&gt;IF(IS_BLANK(Maint_Amount__c), 0, 1)&lt;/span&gt;&lt;/td&gt;&lt;/tr&gt;</v>
      </c>
    </row>
    <row r="392" spans="1:3" x14ac:dyDescent="0.2">
      <c r="C392" s="34" t="s">
        <v>185</v>
      </c>
    </row>
    <row r="394" spans="1:3" x14ac:dyDescent="0.2">
      <c r="A394" s="23" t="s">
        <v>623</v>
      </c>
      <c r="B394" s="23" t="str">
        <f>SUBSTITUTE(LOWER(A394), " ", "_")</f>
        <v>is_first_in_batch</v>
      </c>
      <c r="C394" t="str">
        <f>"&lt;div class='v-space'&gt;&lt;/div&gt;&lt;div id='" &amp; B394 &amp;"'&gt;&lt;h2&gt;" &amp;A394&amp; "&lt;/h2&gt;&lt;table&gt;&lt;tbody&gt;"</f>
        <v>&lt;div class='v-space'&gt;&lt;/div&gt;&lt;div id='is_first_in_batch'&gt;&lt;h2&gt;IS_FIRST_IN_BATCH&lt;/h2&gt;&lt;table&gt;&lt;tbody&gt;</v>
      </c>
    </row>
    <row r="395" spans="1:3" ht="46" customHeight="1" x14ac:dyDescent="0.2">
      <c r="A395" s="26" t="s">
        <v>190</v>
      </c>
      <c r="B395" s="27" t="s">
        <v>691</v>
      </c>
      <c r="C395" t="str">
        <f>"&lt;tr&gt;&lt;td class='table-first-column'&gt;" &amp;A395 &amp; "&lt;/td&gt;&lt;td&gt;" &amp; B395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96" spans="1:3" ht="45" x14ac:dyDescent="0.2">
      <c r="A396" s="26" t="s">
        <v>159</v>
      </c>
      <c r="B396" s="28" t="s">
        <v>624</v>
      </c>
      <c r="C396" t="str">
        <f>"&lt;tr&gt;&lt;td class='table-first-column'&gt;" &amp;A396 &amp; "&lt;/td&gt;&lt;td&gt;" &amp; B396 &amp; "&lt;/td&gt;&lt;/tr&gt;"</f>
        <v>&lt;tr&gt;&lt;td class='table-first-column'&gt;Use:&lt;/td&gt;&lt;td&gt;&lt;span class='formula'&gt;IS_FIRST_IN_BATCH(field_name)&lt;/span&gt; and replace &lt;span class='formula'&gt;field_name&lt;/span&gt; with the field name of the source object.&lt;/td&gt;&lt;/tr&gt;</v>
      </c>
    </row>
    <row r="397" spans="1:3" ht="30" x14ac:dyDescent="0.2">
      <c r="A397" s="26" t="s">
        <v>160</v>
      </c>
      <c r="B397" s="28" t="s">
        <v>625</v>
      </c>
      <c r="C397" t="str">
        <f>"&lt;tr&gt;&lt;td class='table-first-column'&gt;" &amp;A397 &amp; "&lt;/td&gt;&lt;td&gt;" &amp; B397 &amp; "&lt;/td&gt;&lt;/tr&gt;"</f>
        <v>&lt;tr&gt;&lt;td class='table-first-column'&gt;Example:&lt;/td&gt;&lt;td&gt;&lt;span class='formula'&gt;IS_FIRST_IN_BATCH("Name") returns true if the current source record's Name first appears in the batch.&lt;/span&gt;&lt;/td&gt;&lt;/tr&gt;</v>
      </c>
    </row>
    <row r="398" spans="1:3" x14ac:dyDescent="0.2">
      <c r="B398" s="28"/>
      <c r="C398" s="34" t="s">
        <v>185</v>
      </c>
    </row>
    <row r="400" spans="1:3" x14ac:dyDescent="0.2">
      <c r="A400" s="25" t="s">
        <v>618</v>
      </c>
      <c r="B400" s="23" t="str">
        <f>SUBSTITUTE(LOWER(A400), " ", "_")</f>
        <v>is_number</v>
      </c>
      <c r="C400" t="str">
        <f>"&lt;div class='v-space'&gt;&lt;/div&gt;&lt;div id='" &amp; B400 &amp;"'&gt;&lt;h2&gt;" &amp;A400&amp; "&lt;/h2&gt;&lt;table&gt;&lt;tbody&gt;"</f>
        <v>&lt;div class='v-space'&gt;&lt;/div&gt;&lt;div id='is_number'&gt;&lt;h2&gt;IS_NUMBER&lt;/h2&gt;&lt;table&gt;&lt;tbody&gt;</v>
      </c>
    </row>
    <row r="401" spans="1:3" ht="28" x14ac:dyDescent="0.2">
      <c r="A401" s="26" t="s">
        <v>158</v>
      </c>
      <c r="B401" s="27" t="s">
        <v>938</v>
      </c>
      <c r="C401" t="str">
        <f>"&lt;tr&gt;&lt;td class='table-first-column'&gt;" &amp;A401 &amp; "&lt;/td&gt;&lt;td&gt;" &amp; B401 &amp; "&lt;/td&gt;&lt;/tr&gt;"</f>
        <v>&lt;tr&gt;&lt;td class='table-first-column'&gt;Description:&lt;/td&gt;&lt;td&gt;This function tries to determine if a string value is a decimal by converting it to a Decimal via &lt;span class='formula'&gt;Decimal.valueOf&lt;/span&gt; in APEX, and returns TRUE if it's convertible.&lt;/td&gt;&lt;/tr&gt;</v>
      </c>
    </row>
    <row r="402" spans="1:3" x14ac:dyDescent="0.2">
      <c r="A402" s="26" t="s">
        <v>159</v>
      </c>
      <c r="B402" s="28" t="s">
        <v>937</v>
      </c>
      <c r="C402" t="str">
        <f>"&lt;tr&gt;&lt;td class='table-first-column'&gt;" &amp;A402 &amp; "&lt;/td&gt;&lt;td&gt;" &amp; B402 &amp; "&lt;/td&gt;&lt;/tr&gt;"</f>
        <v>&lt;tr&gt;&lt;td class='table-first-column'&gt;Use:&lt;/td&gt;&lt;td&gt;&lt;span class='formula'&gt;IS_NUMBER(string)&lt;/span&gt;&lt;/td&gt;&lt;/tr&gt;</v>
      </c>
    </row>
    <row r="403" spans="1:3" ht="30" x14ac:dyDescent="0.2">
      <c r="A403" s="26" t="s">
        <v>160</v>
      </c>
      <c r="B403" s="28" t="s">
        <v>619</v>
      </c>
      <c r="C403" t="str">
        <f>"&lt;tr&gt;&lt;td class='table-first-column'&gt;" &amp;A403 &amp; "&lt;/td&gt;&lt;td&gt;" &amp; B403 &amp; "&lt;/td&gt;&lt;/tr&gt;"</f>
        <v>&lt;tr&gt;&lt;td class='table-first-column'&gt;Example:&lt;/td&gt;&lt;td&gt;&lt;span class='formula'&gt;OR(LEN(Bank_Account_Number__c) &lt;&gt; 10, NOT(IS_NUMBER(Bank_Account_Number__c)))&lt;/span&gt;&lt;/td&gt;&lt;/tr&gt;</v>
      </c>
    </row>
    <row r="404" spans="1:3" x14ac:dyDescent="0.2">
      <c r="C404" s="34" t="s">
        <v>185</v>
      </c>
    </row>
    <row r="405" spans="1:3" x14ac:dyDescent="0.2">
      <c r="C405" s="34"/>
    </row>
    <row r="406" spans="1:3" x14ac:dyDescent="0.2">
      <c r="A406" s="23" t="s">
        <v>626</v>
      </c>
      <c r="B406" s="23" t="str">
        <f>SUBSTITUTE(LOWER(A406), " ", "_")</f>
        <v>last_index_of</v>
      </c>
      <c r="C406" t="str">
        <f>"&lt;div class='v-space'&gt;&lt;/div&gt;&lt;div id='" &amp; B406 &amp;"'&gt;&lt;h2&gt;" &amp;A406&amp; "&lt;/h2&gt;&lt;table&gt;&lt;tbody&gt;"</f>
        <v>&lt;div class='v-space'&gt;&lt;/div&gt;&lt;div id='last_index_of'&gt;&lt;h2&gt;LAST_INDEX_OF&lt;/h2&gt;&lt;table&gt;&lt;tbody&gt;</v>
      </c>
    </row>
    <row r="407" spans="1:3" x14ac:dyDescent="0.2">
      <c r="A407" s="26" t="s">
        <v>190</v>
      </c>
      <c r="B407" s="27" t="s">
        <v>639</v>
      </c>
      <c r="C407" t="str">
        <f>"&lt;tr&gt;&lt;td class='table-first-column'&gt;" &amp;A407 &amp; "&lt;/td&gt;&lt;td&gt;" &amp; B407 &amp; "&lt;/td&gt;&lt;/tr&gt;"</f>
        <v>&lt;tr&gt;&lt;td class='table-first-column'&gt;Description:​​&lt;/td&gt;&lt;td&gt;Returns the last index of substring in the full string, case sensitive.&lt;/td&gt;&lt;/tr&gt;</v>
      </c>
    </row>
    <row r="408" spans="1:3" ht="30" x14ac:dyDescent="0.2">
      <c r="A408" s="26" t="s">
        <v>159</v>
      </c>
      <c r="B408" s="28" t="s">
        <v>939</v>
      </c>
      <c r="C408" t="str">
        <f>"&lt;tr&gt;&lt;td class='table-first-column'&gt;" &amp;A408 &amp; "&lt;/td&gt;&lt;td&gt;" &amp; B408 &amp; "&lt;/td&gt;&lt;/tr&gt;"</f>
        <v>&lt;tr&gt;&lt;td class='table-first-column'&gt;Use:&lt;/td&gt;&lt;td&gt;&lt;span class='formula'&gt;LAST_INDEX_OF(string, substring, [end_position])&lt;/span&gt;.&lt;/td&gt;&lt;/tr&gt;</v>
      </c>
    </row>
    <row r="409" spans="1:3" ht="36" customHeight="1" x14ac:dyDescent="0.2">
      <c r="A409" s="26" t="s">
        <v>160</v>
      </c>
      <c r="B409" s="28" t="s">
        <v>640</v>
      </c>
      <c r="C409" t="str">
        <f>"&lt;tr&gt;&lt;td class='table-first-column'&gt;" &amp;A409 &amp; "&lt;/td&gt;&lt;td&gt;" &amp; B409 &amp; "&lt;/td&gt;&lt;/tr&gt;"</f>
        <v>&lt;tr&gt;&lt;td class='table-first-column'&gt;Example:&lt;/td&gt;&lt;td&gt;&lt;span class='formula'&gt;LAST_INDEX_OF("abcdbcdefg", "bcd")&lt;/span&gt; returns 4.&lt;/td&gt;&lt;/tr&gt;</v>
      </c>
    </row>
    <row r="410" spans="1:3" x14ac:dyDescent="0.2">
      <c r="C410" s="34" t="s">
        <v>185</v>
      </c>
    </row>
    <row r="411" spans="1:3" x14ac:dyDescent="0.2">
      <c r="C411" s="34"/>
    </row>
    <row r="412" spans="1:3" x14ac:dyDescent="0.2">
      <c r="A412" s="23" t="s">
        <v>627</v>
      </c>
      <c r="B412" s="23" t="str">
        <f>SUBSTITUTE(LOWER(A412), " ", "_")</f>
        <v>last_index_of_ignore_case</v>
      </c>
      <c r="C412" t="str">
        <f>"&lt;div class='v-space'&gt;&lt;/div&gt;&lt;div id='" &amp; B412 &amp;"'&gt;&lt;h2&gt;" &amp;A412&amp; "&lt;/h2&gt;&lt;table&gt;&lt;tbody&gt;"</f>
        <v>&lt;div class='v-space'&gt;&lt;/div&gt;&lt;div id='last_index_of_ignore_case'&gt;&lt;h2&gt;LAST_INDEX_OF_IGNORE_CASE&lt;/h2&gt;&lt;table&gt;&lt;tbody&gt;</v>
      </c>
    </row>
    <row r="413" spans="1:3" x14ac:dyDescent="0.2">
      <c r="A413" s="26" t="s">
        <v>190</v>
      </c>
      <c r="B413" s="27" t="s">
        <v>641</v>
      </c>
      <c r="C413" t="str">
        <f>"&lt;tr&gt;&lt;td class='table-first-column'&gt;" &amp;A413 &amp; "&lt;/td&gt;&lt;td&gt;" &amp; B413 &amp; "&lt;/td&gt;&lt;/tr&gt;"</f>
        <v>&lt;tr&gt;&lt;td class='table-first-column'&gt;Description:​​&lt;/td&gt;&lt;td&gt;Returns the last index of substring in the full string, case insensitive.&lt;/td&gt;&lt;/tr&gt;</v>
      </c>
    </row>
    <row r="414" spans="1:3" ht="30" x14ac:dyDescent="0.2">
      <c r="A414" s="26" t="s">
        <v>159</v>
      </c>
      <c r="B414" s="28" t="s">
        <v>940</v>
      </c>
      <c r="C414" t="str">
        <f>"&lt;tr&gt;&lt;td class='table-first-column'&gt;" &amp;A414 &amp; "&lt;/td&gt;&lt;td&gt;" &amp; B414 &amp; "&lt;/td&gt;&lt;/tr&gt;"</f>
        <v>&lt;tr&gt;&lt;td class='table-first-column'&gt;Use:&lt;/td&gt;&lt;td&gt;&lt;span class='formula'&gt;LAST_INDEX_OF_IGNORE_CASE(string, substring, [end_position])&lt;/span&gt;.&lt;/td&gt;&lt;/tr&gt;</v>
      </c>
    </row>
    <row r="415" spans="1:3" ht="30" x14ac:dyDescent="0.2">
      <c r="A415" s="26" t="s">
        <v>160</v>
      </c>
      <c r="B415" s="28" t="s">
        <v>642</v>
      </c>
      <c r="C415" t="str">
        <f>"&lt;tr&gt;&lt;td class='table-first-column'&gt;" &amp;A415 &amp; "&lt;/td&gt;&lt;td&gt;" &amp; B415 &amp; "&lt;/td&gt;&lt;/tr&gt;"</f>
        <v>&lt;tr&gt;&lt;td class='table-first-column'&gt;Example:&lt;/td&gt;&lt;td&gt;&lt;span class='formula'&gt;LAST_INDEX_OF_IGNORE_CASE("abcdbcdefg", "BcD")&lt;/span&gt; returns 4.&lt;/td&gt;&lt;/tr&gt;</v>
      </c>
    </row>
    <row r="416" spans="1:3" x14ac:dyDescent="0.2">
      <c r="C416" s="34" t="s">
        <v>185</v>
      </c>
    </row>
    <row r="418" spans="1:3" x14ac:dyDescent="0.2">
      <c r="A418" s="23" t="s">
        <v>121</v>
      </c>
      <c r="B418" s="23" t="str">
        <f>SUBSTITUTE(LOWER(A418), " ", "_")</f>
        <v>left</v>
      </c>
      <c r="C418" t="str">
        <f>"&lt;div class='v-space'&gt;&lt;/div&gt;&lt;div id='" &amp; B418 &amp;"'&gt;&lt;h2&gt;" &amp;A418&amp; "&lt;/h2&gt;&lt;table&gt;&lt;tbody&gt;"</f>
        <v>&lt;div class='v-space'&gt;&lt;/div&gt;&lt;div id='left'&gt;&lt;h2&gt;LEFT&lt;/h2&gt;&lt;table&gt;&lt;tbody&gt;</v>
      </c>
    </row>
    <row r="419" spans="1:3" x14ac:dyDescent="0.2">
      <c r="A419" s="26" t="s">
        <v>158</v>
      </c>
      <c r="B419" s="27" t="s">
        <v>122</v>
      </c>
      <c r="C419" t="str">
        <f>"&lt;tr&gt;&lt;td class='table-first-column'&gt;" &amp;A419 &amp; "&lt;/td&gt;&lt;td&gt;" &amp; B419 &amp; "&lt;/td&gt;&lt;/tr&gt;"</f>
        <v>&lt;tr&gt;&lt;td class='table-first-column'&gt;Description:&lt;/td&gt;&lt;td&gt;Returns the specified number of characters from the beginning of a text string.&lt;/td&gt;&lt;/tr&gt;</v>
      </c>
    </row>
    <row r="420" spans="1:3" ht="43" x14ac:dyDescent="0.2">
      <c r="A420" s="26" t="s">
        <v>159</v>
      </c>
      <c r="B420" s="28" t="s">
        <v>941</v>
      </c>
      <c r="C420" t="str">
        <f>"&lt;tr&gt;&lt;td class='table-first-column'&gt;" &amp;A420 &amp; "&lt;/td&gt;&lt;td&gt;" &amp; B420 &amp; "&lt;/td&gt;&lt;/tr&gt;"</f>
        <v>&lt;tr&gt;&lt;td class='table-first-column'&gt;Use:&lt;/td&gt;&lt;td&gt;&lt;span class='formula'&gt;LEFT(string, num_chars)&lt;/span&gt; and replace string with the field or expression you want returned; replace &lt;span class='formula'&gt;num_chars&lt;/span&gt; with the number of characters from the left you want returned.&lt;/td&gt;&lt;/tr&gt;</v>
      </c>
    </row>
    <row r="421" spans="1:3" ht="75" x14ac:dyDescent="0.2">
      <c r="A421" s="26" t="s">
        <v>160</v>
      </c>
      <c r="B421" s="28" t="s">
        <v>221</v>
      </c>
      <c r="C421" t="str">
        <f>"&lt;tr&gt;&lt;td class='table-first-column'&gt;" &amp;A421 &amp; "&lt;/td&gt;&lt;td&gt;" &amp; B421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422" spans="1:3" x14ac:dyDescent="0.2">
      <c r="C422" s="34" t="s">
        <v>185</v>
      </c>
    </row>
    <row r="424" spans="1:3" x14ac:dyDescent="0.2">
      <c r="A424" s="23" t="s">
        <v>123</v>
      </c>
      <c r="B424" s="23" t="str">
        <f>SUBSTITUTE(LOWER(A424), " ", "_")</f>
        <v>len</v>
      </c>
      <c r="C424" t="str">
        <f>"&lt;div class='v-space'&gt;&lt;/div&gt;&lt;div id='" &amp; B424 &amp;"'&gt;&lt;h2&gt;" &amp;A424&amp; "&lt;/h2&gt;&lt;table&gt;&lt;tbody&gt;"</f>
        <v>&lt;div class='v-space'&gt;&lt;/div&gt;&lt;div id='len'&gt;&lt;h2&gt;LEN&lt;/h2&gt;&lt;table&gt;&lt;tbody&gt;</v>
      </c>
    </row>
    <row r="425" spans="1:3" x14ac:dyDescent="0.2">
      <c r="A425" s="26" t="s">
        <v>158</v>
      </c>
      <c r="B425" s="27" t="s">
        <v>124</v>
      </c>
      <c r="C425" t="str">
        <f>"&lt;tr&gt;&lt;td class='table-first-column'&gt;" &amp;A425 &amp; "&lt;/td&gt;&lt;td&gt;" &amp; B425 &amp; "&lt;/td&gt;&lt;/tr&gt;"</f>
        <v>&lt;tr&gt;&lt;td class='table-first-column'&gt;Description:&lt;/td&gt;&lt;td&gt;Returns the number of characters in a specified text string.&lt;/td&gt;&lt;/tr&gt;</v>
      </c>
    </row>
    <row r="426" spans="1:3" ht="29" x14ac:dyDescent="0.2">
      <c r="A426" s="26" t="s">
        <v>159</v>
      </c>
      <c r="B426" s="28" t="s">
        <v>942</v>
      </c>
      <c r="C426" t="str">
        <f>"&lt;tr&gt;&lt;td class='table-first-column'&gt;" &amp;A426 &amp; "&lt;/td&gt;&lt;td&gt;" &amp; B426 &amp; "&lt;/td&gt;&lt;/tr&gt;"</f>
        <v>&lt;tr&gt;&lt;td class='table-first-column'&gt;Use:&lt;/td&gt;&lt;td&gt;&lt;span class='formula'&gt;LEN(string)&lt;/span&gt; and replace string with the field or expression whose length you want returned.&lt;/td&gt;&lt;/tr&gt;</v>
      </c>
    </row>
    <row r="427" spans="1:3" ht="45" x14ac:dyDescent="0.2">
      <c r="A427" s="26" t="s">
        <v>160</v>
      </c>
      <c r="B427" s="28" t="s">
        <v>222</v>
      </c>
      <c r="C427" t="str">
        <f>"&lt;tr&gt;&lt;td class='table-first-column'&gt;" &amp;A427 &amp; "&lt;/td&gt;&lt;td&gt;" &amp; B427 &amp; "&lt;/td&gt;&lt;/tr&gt;"</f>
        <v>&lt;tr&gt;&lt;td class='table-first-column'&gt;Example:&lt;/td&gt;&lt;td&gt;&lt;span class='formula'&gt;LEN(PartNumber__c)&lt;/span&gt;&lt;div class='v-space-s'&gt;&lt;/div&gt;This formula returns the number of characters in a Product Code field.&lt;/td&gt;&lt;/tr&gt;</v>
      </c>
    </row>
    <row r="428" spans="1:3" x14ac:dyDescent="0.2">
      <c r="A428" s="23"/>
      <c r="B428" s="23"/>
      <c r="C428" s="34" t="s">
        <v>185</v>
      </c>
    </row>
    <row r="429" spans="1:3" x14ac:dyDescent="0.2">
      <c r="A429" s="23"/>
      <c r="B429" s="23"/>
      <c r="C429" s="34"/>
    </row>
    <row r="430" spans="1:3" x14ac:dyDescent="0.2">
      <c r="A430" s="67" t="s">
        <v>943</v>
      </c>
      <c r="B430" s="23" t="str">
        <f>SUBSTITUTE(LOWER(A430), " ", "_")</f>
        <v>map_value_contains</v>
      </c>
      <c r="C430" t="str">
        <f>"&lt;div class='v-space'&gt;&lt;/div&gt;&lt;div id='" &amp; B430 &amp;"'&gt;&lt;h2&gt;" &amp;A430&amp; "&lt;/h2&gt;&lt;table&gt;&lt;tbody&gt;"</f>
        <v>&lt;div class='v-space'&gt;&lt;/div&gt;&lt;div id='map_value_contains'&gt;&lt;h2&gt;MAP_VALUE_CONTAINS&lt;/h2&gt;&lt;table&gt;&lt;tbody&gt;</v>
      </c>
    </row>
    <row r="431" spans="1:3" ht="28" x14ac:dyDescent="0.2">
      <c r="A431" s="26" t="s">
        <v>158</v>
      </c>
      <c r="B431" s="27" t="s">
        <v>944</v>
      </c>
      <c r="C431" t="str">
        <f>"&lt;tr&gt;&lt;td class='table-first-column'&gt;" &amp;A431 &amp; "&lt;/td&gt;&lt;td&gt;" &amp; B431 &amp; "&lt;/td&gt;&lt;/tr&gt;"</f>
        <v>&lt;tr&gt;&lt;td class='table-first-column'&gt;Description:&lt;/td&gt;&lt;td&gt;Evaluate each substring against the value provided in the first parameter, returning the corresponding value if the string includes the substring, or a default value if it does not.&lt;/td&gt;&lt;/tr&gt;</v>
      </c>
    </row>
    <row r="432" spans="1:3" ht="96" customHeight="1" x14ac:dyDescent="0.2">
      <c r="A432" s="26" t="s">
        <v>159</v>
      </c>
      <c r="B432" s="28" t="s">
        <v>945</v>
      </c>
      <c r="C432" t="str">
        <f>"&lt;tr&gt;&lt;td class='table-first-column'&gt;" &amp;A432 &amp; "&lt;/td&gt;&lt;td&gt;" &amp; B432 &amp; "&lt;/td&gt;&lt;/tr&gt;"</f>
        <v>&lt;tr&gt;&lt;td class='table-first-column'&gt;Use:&lt;/td&gt;&lt;td&gt;&lt;span class='formula'&gt;MAP_VALUE_CONTAINS(string, default_return_value, [compare_substring, return_value]+)&lt;/span&gt;&lt;/td&gt;&lt;/tr&gt;</v>
      </c>
    </row>
    <row r="433" spans="1:3" ht="119" customHeight="1" x14ac:dyDescent="0.2">
      <c r="A433" s="26" t="s">
        <v>160</v>
      </c>
      <c r="B433" s="41" t="s">
        <v>946</v>
      </c>
      <c r="C433" t="str">
        <f>"&lt;tr&gt;&lt;td class='table-first-column'&gt;" &amp;A433 &amp; "&lt;/td&gt;&lt;td&gt;" &amp; B433 &amp; "&lt;/td&gt;&lt;/tr&gt;"</f>
        <v>&lt;tr&gt;&lt;td class='table-first-column'&gt;Example:&lt;/td&gt;&lt;td&gt;&lt;span class='formula'&gt;MAP_VALUE_CONTAINS(Description, "Business", "Platnium", "Partner", "Individual", "Person")&lt;/span&gt; checks the Description field's value, and if it contains "Platnium" returns "Partner", if it contains "Individual", returns "Person", otherwise return "Business".&lt;/td&gt;&lt;/tr&gt;</v>
      </c>
    </row>
    <row r="434" spans="1:3" x14ac:dyDescent="0.2">
      <c r="C434" s="34" t="s">
        <v>185</v>
      </c>
    </row>
    <row r="435" spans="1:3" x14ac:dyDescent="0.2">
      <c r="A435" s="23"/>
      <c r="B435" s="23"/>
      <c r="C435" s="34"/>
    </row>
    <row r="436" spans="1:3" x14ac:dyDescent="0.2">
      <c r="A436" s="67" t="s">
        <v>947</v>
      </c>
      <c r="B436" s="23" t="str">
        <f>SUBSTITUTE(LOWER(A436), " ", "_")</f>
        <v>map_value_contains_ignore_case</v>
      </c>
      <c r="C436" t="str">
        <f>"&lt;div class='v-space'&gt;&lt;/div&gt;&lt;div id='" &amp; B436 &amp;"'&gt;&lt;h2&gt;" &amp;A436&amp; "&lt;/h2&gt;&lt;table&gt;&lt;tbody&gt;"</f>
        <v>&lt;div class='v-space'&gt;&lt;/div&gt;&lt;div id='map_value_contains_ignore_case'&gt;&lt;h2&gt;MAP_VALUE_CONTAINS_IGNORE_CASE&lt;/h2&gt;&lt;table&gt;&lt;tbody&gt;</v>
      </c>
    </row>
    <row r="437" spans="1:3" ht="28" x14ac:dyDescent="0.2">
      <c r="A437" s="26" t="s">
        <v>158</v>
      </c>
      <c r="B437" s="27" t="s">
        <v>949</v>
      </c>
      <c r="C437" t="str">
        <f>"&lt;tr&gt;&lt;td class='table-first-column'&gt;" &amp;A437 &amp; "&lt;/td&gt;&lt;td&gt;" &amp; B437 &amp; "&lt;/td&gt;&lt;/tr&gt;"</f>
        <v>&lt;tr&gt;&lt;td class='table-first-column'&gt;Description:&lt;/td&gt;&lt;td&gt;Evaluate each substring against the value provided in the first parameter, case insensitive, and returning the corresponding value if the string includes the substring, or a default value if it does not.&lt;/td&gt;&lt;/tr&gt;</v>
      </c>
    </row>
    <row r="438" spans="1:3" ht="96" customHeight="1" x14ac:dyDescent="0.2">
      <c r="A438" s="26" t="s">
        <v>159</v>
      </c>
      <c r="B438" s="28" t="s">
        <v>948</v>
      </c>
      <c r="C438" t="str">
        <f>"&lt;tr&gt;&lt;td class='table-first-column'&gt;" &amp;A438 &amp; "&lt;/td&gt;&lt;td&gt;" &amp; B438 &amp; "&lt;/td&gt;&lt;/tr&gt;"</f>
        <v>&lt;tr&gt;&lt;td class='table-first-column'&gt;Use:&lt;/td&gt;&lt;td&gt;&lt;span class='formula'&gt;MAP_VALUE_CONTAINS_IGNORE_CASE(string, default_return_value, [compare_substring, return_value]+)&lt;/span&gt;&lt;/td&gt;&lt;/tr&gt;</v>
      </c>
    </row>
    <row r="439" spans="1:3" ht="119" customHeight="1" x14ac:dyDescent="0.2">
      <c r="A439" s="26" t="s">
        <v>160</v>
      </c>
      <c r="B439" s="41" t="s">
        <v>961</v>
      </c>
      <c r="C439" t="str">
        <f>"&lt;tr&gt;&lt;td class='table-first-column'&gt;" &amp;A439 &amp; "&lt;/td&gt;&lt;td&gt;" &amp; B439 &amp; "&lt;/td&gt;&lt;/tr&gt;"</f>
        <v>&lt;tr&gt;&lt;td class='table-first-column'&gt;Example:&lt;/td&gt;&lt;td&gt;&lt;span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insensitive.&lt;/td&gt;&lt;/tr&gt;</v>
      </c>
    </row>
    <row r="440" spans="1:3" x14ac:dyDescent="0.2">
      <c r="C440" s="34" t="s">
        <v>185</v>
      </c>
    </row>
    <row r="441" spans="1:3" x14ac:dyDescent="0.2">
      <c r="A441" s="23"/>
      <c r="B441" s="23"/>
      <c r="C441" s="34"/>
    </row>
    <row r="442" spans="1:3" x14ac:dyDescent="0.2">
      <c r="A442" s="67" t="s">
        <v>950</v>
      </c>
      <c r="B442" s="23" t="str">
        <f>SUBSTITUTE(LOWER(A442), " ", "_")</f>
        <v>map_value_equals</v>
      </c>
      <c r="C442" t="str">
        <f>"&lt;div class='v-space'&gt;&lt;/div&gt;&lt;div id='" &amp; B442 &amp;"'&gt;&lt;h2&gt;" &amp;A442&amp; "&lt;/h2&gt;&lt;table&gt;&lt;tbody&gt;"</f>
        <v>&lt;div class='v-space'&gt;&lt;/div&gt;&lt;div id='map_value_equals'&gt;&lt;h2&gt;MAP_VALUE_EQUALS&lt;/h2&gt;&lt;table&gt;&lt;tbody&gt;</v>
      </c>
    </row>
    <row r="443" spans="1:3" ht="56" x14ac:dyDescent="0.2">
      <c r="A443" s="26" t="s">
        <v>158</v>
      </c>
      <c r="B443" s="27" t="s">
        <v>952</v>
      </c>
      <c r="C443" t="str">
        <f>"&lt;tr&gt;&lt;td class='table-first-column'&gt;" &amp;A443 &amp; "&lt;/td&gt;&lt;td&gt;" &amp; B443 &amp; "&lt;/td&gt;&lt;/tr&gt;"</f>
        <v>&lt;tr&gt;&lt;td class='table-first-column'&gt;Description:&lt;/td&gt;&lt;td&gt;Evaluate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444" spans="1:3" ht="96" customHeight="1" x14ac:dyDescent="0.2">
      <c r="A444" s="26" t="s">
        <v>159</v>
      </c>
      <c r="B444" s="28" t="s">
        <v>951</v>
      </c>
      <c r="C444" t="str">
        <f>"&lt;tr&gt;&lt;td class='table-first-column'&gt;" &amp;A444 &amp; "&lt;/td&gt;&lt;td&gt;" &amp; B444 &amp; "&lt;/td&gt;&lt;/tr&gt;"</f>
        <v>&lt;tr&gt;&lt;td class='table-first-column'&gt;Use:&lt;/td&gt;&lt;td&gt;&lt;span class='formula'&gt;MAP_VALUE_EQUALS(value, default_return_value, [compare_value, return_value]+)&lt;/span&gt;&lt;/td&gt;&lt;/tr&gt;</v>
      </c>
    </row>
    <row r="445" spans="1:3" ht="119" customHeight="1" x14ac:dyDescent="0.2">
      <c r="A445" s="26" t="s">
        <v>160</v>
      </c>
      <c r="B445" s="41" t="s">
        <v>953</v>
      </c>
      <c r="C445" t="str">
        <f>"&lt;tr&gt;&lt;td class='table-first-column'&gt;" &amp;A445 &amp; "&lt;/td&gt;&lt;td&gt;" &amp; B445 &amp; "&lt;/td&gt;&lt;/tr&gt;"</f>
        <v>&lt;tr&gt;&lt;td class='table-first-column'&gt;Example:&lt;/td&gt;&lt;td&gt;&lt;span class='formula'&gt;MAP_VALUE_EQUALS(Level__c, "Business", 1, "Partner", 2, "Person")&lt;/span&gt; checks the Level__c field's value, and if it equals 1 returns "Partner", if it equals 2, returns "Person", otherwise return "Business".&lt;/td&gt;&lt;/tr&gt;</v>
      </c>
    </row>
    <row r="446" spans="1:3" x14ac:dyDescent="0.2">
      <c r="C446" s="34" t="s">
        <v>185</v>
      </c>
    </row>
    <row r="447" spans="1:3" x14ac:dyDescent="0.2">
      <c r="C447" s="34"/>
    </row>
    <row r="448" spans="1:3" x14ac:dyDescent="0.2">
      <c r="A448" s="23"/>
      <c r="B448" s="23"/>
      <c r="C448" s="34"/>
    </row>
    <row r="449" spans="1:3" x14ac:dyDescent="0.2">
      <c r="A449" s="67" t="s">
        <v>954</v>
      </c>
      <c r="B449" s="23" t="str">
        <f>SUBSTITUTE(LOWER(A449), " ", "_")</f>
        <v>map_value_starts_with</v>
      </c>
      <c r="C449" t="str">
        <f>"&lt;div class='v-space'&gt;&lt;/div&gt;&lt;div id='" &amp; B449 &amp;"'&gt;&lt;h2&gt;" &amp;A449&amp; "&lt;/h2&gt;&lt;table&gt;&lt;tbody&gt;"</f>
        <v>&lt;div class='v-space'&gt;&lt;/div&gt;&lt;div id='map_value_starts_with'&gt;&lt;h2&gt;MAP_VALUE_STARTS_WITH&lt;/h2&gt;&lt;table&gt;&lt;tbody&gt;</v>
      </c>
    </row>
    <row r="450" spans="1:3" ht="28" x14ac:dyDescent="0.2">
      <c r="A450" s="26" t="s">
        <v>158</v>
      </c>
      <c r="B450" s="27" t="s">
        <v>958</v>
      </c>
      <c r="C450" t="str">
        <f>"&lt;tr&gt;&lt;td class='table-first-column'&gt;" &amp;A450 &amp; "&lt;/td&gt;&lt;td&gt;" &amp; B450 &amp; "&lt;/td&gt;&lt;/tr&gt;"</f>
        <v>&lt;tr&gt;&lt;td class='table-first-column'&gt;Description:&lt;/td&gt;&lt;td&gt;Evaluate each substring against the value provided in the first parameter, returning the corresponding value if the string starts with the substring, or a default value if it does not.&lt;/td&gt;&lt;/tr&gt;</v>
      </c>
    </row>
    <row r="451" spans="1:3" ht="96" customHeight="1" x14ac:dyDescent="0.2">
      <c r="A451" s="26" t="s">
        <v>159</v>
      </c>
      <c r="B451" s="28" t="s">
        <v>955</v>
      </c>
      <c r="C451" t="str">
        <f>"&lt;tr&gt;&lt;td class='table-first-column'&gt;" &amp;A451 &amp; "&lt;/td&gt;&lt;td&gt;" &amp; B451 &amp; "&lt;/td&gt;&lt;/tr&gt;"</f>
        <v>&lt;tr&gt;&lt;td class='table-first-column'&gt;Use:&lt;/td&gt;&lt;td&gt;&lt;span class='formula'&gt;MAP_VALUE_STARTS_WITH(string, default_return_value, [compare_substring, return_value]+)&lt;/span&gt;&lt;/td&gt;&lt;/tr&gt;</v>
      </c>
    </row>
    <row r="452" spans="1:3" ht="119" customHeight="1" x14ac:dyDescent="0.2">
      <c r="A452" s="26" t="s">
        <v>160</v>
      </c>
      <c r="B452" s="41" t="s">
        <v>959</v>
      </c>
      <c r="C452" t="str">
        <f>"&lt;tr&gt;&lt;td class='table-first-column'&gt;" &amp;A452 &amp; "&lt;/td&gt;&lt;td&gt;" &amp; B452 &amp; "&lt;/td&gt;&lt;/tr&gt;"</f>
        <v>&lt;tr&gt;&lt;td class='table-first-column'&gt;Example:&lt;/td&gt;&lt;td&gt;&lt;span class='formula'&gt;MAP_VALUE_STARTS_WITH(Description, "Business", "Platnium", "Partner", "Individual", "Person")&lt;/span&gt; checks the Description field's value, and if it starts with "Platnium" returns "Partner", if it starts with "Individual", returns "Person", otherwise return "Business".&lt;/td&gt;&lt;/tr&gt;</v>
      </c>
    </row>
    <row r="453" spans="1:3" x14ac:dyDescent="0.2">
      <c r="C453" s="34" t="s">
        <v>185</v>
      </c>
    </row>
    <row r="454" spans="1:3" x14ac:dyDescent="0.2">
      <c r="A454" s="23"/>
      <c r="B454" s="23"/>
      <c r="C454" s="34"/>
    </row>
    <row r="455" spans="1:3" x14ac:dyDescent="0.2">
      <c r="A455" s="67" t="s">
        <v>956</v>
      </c>
      <c r="B455" s="23" t="str">
        <f>SUBSTITUTE(LOWER(A455), " ", "_")</f>
        <v>map_value_starts_with_ignore_case</v>
      </c>
      <c r="C455" t="str">
        <f>"&lt;div class='v-space'&gt;&lt;/div&gt;&lt;div id='" &amp; B455 &amp;"'&gt;&lt;h2&gt;" &amp;A455&amp; "&lt;/h2&gt;&lt;table&gt;&lt;tbody&gt;"</f>
        <v>&lt;div class='v-space'&gt;&lt;/div&gt;&lt;div id='map_value_starts_with_ignore_case'&gt;&lt;h2&gt;MAP_VALUE_STARTS_WITH_IGNORE_CASE&lt;/h2&gt;&lt;table&gt;&lt;tbody&gt;</v>
      </c>
    </row>
    <row r="456" spans="1:3" ht="28" x14ac:dyDescent="0.2">
      <c r="A456" s="26" t="s">
        <v>158</v>
      </c>
      <c r="B456" s="27" t="s">
        <v>960</v>
      </c>
      <c r="C456" t="str">
        <f>"&lt;tr&gt;&lt;td class='table-first-column'&gt;" &amp;A456 &amp; "&lt;/td&gt;&lt;td&gt;" &amp; B456 &amp; "&lt;/td&gt;&lt;/tr&gt;"</f>
        <v>&lt;tr&gt;&lt;td class='table-first-column'&gt;Description:&lt;/td&gt;&lt;td&gt;Evaluate each substring against the value provided in the first parameter, case insensitive, and returning the corresponding value if the string starts with the substring, or a default value if it does not.&lt;/td&gt;&lt;/tr&gt;</v>
      </c>
    </row>
    <row r="457" spans="1:3" ht="96" customHeight="1" x14ac:dyDescent="0.2">
      <c r="A457" s="26" t="s">
        <v>159</v>
      </c>
      <c r="B457" s="28" t="s">
        <v>957</v>
      </c>
      <c r="C457" t="str">
        <f>"&lt;tr&gt;&lt;td class='table-first-column'&gt;" &amp;A457 &amp; "&lt;/td&gt;&lt;td&gt;" &amp; B457 &amp; "&lt;/td&gt;&lt;/tr&gt;"</f>
        <v>&lt;tr&gt;&lt;td class='table-first-column'&gt;Use:&lt;/td&gt;&lt;td&gt;&lt;span class='formula'&gt;MAP_VALUE_STARTS_WITH_IGNORE_CASE(string, default_return_value, [compare_substring, return_value]+)&lt;/span&gt;&lt;/td&gt;&lt;/tr&gt;</v>
      </c>
    </row>
    <row r="458" spans="1:3" ht="119" customHeight="1" x14ac:dyDescent="0.2">
      <c r="A458" s="26" t="s">
        <v>160</v>
      </c>
      <c r="B458" s="41" t="s">
        <v>962</v>
      </c>
      <c r="C458" t="str">
        <f>"&lt;tr&gt;&lt;td class='table-first-column'&gt;" &amp;A458 &amp; "&lt;/td&gt;&lt;td&gt;" &amp; B458 &amp; "&lt;/td&gt;&lt;/tr&gt;"</f>
        <v>&lt;tr&gt;&lt;td class='table-first-column'&gt;Example:&lt;/td&gt;&lt;td&gt;&lt;span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insensitive.&lt;/td&gt;&lt;/tr&gt;</v>
      </c>
    </row>
    <row r="459" spans="1:3" x14ac:dyDescent="0.2">
      <c r="C459" s="34" t="s">
        <v>185</v>
      </c>
    </row>
    <row r="460" spans="1:3" x14ac:dyDescent="0.2">
      <c r="A460" s="23"/>
      <c r="B460" s="23"/>
      <c r="C460" s="34"/>
    </row>
    <row r="461" spans="1:3" x14ac:dyDescent="0.2">
      <c r="C461" s="34"/>
    </row>
    <row r="462" spans="1:3" x14ac:dyDescent="0.2">
      <c r="A462" s="23" t="s">
        <v>412</v>
      </c>
      <c r="B462" s="23" t="str">
        <f>SUBSTITUTE(LOWER(A462), " ", "_")</f>
        <v>max</v>
      </c>
      <c r="C462" t="str">
        <f>"&lt;div class='v-space'&gt;&lt;/div&gt;&lt;div id='" &amp; B462 &amp;"'&gt;&lt;h2&gt;" &amp;A462&amp; "&lt;/h2&gt;&lt;table&gt;&lt;tbody&gt;"</f>
        <v>&lt;div class='v-space'&gt;&lt;/div&gt;&lt;div id='max'&gt;&lt;h2&gt;MAX&lt;/h2&gt;&lt;table&gt;&lt;tbody&gt;</v>
      </c>
    </row>
    <row r="463" spans="1:3" x14ac:dyDescent="0.2">
      <c r="A463" s="26" t="s">
        <v>158</v>
      </c>
      <c r="B463" s="27" t="s">
        <v>413</v>
      </c>
      <c r="C463" t="str">
        <f>"&lt;tr&gt;&lt;td class='table-first-column'&gt;" &amp;A463 &amp; "&lt;/td&gt;&lt;td&gt;" &amp; B463 &amp; "&lt;/td&gt;&lt;/tr&gt;"</f>
        <v>&lt;tr&gt;&lt;td class='table-first-column'&gt;Description:&lt;/td&gt;&lt;td&gt;Returns the highest number from a list of numbers.&lt;/td&gt;&lt;/tr&gt;</v>
      </c>
    </row>
    <row r="464" spans="1:3" ht="44" customHeight="1" x14ac:dyDescent="0.2">
      <c r="A464" s="26" t="s">
        <v>159</v>
      </c>
      <c r="B464" s="28" t="s">
        <v>414</v>
      </c>
      <c r="C464" t="str">
        <f>"&lt;tr&gt;&lt;td class='table-first-column'&gt;" &amp;A464 &amp; "&lt;/td&gt;&lt;td&gt;" &amp; B464 &amp; "&lt;/td&gt;&lt;/tr&gt;"</f>
        <v>&lt;tr&gt;&lt;td class='table-first-column'&gt;Use:&lt;/td&gt;&lt;td&gt;&lt;span class='formula'&gt;MAX(num1, num2,…)&lt;/span&gt; and replace number with the fields or expressions from which you want to retrieve the highest number.&lt;/td&gt;&lt;/tr&gt;</v>
      </c>
    </row>
    <row r="465" spans="1:3" ht="119" customHeight="1" x14ac:dyDescent="0.2">
      <c r="A465" s="26" t="s">
        <v>160</v>
      </c>
      <c r="B465" s="41" t="s">
        <v>418</v>
      </c>
      <c r="C465" t="str">
        <f>"&lt;tr&gt;&lt;td class='table-first-column'&gt;" &amp;A465 &amp; "&lt;/td&gt;&lt;td&gt;" &amp; B465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466" spans="1:3" x14ac:dyDescent="0.2">
      <c r="C466" s="34" t="s">
        <v>185</v>
      </c>
    </row>
    <row r="467" spans="1:3" x14ac:dyDescent="0.2">
      <c r="C467" s="34"/>
    </row>
    <row r="468" spans="1:3" x14ac:dyDescent="0.2">
      <c r="A468" s="23" t="s">
        <v>415</v>
      </c>
      <c r="B468" s="23" t="str">
        <f>SUBSTITUTE(LOWER(A468), " ", "_")</f>
        <v>min</v>
      </c>
      <c r="C468" t="str">
        <f>"&lt;div class='v-space'&gt;&lt;/div&gt;&lt;div id='" &amp; B468 &amp;"'&gt;&lt;h2&gt;" &amp;A468&amp; "&lt;/h2&gt;&lt;table&gt;&lt;tbody&gt;"</f>
        <v>&lt;div class='v-space'&gt;&lt;/div&gt;&lt;div id='min'&gt;&lt;h2&gt;MIN&lt;/h2&gt;&lt;table&gt;&lt;tbody&gt;</v>
      </c>
    </row>
    <row r="469" spans="1:3" x14ac:dyDescent="0.2">
      <c r="A469" s="26" t="s">
        <v>158</v>
      </c>
      <c r="B469" s="27" t="s">
        <v>416</v>
      </c>
      <c r="C469" t="str">
        <f>"&lt;tr&gt;&lt;td class='table-first-column'&gt;" &amp;A469 &amp; "&lt;/td&gt;&lt;td&gt;" &amp; B469 &amp; "&lt;/td&gt;&lt;/tr&gt;"</f>
        <v>&lt;tr&gt;&lt;td class='table-first-column'&gt;Description:&lt;/td&gt;&lt;td&gt;Returns the lowest number from a list of numbers.&lt;/td&gt;&lt;/tr&gt;</v>
      </c>
    </row>
    <row r="470" spans="1:3" ht="44" customHeight="1" x14ac:dyDescent="0.2">
      <c r="A470" s="26" t="s">
        <v>159</v>
      </c>
      <c r="B470" s="28" t="s">
        <v>437</v>
      </c>
      <c r="C470" t="str">
        <f>"&lt;tr&gt;&lt;td class='table-first-column'&gt;" &amp;A470 &amp; "&lt;/td&gt;&lt;td&gt;" &amp; B470 &amp; "&lt;/td&gt;&lt;/tr&gt;"</f>
        <v>&lt;tr&gt;&lt;td class='table-first-column'&gt;Use:&lt;/td&gt;&lt;td&gt;&lt;span class='formula'&gt;MIN(num1, num2,…)&lt;/span&gt;  and replace number with the fields or expressions from which you want to retrieve the lowest number.&lt;/td&gt;&lt;/tr&gt;</v>
      </c>
    </row>
    <row r="471" spans="1:3" ht="119" customHeight="1" x14ac:dyDescent="0.2">
      <c r="A471" s="26" t="s">
        <v>160</v>
      </c>
      <c r="B471" s="41" t="s">
        <v>417</v>
      </c>
      <c r="C471" t="str">
        <f>"&lt;tr&gt;&lt;td class='table-first-column'&gt;" &amp;A471 &amp; "&lt;/td&gt;&lt;td&gt;" &amp; B471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472" spans="1:3" x14ac:dyDescent="0.2">
      <c r="C472" s="34" t="s">
        <v>185</v>
      </c>
    </row>
    <row r="474" spans="1:3" x14ac:dyDescent="0.2">
      <c r="C474" s="34"/>
    </row>
    <row r="475" spans="1:3" x14ac:dyDescent="0.2">
      <c r="A475" s="23" t="s">
        <v>963</v>
      </c>
      <c r="B475" s="23" t="str">
        <f>SUBSTITUTE(LOWER(A475), " ", "_")</f>
        <v>month</v>
      </c>
      <c r="C475" t="str">
        <f>"&lt;div class='v-space'&gt;&lt;/div&gt;&lt;div id='" &amp; B475 &amp;"'&gt;&lt;h2&gt;" &amp;A475&amp; "&lt;/h2&gt;&lt;table&gt;&lt;tbody&gt;"</f>
        <v>&lt;div class='v-space'&gt;&lt;/div&gt;&lt;div id='month'&gt;&lt;h2&gt;MONTH&lt;/h2&gt;&lt;table&gt;&lt;tbody&gt;</v>
      </c>
    </row>
    <row r="476" spans="1:3" x14ac:dyDescent="0.2">
      <c r="A476" s="26" t="s">
        <v>158</v>
      </c>
      <c r="B476" s="27" t="s">
        <v>965</v>
      </c>
      <c r="C476" t="str">
        <f>"&lt;tr&gt;&lt;td class='table-first-column'&gt;" &amp;A476 &amp; "&lt;/td&gt;&lt;td&gt;" &amp; B476 &amp; "&lt;/td&gt;&lt;/tr&gt;"</f>
        <v>&lt;tr&gt;&lt;td class='table-first-column'&gt;Description:&lt;/td&gt;&lt;td&gt;Return the month value of the provided date or datetime value.&lt;/td&gt;&lt;/tr&gt;</v>
      </c>
    </row>
    <row r="477" spans="1:3" ht="44" customHeight="1" x14ac:dyDescent="0.2">
      <c r="A477" s="26" t="s">
        <v>159</v>
      </c>
      <c r="B477" s="28" t="s">
        <v>964</v>
      </c>
      <c r="C477" t="str">
        <f>"&lt;tr&gt;&lt;td class='table-first-column'&gt;" &amp;A477 &amp; "&lt;/td&gt;&lt;td&gt;" &amp; B477 &amp; "&lt;/td&gt;&lt;/tr&gt;"</f>
        <v>&lt;tr&gt;&lt;td class='table-first-column'&gt;Use:&lt;/td&gt;&lt;td&gt;&lt;span class='formula'&gt;MONTH(date/datetime)&lt;/span&gt;&lt;/td&gt;&lt;/tr&gt;</v>
      </c>
    </row>
    <row r="478" spans="1:3" x14ac:dyDescent="0.2">
      <c r="C478" s="34" t="s">
        <v>185</v>
      </c>
    </row>
    <row r="480" spans="1:3" x14ac:dyDescent="0.2">
      <c r="A480" s="23" t="s">
        <v>116</v>
      </c>
      <c r="B480" s="23" t="str">
        <f>SUBSTITUTE(LOWER(A480), " ", "_")</f>
        <v>not</v>
      </c>
      <c r="C480" t="str">
        <f>"&lt;div class='v-space'&gt;&lt;/div&gt;&lt;div id='" &amp; B480 &amp;"'&gt;&lt;h2&gt;" &amp;A480&amp; "&lt;/h2&gt;&lt;table&gt;&lt;tbody&gt;"</f>
        <v>&lt;div class='v-space'&gt;&lt;/div&gt;&lt;div id='not'&gt;&lt;h2&gt;NOT&lt;/h2&gt;&lt;table&gt;&lt;tbody&gt;</v>
      </c>
    </row>
    <row r="481" spans="1:3" x14ac:dyDescent="0.2">
      <c r="A481" s="26" t="s">
        <v>158</v>
      </c>
      <c r="B481" s="27" t="s">
        <v>117</v>
      </c>
      <c r="C481" t="str">
        <f>"&lt;tr&gt;&lt;td class='table-first-column'&gt;" &amp;A481 &amp; "&lt;/td&gt;&lt;td&gt;" &amp; B481 &amp; "&lt;/td&gt;&lt;/tr&gt;"</f>
        <v>&lt;tr&gt;&lt;td class='table-first-column'&gt;Description:&lt;/td&gt;&lt;td&gt;Returns FALSE for TRUE and TRUE for FALSE.&lt;/td&gt;&lt;/tr&gt;</v>
      </c>
    </row>
    <row r="482" spans="1:3" ht="29" x14ac:dyDescent="0.2">
      <c r="A482" s="26" t="s">
        <v>159</v>
      </c>
      <c r="B482" s="28" t="s">
        <v>194</v>
      </c>
      <c r="C482" t="str">
        <f>"&lt;tr&gt;&lt;td class='table-first-column'&gt;" &amp;A482 &amp; "&lt;/td&gt;&lt;td&gt;" &amp; B482 &amp; "&lt;/td&gt;&lt;/tr&gt;"</f>
        <v>&lt;tr&gt;&lt;td class='table-first-column'&gt;Use:&lt;/td&gt;&lt;td&gt;&lt;span class='formula'&gt;NOT(logical)&lt;/span&gt; and replace &lt;span class='formula'&gt;logical&lt;/span&gt; with the expression that you want evaluated.&lt;/td&gt;&lt;/tr&gt;</v>
      </c>
    </row>
    <row r="483" spans="1:3" ht="60" x14ac:dyDescent="0.2">
      <c r="A483" s="26" t="s">
        <v>160</v>
      </c>
      <c r="B483" s="28" t="s">
        <v>588</v>
      </c>
      <c r="C483" t="str">
        <f>"&lt;tr&gt;&lt;td class='table-first-column'&gt;" &amp;A483 &amp; "&lt;/td&gt;&lt;td&gt;" &amp; B483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484" spans="1:3" x14ac:dyDescent="0.2">
      <c r="C484" s="34" t="s">
        <v>185</v>
      </c>
    </row>
    <row r="486" spans="1:3" x14ac:dyDescent="0.2">
      <c r="A486" s="23" t="s">
        <v>106</v>
      </c>
      <c r="B486" s="23" t="str">
        <f>SUBSTITUTE(LOWER(A486), " ", "_")</f>
        <v>now</v>
      </c>
      <c r="C486" t="str">
        <f>"&lt;div class='v-space'&gt;&lt;/div&gt;&lt;div id='" &amp; B486 &amp;"'&gt;&lt;h2&gt;" &amp;A486&amp; "&lt;/h2&gt;&lt;table&gt;&lt;tbody&gt;"</f>
        <v>&lt;div class='v-space'&gt;&lt;/div&gt;&lt;div id='now'&gt;&lt;h2&gt;NOW&lt;/h2&gt;&lt;table&gt;&lt;tbody&gt;</v>
      </c>
    </row>
    <row r="487" spans="1:3" x14ac:dyDescent="0.2">
      <c r="A487" s="26" t="s">
        <v>158</v>
      </c>
      <c r="B487" s="27" t="s">
        <v>107</v>
      </c>
      <c r="C487" t="str">
        <f>"&lt;tr&gt;&lt;td class='table-first-column'&gt;" &amp;A487 &amp; "&lt;/td&gt;&lt;td&gt;" &amp; B487 &amp; "&lt;/td&gt;&lt;/tr&gt;"</f>
        <v>&lt;tr&gt;&lt;td class='table-first-column'&gt;Description:&lt;/td&gt;&lt;td&gt;Returns a date/time representing the current moment.&lt;/td&gt;&lt;/tr&gt;</v>
      </c>
    </row>
    <row r="488" spans="1:3" x14ac:dyDescent="0.2">
      <c r="A488" s="26" t="s">
        <v>159</v>
      </c>
      <c r="B488" s="28" t="s">
        <v>195</v>
      </c>
      <c r="C488" t="str">
        <f>"&lt;tr&gt;&lt;td class='table-first-column'&gt;" &amp;A488 &amp; "&lt;/td&gt;&lt;td&gt;" &amp; B488 &amp; "&lt;/td&gt;&lt;/tr&gt;"</f>
        <v>&lt;tr&gt;&lt;td class='table-first-column'&gt;Use:&lt;/td&gt;&lt;td&gt;&lt;span class='formula'&gt;NOW()&lt;/span&gt;&lt;/td&gt;&lt;/tr&gt;</v>
      </c>
    </row>
    <row r="489" spans="1:3" ht="60" x14ac:dyDescent="0.2">
      <c r="A489" s="26" t="s">
        <v>160</v>
      </c>
      <c r="B489" s="28" t="s">
        <v>1063</v>
      </c>
      <c r="C489" t="str">
        <f>"&lt;tr&gt;&lt;td class='table-first-column'&gt;" &amp;A489 &amp; "&lt;/td&gt;&lt;td&gt;" &amp; B489 &amp; "&lt;/td&gt;&lt;/tr&gt;"</f>
        <v>&lt;tr&gt;&lt;td class='table-first-column'&gt;Example:&lt;/td&gt;&lt;td&gt;&lt;span class='formula'&gt;IF(Status == "Open", ADD_DAYS(Now(), 3)), ClosedDate)&lt;/span&gt;&lt;div class='v-space'&gt;&lt;/div&gt;This formula checks to see if the Status is open and if so, return Now() plus 3 days, otherwise return the ClosedDate, as the Expected Close Date.&lt;/td&gt;&lt;/tr&gt;</v>
      </c>
    </row>
    <row r="490" spans="1:3" ht="56" x14ac:dyDescent="0.2">
      <c r="A490" s="26" t="s">
        <v>181</v>
      </c>
      <c r="B490" s="32" t="s">
        <v>589</v>
      </c>
      <c r="C490" t="str">
        <f>"&lt;tr&gt;&lt;td class='table-first-column'&gt;" &amp;A490 &amp; "&lt;/td&gt;&lt;td&gt;" &amp; B490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491" spans="1:3" x14ac:dyDescent="0.2">
      <c r="B491" s="40"/>
      <c r="C491" s="34" t="s">
        <v>185</v>
      </c>
    </row>
    <row r="492" spans="1:3" ht="20" customHeight="1" x14ac:dyDescent="0.2">
      <c r="B492" s="10"/>
    </row>
    <row r="493" spans="1:3" ht="17" x14ac:dyDescent="0.2">
      <c r="A493" s="26" t="s">
        <v>196</v>
      </c>
      <c r="B493" s="24" t="s">
        <v>156</v>
      </c>
      <c r="C493" t="str">
        <f>"&lt;div class='v-space'&gt;&lt;/div&gt;&lt;div id='" &amp; B493 &amp;"'&gt;&lt;h2&gt;" &amp;A493&amp; "&lt;/h2&gt;&lt;table&gt;&lt;tbody&gt;"</f>
        <v>&lt;div class='v-space'&gt;&lt;/div&gt;&lt;div id='or'&gt;&lt;h2&gt;OR&lt;/h2&gt;&lt;table&gt;&lt;tbody&gt;</v>
      </c>
    </row>
    <row r="494" spans="1:3" ht="51" x14ac:dyDescent="0.2">
      <c r="A494" s="23" t="s">
        <v>158</v>
      </c>
      <c r="B494" s="24" t="s">
        <v>198</v>
      </c>
      <c r="C494" t="str">
        <f>"&lt;tr&gt;&lt;td class='table-first-column'&gt;" &amp;A494 &amp; "&lt;/td&gt;&lt;td&gt;" &amp; B494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495" spans="1:3" ht="34" x14ac:dyDescent="0.2">
      <c r="A495" s="23" t="s">
        <v>159</v>
      </c>
      <c r="B495" s="24" t="s">
        <v>197</v>
      </c>
      <c r="C495" t="str">
        <f>"&lt;tr&gt;&lt;td class='table-first-column'&gt;" &amp;A495 &amp; "&lt;/td&gt;&lt;td&gt;" &amp; B495 &amp; "&lt;/td&gt;&lt;/tr&gt;"</f>
        <v>&lt;tr&gt;&lt;td class='table-first-column'&gt;Use:&lt;/td&gt;&lt;td&gt;&lt;span class='formula'&gt;OR(logical1, logical2...)&lt;/span&gt; and replace any number of logical references with the expressions you want evaluated.&lt;/td&gt;&lt;/tr&gt;</v>
      </c>
    </row>
    <row r="496" spans="1:3" x14ac:dyDescent="0.2">
      <c r="B496" s="10"/>
      <c r="C496" s="34" t="s">
        <v>185</v>
      </c>
    </row>
    <row r="497" spans="1:3" x14ac:dyDescent="0.2">
      <c r="C497" s="34"/>
    </row>
    <row r="498" spans="1:3" x14ac:dyDescent="0.2">
      <c r="A498" s="23" t="s">
        <v>409</v>
      </c>
      <c r="B498" s="23" t="str">
        <f>SUBSTITUTE(LOWER(A498), " ", "_")</f>
        <v>randomize</v>
      </c>
      <c r="C498" t="str">
        <f>"&lt;div class='v-space'&gt;&lt;/div&gt;&lt;div id='" &amp; B498 &amp;"'&gt;&lt;h2&gt;" &amp;A498&amp; "&lt;/h2&gt;&lt;table&gt;&lt;tbody&gt;"</f>
        <v>&lt;div class='v-space'&gt;&lt;/div&gt;&lt;div id='randomize'&gt;&lt;h2&gt;RANDOMIZE&lt;/h2&gt;&lt;table&gt;&lt;tbody&gt;</v>
      </c>
    </row>
    <row r="499" spans="1:3" x14ac:dyDescent="0.2">
      <c r="A499" s="26" t="s">
        <v>158</v>
      </c>
      <c r="B499" s="42" t="s">
        <v>134</v>
      </c>
      <c r="C499" t="str">
        <f>"&lt;tr&gt;&lt;td class='table-first-column'&gt;" &amp;A499 &amp; "&lt;/td&gt;&lt;td&gt;" &amp; B499 &amp; "&lt;/td&gt;&lt;/tr&gt;"</f>
        <v>&lt;tr&gt;&lt;td class='table-first-column'&gt;Description:&lt;/td&gt;&lt;td&gt;Masks the input value randomly based on the data types.&lt;/td&gt;&lt;/tr&gt;</v>
      </c>
    </row>
    <row r="500" spans="1:3" ht="29" x14ac:dyDescent="0.2">
      <c r="A500" s="26" t="s">
        <v>159</v>
      </c>
      <c r="B500" s="28" t="s">
        <v>410</v>
      </c>
      <c r="C500" t="str">
        <f>"&lt;tr&gt;&lt;td class='table-first-column'&gt;" &amp;A500 &amp; "&lt;/td&gt;&lt;td&gt;" &amp; B500 &amp; "&lt;/td&gt;&lt;/tr&gt;"</f>
        <v>&lt;tr&gt;&lt;td class='table-first-column'&gt;Use:&lt;/td&gt;&lt;td&gt;&lt;span class='formula'&gt;RANDOMIZE(text/number/date/boolean)&lt;/span&gt; and replace the value of the expression randomly.&lt;/td&gt;&lt;/tr&gt;</v>
      </c>
    </row>
    <row r="501" spans="1:3" ht="248" x14ac:dyDescent="0.2">
      <c r="A501" s="26" t="s">
        <v>160</v>
      </c>
      <c r="B501" s="28" t="s">
        <v>411</v>
      </c>
      <c r="C501" t="str">
        <f>"&lt;tr&gt;&lt;td class='table-first-column'&gt;" &amp;A501 &amp; "&lt;/td&gt;&lt;td&gt;" &amp; B501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502" spans="1:3" ht="63" customHeight="1" x14ac:dyDescent="0.2">
      <c r="A502" s="26" t="s">
        <v>192</v>
      </c>
      <c r="B502" s="32" t="s">
        <v>966</v>
      </c>
      <c r="C502" t="str">
        <f>"&lt;tr&gt;&lt;td class='table-first-column'&gt;" &amp;A502 &amp; "&lt;/td&gt;&lt;td&gt;" &amp; B502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503" spans="1:3" x14ac:dyDescent="0.2">
      <c r="C503" s="34" t="s">
        <v>185</v>
      </c>
    </row>
    <row r="504" spans="1:3" x14ac:dyDescent="0.2">
      <c r="C504" s="34"/>
    </row>
    <row r="505" spans="1:3" x14ac:dyDescent="0.2">
      <c r="A505" s="23" t="s">
        <v>1018</v>
      </c>
      <c r="B505" s="23" t="str">
        <f>SUBSTITUTE(LOWER(A505), " ", "_")</f>
        <v>random_item</v>
      </c>
      <c r="C505" t="str">
        <f>"&lt;div class='v-space'&gt;&lt;/div&gt;&lt;div id='" &amp; B505 &amp;"'&gt;&lt;h2&gt;" &amp;A505&amp; "&lt;/h2&gt;&lt;table&gt;&lt;tbody&gt;"</f>
        <v>&lt;div class='v-space'&gt;&lt;/div&gt;&lt;div id='random_item'&gt;&lt;h2&gt;RANDOM_ITEM&lt;/h2&gt;&lt;table&gt;&lt;tbody&gt;</v>
      </c>
    </row>
    <row r="506" spans="1:3" x14ac:dyDescent="0.2">
      <c r="A506" s="26" t="s">
        <v>158</v>
      </c>
      <c r="B506" s="42" t="s">
        <v>1031</v>
      </c>
      <c r="C506" t="str">
        <f>"&lt;tr&gt;&lt;td class='table-first-column'&gt;" &amp;A506 &amp; "&lt;/td&gt;&lt;td&gt;" &amp; B506 &amp; "&lt;/td&gt;&lt;/tr&gt;"</f>
        <v>&lt;tr&gt;&lt;td class='table-first-column'&gt;Description:&lt;/td&gt;&lt;td&gt;Return a random item from the provided values in the parameters.&lt;/td&gt;&lt;/tr&gt;</v>
      </c>
    </row>
    <row r="507" spans="1:3" x14ac:dyDescent="0.2">
      <c r="A507" s="26" t="s">
        <v>159</v>
      </c>
      <c r="B507" s="28" t="s">
        <v>1032</v>
      </c>
      <c r="C507" t="str">
        <f>"&lt;tr&gt;&lt;td class='table-first-column'&gt;" &amp;A507 &amp; "&lt;/td&gt;&lt;td&gt;" &amp; B507 &amp; "&lt;/td&gt;&lt;/tr&gt;"</f>
        <v>&lt;tr&gt;&lt;td class='table-first-column'&gt;Use:&lt;/td&gt;&lt;td&gt;&lt;span class='formula'&gt;RANDOM_ITEM(item1, item2, item3….)&lt;/span&gt;&lt;/td&gt;&lt;/tr&gt;</v>
      </c>
    </row>
    <row r="508" spans="1:3" ht="30" x14ac:dyDescent="0.2">
      <c r="A508" s="26" t="s">
        <v>160</v>
      </c>
      <c r="B508" s="28" t="s">
        <v>1033</v>
      </c>
      <c r="C508" t="str">
        <f>"&lt;tr&gt;&lt;td class='table-first-column'&gt;" &amp;A508 &amp; "&lt;/td&gt;&lt;td&gt;" &amp; B508 &amp; "&lt;/td&gt;&lt;/tr&gt;"</f>
        <v>&lt;tr&gt;&lt;td class='table-first-column'&gt;Example:&lt;/td&gt;&lt;td&gt;&lt;span class='formula'&gt;RANDOM_ITEM("a", "b", "c", "x", "y", "z")&lt;/span&gt; returns either "a", "b", "c", "x", "y", "z" randomly.&lt;/td&gt;&lt;/tr&gt;</v>
      </c>
    </row>
    <row r="509" spans="1:3" x14ac:dyDescent="0.2">
      <c r="C509" s="34" t="s">
        <v>185</v>
      </c>
    </row>
    <row r="510" spans="1:3" x14ac:dyDescent="0.2">
      <c r="C510" s="34"/>
    </row>
    <row r="511" spans="1:3" x14ac:dyDescent="0.2">
      <c r="A511" s="23" t="s">
        <v>644</v>
      </c>
      <c r="B511" s="23" t="str">
        <f>SUBSTITUTE(LOWER(A511), " ", "_")</f>
        <v>replace</v>
      </c>
      <c r="C511" t="str">
        <f>"&lt;div class='v-space'&gt;&lt;/div&gt;&lt;div id='" &amp; B511 &amp;"'&gt;&lt;h2&gt;" &amp;A511&amp; "&lt;/h2&gt;&lt;table&gt;&lt;tbody&gt;"</f>
        <v>&lt;div class='v-space'&gt;&lt;/div&gt;&lt;div id='replace'&gt;&lt;h2&gt;REPLACE&lt;/h2&gt;&lt;table&gt;&lt;tbody&gt;</v>
      </c>
    </row>
    <row r="512" spans="1:3" x14ac:dyDescent="0.2">
      <c r="A512" s="26" t="s">
        <v>158</v>
      </c>
      <c r="B512" s="27" t="s">
        <v>127</v>
      </c>
      <c r="C512" t="str">
        <f>"&lt;tr&gt;&lt;td class='table-first-column'&gt;" &amp;A512 &amp; "&lt;/td&gt;&lt;td&gt;" &amp; B512 &amp; "&lt;/td&gt;&lt;/tr&gt;"</f>
        <v>&lt;tr&gt;&lt;td class='table-first-column'&gt;Description:&lt;/td&gt;&lt;td&gt;Substitutes new text for old text in a text string.&lt;/td&gt;&lt;/tr&gt;</v>
      </c>
    </row>
    <row r="513" spans="1:3" ht="125" customHeight="1" x14ac:dyDescent="0.2">
      <c r="A513" s="26" t="s">
        <v>159</v>
      </c>
      <c r="B513" s="28" t="s">
        <v>967</v>
      </c>
      <c r="C513" t="str">
        <f>"&lt;tr&gt;&lt;td class='table-first-column'&gt;" &amp;A513 &amp; "&lt;/td&gt;&lt;td&gt;" &amp; B513 &amp; "&lt;/td&gt;&lt;/tr&gt;"</f>
        <v>&lt;tr&gt;&lt;td class='table-first-column'&gt;Use:&lt;/td&gt;&lt;td&gt;&lt;span class='formula'&gt;REPLACE(string, old_string, new_string)&lt;/span&gt;&lt;/td&gt;&lt;/tr&gt;</v>
      </c>
    </row>
    <row r="514" spans="1:3" ht="105" x14ac:dyDescent="0.2">
      <c r="A514" s="26" t="s">
        <v>160</v>
      </c>
      <c r="B514" s="28" t="s">
        <v>643</v>
      </c>
      <c r="C514" t="str">
        <f>"&lt;tr&gt;&lt;td class='table-first-column'&gt;" &amp;A514 &amp; "&lt;/td&gt;&lt;td&gt;" &amp; B514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515" spans="1:3" ht="42" x14ac:dyDescent="0.2">
      <c r="A515" s="26" t="s">
        <v>181</v>
      </c>
      <c r="B515" s="32" t="s">
        <v>208</v>
      </c>
      <c r="C515" t="str">
        <f>"&lt;tr&gt;&lt;td class='table-first-column'&gt;" &amp;A515 &amp; "&lt;/td&gt;&lt;td&gt;" &amp; B515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516" spans="1:3" x14ac:dyDescent="0.2">
      <c r="C516" s="34" t="s">
        <v>185</v>
      </c>
    </row>
    <row r="518" spans="1:3" x14ac:dyDescent="0.2">
      <c r="C518" s="34"/>
    </row>
    <row r="520" spans="1:3" x14ac:dyDescent="0.2">
      <c r="B520" s="10"/>
    </row>
    <row r="521" spans="1:3" x14ac:dyDescent="0.2">
      <c r="A521" s="25" t="s">
        <v>125</v>
      </c>
      <c r="B521" s="23" t="str">
        <f>SUBSTITUTE(LOWER(A521), " ", "_")</f>
        <v>right</v>
      </c>
      <c r="C521" t="str">
        <f>"&lt;div class='v-space'&gt;&lt;/div&gt;&lt;div id='" &amp; B521 &amp;"'&gt;&lt;h2&gt;" &amp;A521&amp; "&lt;/h2&gt;&lt;table&gt;&lt;tbody&gt;"</f>
        <v>&lt;div class='v-space'&gt;&lt;/div&gt;&lt;div id='right'&gt;&lt;h2&gt;RIGHT&lt;/h2&gt;&lt;table&gt;&lt;tbody&gt;</v>
      </c>
    </row>
    <row r="522" spans="1:3" x14ac:dyDescent="0.2">
      <c r="A522" s="26" t="s">
        <v>158</v>
      </c>
      <c r="B522" s="27" t="s">
        <v>126</v>
      </c>
      <c r="C522" t="str">
        <f>"&lt;tr&gt;&lt;td class='table-first-column'&gt;" &amp;A522 &amp; "&lt;/td&gt;&lt;td&gt;" &amp; B522 &amp; "&lt;/td&gt;&lt;/tr&gt;"</f>
        <v>&lt;tr&gt;&lt;td class='table-first-column'&gt;Description:&lt;/td&gt;&lt;td&gt;Returns the specified number of characters from the end of a text string.&lt;/td&gt;&lt;/tr&gt;</v>
      </c>
    </row>
    <row r="523" spans="1:3" x14ac:dyDescent="0.2">
      <c r="A523" s="26" t="s">
        <v>159</v>
      </c>
      <c r="B523" s="28" t="s">
        <v>968</v>
      </c>
      <c r="C523" t="str">
        <f>"&lt;tr&gt;&lt;td class='table-first-column'&gt;" &amp;A523 &amp; "&lt;/td&gt;&lt;td&gt;" &amp; B523 &amp; "&lt;/td&gt;&lt;/tr&gt;"</f>
        <v>&lt;tr&gt;&lt;td class='table-first-column'&gt;Use:&lt;/td&gt;&lt;td&gt;&lt;span class='formula'&gt;RIGHT(string, num_chars)&lt;/span&gt;&lt;/td&gt;&lt;/tr&gt;</v>
      </c>
    </row>
    <row r="524" spans="1:3" ht="45" x14ac:dyDescent="0.2">
      <c r="A524" s="26" t="s">
        <v>160</v>
      </c>
      <c r="B524" s="28" t="s">
        <v>199</v>
      </c>
      <c r="C524" t="str">
        <f>"&lt;tr&gt;&lt;td class='table-first-column'&gt;" &amp;A524 &amp; "&lt;/td&gt;&lt;td&gt;" &amp; B524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525" spans="1:3" ht="28" x14ac:dyDescent="0.2">
      <c r="A525" s="26" t="s">
        <v>181</v>
      </c>
      <c r="B525" s="32" t="s">
        <v>200</v>
      </c>
      <c r="C525" t="str">
        <f>"&lt;tr&gt;&lt;td class='table-first-column'&gt;" &amp;A525 &amp; "&lt;/td&gt;&lt;td&gt;" &amp; B525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526" spans="1:3" x14ac:dyDescent="0.2">
      <c r="C526" s="34" t="s">
        <v>185</v>
      </c>
    </row>
    <row r="528" spans="1:3" x14ac:dyDescent="0.2">
      <c r="A528" s="23" t="s">
        <v>144</v>
      </c>
      <c r="B528" s="23" t="str">
        <f>SUBSTITUTE(LOWER(A528), " ", "_")</f>
        <v>round</v>
      </c>
      <c r="C528" t="str">
        <f>"&lt;div class='v-space'&gt;&lt;/div&gt;&lt;div id='" &amp; B528 &amp;"'&gt;&lt;h2&gt;" &amp;A528&amp; "&lt;/h2&gt;&lt;table&gt;&lt;tbody&gt;"</f>
        <v>&lt;div class='v-space'&gt;&lt;/div&gt;&lt;div id='round'&gt;&lt;h2&gt;ROUND&lt;/h2&gt;&lt;table&gt;&lt;tbody&gt;</v>
      </c>
    </row>
    <row r="529" spans="1:3" ht="28" x14ac:dyDescent="0.2">
      <c r="A529" s="43" t="s">
        <v>158</v>
      </c>
      <c r="B529" s="42" t="s">
        <v>202</v>
      </c>
      <c r="C529" t="str">
        <f>"&lt;tr&gt;&lt;td class='table-first-column'&gt;" &amp;A529 &amp; "&lt;/td&gt;&lt;td&gt;" &amp; B529 &amp; "&lt;/td&gt;&lt;/tr&gt;"</f>
        <v>&lt;tr&gt;&lt;td class='table-first-column'&gt;Description:&lt;/td&gt;&lt;td&gt;Returns the nearest number to a number you specify, constraining the new number by a specified number of digits.&lt;/td&gt;&lt;/tr&gt;</v>
      </c>
    </row>
    <row r="530" spans="1:3" ht="43" x14ac:dyDescent="0.2">
      <c r="A530" s="43" t="s">
        <v>159</v>
      </c>
      <c r="B530" s="28" t="s">
        <v>203</v>
      </c>
      <c r="C530" t="str">
        <f>"&lt;tr&gt;&lt;td class='table-first-column'&gt;" &amp;A530 &amp; "&lt;/td&gt;&lt;td&gt;" &amp; B530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531" spans="1:3" ht="54" customHeight="1" x14ac:dyDescent="0.2">
      <c r="A531" s="43" t="s">
        <v>160</v>
      </c>
      <c r="B531" s="28" t="s">
        <v>206</v>
      </c>
      <c r="C531" t="str">
        <f>"&lt;tr&gt;&lt;td class='table-first-column'&gt;" &amp;A531 &amp; "&lt;/td&gt;&lt;td&gt;" &amp; B531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532" spans="1:3" ht="98" x14ac:dyDescent="0.2">
      <c r="A532" s="43" t="s">
        <v>181</v>
      </c>
      <c r="B532" s="44" t="s">
        <v>207</v>
      </c>
      <c r="C532" t="str">
        <f>"&lt;tr&gt;&lt;td class='table-first-column'&gt;" &amp;A532 &amp; "&lt;/td&gt;&lt;td&gt;" &amp; B532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533" spans="1:3" x14ac:dyDescent="0.2">
      <c r="C533" s="34" t="s">
        <v>185</v>
      </c>
    </row>
    <row r="535" spans="1:3" x14ac:dyDescent="0.2">
      <c r="A535" s="23" t="s">
        <v>132</v>
      </c>
      <c r="B535" s="23" t="str">
        <f>SUBSTITUTE(LOWER(A535), " ", "_")</f>
        <v>scramble</v>
      </c>
      <c r="C535" t="str">
        <f>"&lt;div class='v-space'&gt;&lt;/div&gt;&lt;div id='" &amp; B535 &amp;"'&gt;&lt;h2&gt;" &amp;A535&amp; "&lt;/h2&gt;&lt;table&gt;&lt;tbody&gt;"</f>
        <v>&lt;div class='v-space'&gt;&lt;/div&gt;&lt;div id='scramble'&gt;&lt;h2&gt;SCRAMBLE&lt;/h2&gt;&lt;table&gt;&lt;tbody&gt;</v>
      </c>
    </row>
    <row r="536" spans="1:3" x14ac:dyDescent="0.2">
      <c r="A536" s="26" t="s">
        <v>158</v>
      </c>
      <c r="B536" s="42" t="s">
        <v>970</v>
      </c>
      <c r="C536" t="str">
        <f>"&lt;tr&gt;&lt;td class='table-first-column'&gt;" &amp;A536 &amp; "&lt;/td&gt;&lt;td&gt;" &amp; B536 &amp; "&lt;/td&gt;&lt;/tr&gt;"</f>
        <v>&lt;tr&gt;&lt;td class='table-first-column'&gt;Description:&lt;/td&gt;&lt;td&gt;Mix items within the current batch, and pick one value randomly.&lt;/td&gt;&lt;/tr&gt;</v>
      </c>
    </row>
    <row r="537" spans="1:3" x14ac:dyDescent="0.2">
      <c r="A537" s="26" t="s">
        <v>159</v>
      </c>
      <c r="B537" s="28" t="s">
        <v>969</v>
      </c>
      <c r="C537" t="str">
        <f>"&lt;tr&gt;&lt;td class='table-first-column'&gt;" &amp;A537 &amp; "&lt;/td&gt;&lt;td&gt;" &amp; B537 &amp; "&lt;/td&gt;&lt;/tr&gt;"</f>
        <v>&lt;tr&gt;&lt;td class='table-first-column'&gt;Use:&lt;/td&gt;&lt;td&gt;&lt;span class='formula'&gt;SCRAMBLE(value)&lt;/span&gt;&lt;/td&gt;&lt;/tr&gt;</v>
      </c>
    </row>
    <row r="538" spans="1:3" ht="30" x14ac:dyDescent="0.2">
      <c r="A538" s="26" t="s">
        <v>160</v>
      </c>
      <c r="B538" s="28" t="s">
        <v>971</v>
      </c>
      <c r="C538" t="str">
        <f>"&lt;tr&gt;&lt;td class='table-first-column'&gt;" &amp;A538 &amp; "&lt;/td&gt;&lt;td&gt;" &amp; B538 &amp; "&lt;/td&gt;&lt;/tr&gt;"</f>
        <v>&lt;tr&gt;&lt;td class='table-first-column'&gt;Example:&lt;/td&gt;&lt;td&gt;&lt;span class='formula'&gt;SCRAMBLE(FirstName)&lt;/span&gt; returns the FirstName of a random record within the execution batch.&lt;/td&gt;&lt;/tr&gt;</v>
      </c>
    </row>
    <row r="539" spans="1:3" ht="76" customHeight="1" x14ac:dyDescent="0.2">
      <c r="A539" s="26" t="s">
        <v>181</v>
      </c>
      <c r="B539" s="32" t="s">
        <v>966</v>
      </c>
      <c r="C539" t="str">
        <f>"&lt;tr&gt;&lt;td class='table-first-column'&gt;" &amp;A539 &amp; "&lt;/td&gt;&lt;td&gt;" &amp; B539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540" spans="1:3" x14ac:dyDescent="0.2">
      <c r="C540" s="34" t="s">
        <v>185</v>
      </c>
    </row>
    <row r="543" spans="1:3" x14ac:dyDescent="0.2">
      <c r="A543" s="23" t="s">
        <v>1019</v>
      </c>
      <c r="B543" s="23" t="str">
        <f>SUBSTITUTE(LOWER(A543), " ", "_")</f>
        <v>skip_assignment</v>
      </c>
      <c r="C543" t="str">
        <f>"&lt;div class='v-space'&gt;&lt;/div&gt;&lt;div id='" &amp; B543 &amp;"'&gt;&lt;h2&gt;" &amp;A543&amp; "&lt;/h2&gt;&lt;table&gt;&lt;tbody&gt;"</f>
        <v>&lt;div class='v-space'&gt;&lt;/div&gt;&lt;div id='skip_assignment'&gt;&lt;h2&gt;SKIP_ASSIGNMENT&lt;/h2&gt;&lt;table&gt;&lt;tbody&gt;</v>
      </c>
    </row>
    <row r="544" spans="1:3" ht="28" x14ac:dyDescent="0.2">
      <c r="A544" s="26" t="s">
        <v>158</v>
      </c>
      <c r="B544" s="42" t="s">
        <v>1021</v>
      </c>
      <c r="C544" t="str">
        <f>"&lt;tr&gt;&lt;td class='table-first-column'&gt;" &amp;A544 &amp; "&lt;/td&gt;&lt;td&gt;" &amp; B544 &amp; "&lt;/td&gt;&lt;/tr&gt;"</f>
        <v>&lt;tr&gt;&lt;td class='table-first-column'&gt;Description:&lt;/td&gt;&lt;td&gt;If a target field's mapping evaluates as SKIP_ASSIGNMENT(), DSP skips the assignment and removes the field from the request payload.&lt;/td&gt;&lt;/tr&gt;</v>
      </c>
    </row>
    <row r="545" spans="1:3" x14ac:dyDescent="0.2">
      <c r="A545" s="26" t="s">
        <v>159</v>
      </c>
      <c r="B545" s="28" t="s">
        <v>1020</v>
      </c>
      <c r="C545" t="str">
        <f>"&lt;tr&gt;&lt;td class='table-first-column'&gt;" &amp;A545 &amp; "&lt;/td&gt;&lt;td&gt;" &amp; B545 &amp; "&lt;/td&gt;&lt;/tr&gt;"</f>
        <v>&lt;tr&gt;&lt;td class='table-first-column'&gt;Use:&lt;/td&gt;&lt;td&gt;&lt;span class='formula'&gt;SKIP_ASSIGNMENT()&lt;/span&gt;&lt;/td&gt;&lt;/tr&gt;</v>
      </c>
    </row>
    <row r="546" spans="1:3" ht="45" x14ac:dyDescent="0.2">
      <c r="A546" s="26" t="s">
        <v>160</v>
      </c>
      <c r="B546" s="28" t="s">
        <v>1022</v>
      </c>
      <c r="C546" t="str">
        <f>"&lt;tr&gt;&lt;td class='table-first-column'&gt;" &amp;A546 &amp; "&lt;/td&gt;&lt;td&gt;" &amp; B546 &amp; "&lt;/td&gt;&lt;/tr&gt;"</f>
        <v>&lt;tr&gt;&lt;td class='table-first-column'&gt;Example:&lt;/td&gt;&lt;td&gt;&lt;span class='formula'&gt;IF(Email == NULL, SKIP_ASSIGNMENT(), SUBSTRING_AFTER(Email, "@"))&lt;/span&gt; returns the domain of the Email if Email is not NULL, otherwise skips the assignment.&lt;/td&gt;&lt;/tr&gt;</v>
      </c>
    </row>
    <row r="547" spans="1:3" x14ac:dyDescent="0.2">
      <c r="C547" s="34" t="s">
        <v>185</v>
      </c>
    </row>
    <row r="549" spans="1:3" x14ac:dyDescent="0.2">
      <c r="A549" s="23" t="s">
        <v>645</v>
      </c>
      <c r="B549" s="23" t="str">
        <f>SUBSTITUTE(LOWER(A549), " ", "_")</f>
        <v>starts_with</v>
      </c>
      <c r="C549" t="str">
        <f>"&lt;div class='v-space'&gt;&lt;/div&gt;&lt;div id='" &amp; B549 &amp;"'&gt;&lt;h2&gt;" &amp;A549&amp; "&lt;/h2&gt;&lt;table&gt;&lt;tbody&gt;"</f>
        <v>&lt;div class='v-space'&gt;&lt;/div&gt;&lt;div id='starts_with'&gt;&lt;h2&gt;STARTS_WITH&lt;/h2&gt;&lt;table&gt;&lt;tbody&gt;</v>
      </c>
    </row>
    <row r="550" spans="1:3" x14ac:dyDescent="0.2">
      <c r="A550" s="26" t="s">
        <v>158</v>
      </c>
      <c r="B550" s="27" t="s">
        <v>118</v>
      </c>
      <c r="C550" t="str">
        <f>"&lt;tr&gt;&lt;td class='table-first-column'&gt;" &amp;A550 &amp; "&lt;/td&gt;&lt;td&gt;" &amp; B550 &amp; "&lt;/td&gt;&lt;/tr&gt;"</f>
        <v>&lt;tr&gt;&lt;td class='table-first-column'&gt;Description:&lt;/td&gt;&lt;td&gt;Determines if text begins with specific characters and returns TRUE if it does. Returns FALSE if it doesn't.&lt;/td&gt;&lt;/tr&gt;</v>
      </c>
    </row>
    <row r="551" spans="1:3" ht="45" x14ac:dyDescent="0.2">
      <c r="A551" s="26" t="s">
        <v>159</v>
      </c>
      <c r="B551" s="28" t="s">
        <v>649</v>
      </c>
      <c r="C551" t="str">
        <f>"&lt;tr&gt;&lt;td class='table-first-column'&gt;" &amp;A551 &amp; "&lt;/td&gt;&lt;td&gt;" &amp; B551 &amp; "&lt;/td&gt;&lt;/tr&gt;"</f>
        <v>&lt;tr&gt;&lt;td class='table-first-column'&gt;Use:&lt;/td&gt;&lt;td&gt;&lt;span class='formula'&gt;STARTS_WITH(string, compare_string)&lt;/span&gt; and replace text, compare_text with the characters or fields you want to compare.&lt;/td&gt;&lt;/tr&gt;</v>
      </c>
    </row>
    <row r="552" spans="1:3" ht="75" x14ac:dyDescent="0.2">
      <c r="A552" s="26" t="s">
        <v>160</v>
      </c>
      <c r="B552" s="28" t="s">
        <v>646</v>
      </c>
      <c r="C552" t="str">
        <f>"&lt;tr&gt;&lt;td class='table-first-column'&gt;" &amp;A552 &amp; "&lt;/td&gt;&lt;td&gt;" &amp; B552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553" spans="1:3" x14ac:dyDescent="0.2">
      <c r="C553" s="34" t="s">
        <v>185</v>
      </c>
    </row>
    <row r="554" spans="1:3" x14ac:dyDescent="0.2">
      <c r="C554" s="34"/>
    </row>
    <row r="555" spans="1:3" x14ac:dyDescent="0.2">
      <c r="A555" s="23" t="s">
        <v>656</v>
      </c>
      <c r="B555" s="23" t="str">
        <f>SUBSTITUTE(LOWER(A555), " ", "_")</f>
        <v>substring</v>
      </c>
      <c r="C555" t="str">
        <f>"&lt;div class='v-space'&gt;&lt;/div&gt;&lt;div id='" &amp; B555 &amp;"'&gt;&lt;h2&gt;" &amp;A555&amp; "&lt;/h2&gt;&lt;table&gt;&lt;tbody&gt;"</f>
        <v>&lt;div class='v-space'&gt;&lt;/div&gt;&lt;div id='substring'&gt;&lt;h2&gt;SUBSTRING&lt;/h2&gt;&lt;table&gt;&lt;tbody&gt;</v>
      </c>
    </row>
    <row r="556" spans="1:3" ht="42" x14ac:dyDescent="0.2">
      <c r="A556" s="26" t="s">
        <v>158</v>
      </c>
      <c r="B556" s="27" t="s">
        <v>662</v>
      </c>
      <c r="C556" t="str">
        <f>"&lt;tr&gt;&lt;td class='table-first-column'&gt;" &amp;A556 &amp; "&lt;/td&gt;&lt;td&gt;" &amp; B556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57" spans="1:3" ht="87" customHeight="1" x14ac:dyDescent="0.2">
      <c r="A557" s="26" t="s">
        <v>159</v>
      </c>
      <c r="B557" s="28" t="s">
        <v>663</v>
      </c>
      <c r="C557" t="str">
        <f>"&lt;tr&gt;&lt;td class='table-first-column'&gt;" &amp;A557 &amp; "&lt;/td&gt;&lt;td&gt;" &amp; B557 &amp; "&lt;/td&gt;&lt;/tr&gt;"</f>
        <v>&lt;tr&gt;&lt;td class='table-first-column'&gt;Use:&lt;/td&gt;&lt;td&gt;&lt;span class='formula'&gt;SUBSTRING(string, start_index, end_index)&lt;/span&gt;&lt;/td&gt;&lt;/tr&gt;</v>
      </c>
    </row>
    <row r="558" spans="1:3" x14ac:dyDescent="0.2">
      <c r="C558" s="34" t="s">
        <v>185</v>
      </c>
    </row>
    <row r="560" spans="1:3" x14ac:dyDescent="0.2">
      <c r="A560" s="23" t="s">
        <v>972</v>
      </c>
      <c r="B560" s="23" t="str">
        <f>SUBSTITUTE(LOWER(A560), " ", "_")</f>
        <v>starts_with_ignore_case</v>
      </c>
      <c r="C560" t="str">
        <f>"&lt;div class='v-space'&gt;&lt;/div&gt;&lt;div id='" &amp; B560 &amp;"'&gt;&lt;h2&gt;" &amp;A560&amp; "&lt;/h2&gt;&lt;table&gt;&lt;tbody&gt;"</f>
        <v>&lt;div class='v-space'&gt;&lt;/div&gt;&lt;div id='starts_with_ignore_case'&gt;&lt;h2&gt;STARTS_WITH_IGNORE_CASE&lt;/h2&gt;&lt;table&gt;&lt;tbody&gt;</v>
      </c>
    </row>
    <row r="561" spans="1:3" ht="28" x14ac:dyDescent="0.2">
      <c r="A561" s="26" t="s">
        <v>158</v>
      </c>
      <c r="B561" s="27" t="s">
        <v>974</v>
      </c>
      <c r="C561" t="str">
        <f>"&lt;tr&gt;&lt;td class='table-first-column'&gt;" &amp;A561 &amp; "&lt;/td&gt;&lt;td&gt;" &amp; B561 &amp; "&lt;/td&gt;&lt;/tr&gt;"</f>
        <v>&lt;tr&gt;&lt;td class='table-first-column'&gt;Description:&lt;/td&gt;&lt;td&gt;Determines if text begins with specific characters and returns TRUE if it does, ignoring case; Returns FALSE if it doesn't.&lt;/td&gt;&lt;/tr&gt;</v>
      </c>
    </row>
    <row r="562" spans="1:3" ht="30" x14ac:dyDescent="0.2">
      <c r="A562" s="26" t="s">
        <v>159</v>
      </c>
      <c r="B562" s="28" t="s">
        <v>973</v>
      </c>
      <c r="C562" t="str">
        <f>"&lt;tr&gt;&lt;td class='table-first-column'&gt;" &amp;A562 &amp; "&lt;/td&gt;&lt;td&gt;" &amp; B562 &amp; "&lt;/td&gt;&lt;/tr&gt;"</f>
        <v>&lt;tr&gt;&lt;td class='table-first-column'&gt;Use:&lt;/td&gt;&lt;td&gt;&lt;span class='formula'&gt;STARTS_WITH_IGNORE_CASE(string, compare_string)&lt;/span&gt;&lt;/td&gt;&lt;/tr&gt;</v>
      </c>
    </row>
    <row r="563" spans="1:3" ht="75" x14ac:dyDescent="0.2">
      <c r="A563" s="26" t="s">
        <v>160</v>
      </c>
      <c r="B563" s="28" t="s">
        <v>975</v>
      </c>
      <c r="C563" t="str">
        <f>"&lt;tr&gt;&lt;td class='table-first-column'&gt;" &amp;A563 &amp; "&lt;/td&gt;&lt;td&gt;" &amp; B563 &amp; "&lt;/td&gt;&lt;/tr&gt;"</f>
        <v>&lt;tr&gt;&lt;td class='table-first-column'&gt;Example:&lt;/td&gt;&lt;td&gt;&lt;span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&lt;b&gt;Technical&lt;/b&gt;.&lt;/td&gt;&lt;/tr&gt;</v>
      </c>
    </row>
    <row r="564" spans="1:3" x14ac:dyDescent="0.2">
      <c r="C564" s="34" t="s">
        <v>185</v>
      </c>
    </row>
    <row r="565" spans="1:3" x14ac:dyDescent="0.2">
      <c r="C565" s="34"/>
    </row>
    <row r="566" spans="1:3" x14ac:dyDescent="0.2">
      <c r="A566" s="23" t="s">
        <v>656</v>
      </c>
      <c r="B566" s="23" t="str">
        <f>SUBSTITUTE(LOWER(A566), " ", "_")</f>
        <v>substring</v>
      </c>
      <c r="C566" t="str">
        <f>"&lt;div class='v-space'&gt;&lt;/div&gt;&lt;div id='" &amp; B566 &amp;"'&gt;&lt;h2&gt;" &amp;A566&amp; "&lt;/h2&gt;&lt;table&gt;&lt;tbody&gt;"</f>
        <v>&lt;div class='v-space'&gt;&lt;/div&gt;&lt;div id='substring'&gt;&lt;h2&gt;SUBSTRING&lt;/h2&gt;&lt;table&gt;&lt;tbody&gt;</v>
      </c>
    </row>
    <row r="567" spans="1:3" ht="42" x14ac:dyDescent="0.2">
      <c r="A567" s="26" t="s">
        <v>158</v>
      </c>
      <c r="B567" s="27" t="s">
        <v>662</v>
      </c>
      <c r="C567" t="str">
        <f>"&lt;tr&gt;&lt;td class='table-first-column'&gt;" &amp;A567 &amp; "&lt;/td&gt;&lt;td&gt;" &amp; B567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68" spans="1:3" ht="87" customHeight="1" x14ac:dyDescent="0.2">
      <c r="A568" s="26" t="s">
        <v>159</v>
      </c>
      <c r="B568" s="28" t="s">
        <v>663</v>
      </c>
      <c r="C568" t="str">
        <f>"&lt;tr&gt;&lt;td class='table-first-column'&gt;" &amp;A568 &amp; "&lt;/td&gt;&lt;td&gt;" &amp; B568 &amp; "&lt;/td&gt;&lt;/tr&gt;"</f>
        <v>&lt;tr&gt;&lt;td class='table-first-column'&gt;Use:&lt;/td&gt;&lt;td&gt;&lt;span class='formula'&gt;SUBSTRING(string, start_index, end_index)&lt;/span&gt;&lt;/td&gt;&lt;/tr&gt;</v>
      </c>
    </row>
    <row r="569" spans="1:3" x14ac:dyDescent="0.2">
      <c r="C569" s="34" t="s">
        <v>185</v>
      </c>
    </row>
    <row r="570" spans="1:3" x14ac:dyDescent="0.2">
      <c r="C570" s="34"/>
    </row>
    <row r="571" spans="1:3" x14ac:dyDescent="0.2">
      <c r="A571" s="23" t="s">
        <v>657</v>
      </c>
      <c r="B571" s="23" t="str">
        <f>SUBSTITUTE(LOWER(A571), " ", "_")</f>
        <v>substring_after</v>
      </c>
      <c r="C571" t="str">
        <f>"&lt;div class='v-space'&gt;&lt;/div&gt;&lt;div id='" &amp; B571 &amp;"'&gt;&lt;h2&gt;" &amp;A571&amp; "&lt;/h2&gt;&lt;table&gt;&lt;tbody&gt;"</f>
        <v>&lt;div class='v-space'&gt;&lt;/div&gt;&lt;div id='substring_after'&gt;&lt;h2&gt;SUBSTRING_AFTER&lt;/h2&gt;&lt;table&gt;&lt;tbody&gt;</v>
      </c>
    </row>
    <row r="572" spans="1:3" ht="28" x14ac:dyDescent="0.2">
      <c r="A572" s="26" t="s">
        <v>158</v>
      </c>
      <c r="B572" s="27" t="s">
        <v>664</v>
      </c>
      <c r="C572" t="str">
        <f>"&lt;tr&gt;&lt;td class='table-first-column'&gt;" &amp;A572 &amp; "&lt;/td&gt;&lt;td&gt;" &amp; B572 &amp; "&lt;/td&gt;&lt;/tr&gt;"</f>
        <v>&lt;tr&gt;&lt;td class='table-first-column'&gt;Description:&lt;/td&gt;&lt;td&gt;Returns the substring that occurs after the first occurrence of the specified separator. It is equal to the Apex: &lt;span class='formula'&gt;String.substringAfter(separator)&lt;/span&gt;&lt;/td&gt;&lt;/tr&gt;</v>
      </c>
    </row>
    <row r="573" spans="1:3" ht="87" customHeight="1" x14ac:dyDescent="0.2">
      <c r="A573" s="26" t="s">
        <v>159</v>
      </c>
      <c r="B573" s="28" t="s">
        <v>986</v>
      </c>
      <c r="C573" t="str">
        <f>"&lt;tr&gt;&lt;td class='table-first-column'&gt;" &amp;A573 &amp; "&lt;/td&gt;&lt;td&gt;" &amp; B573 &amp; "&lt;/td&gt;&lt;/tr&gt;"</f>
        <v>&lt;tr&gt;&lt;td class='table-first-column'&gt;Use:&lt;/td&gt;&lt;td&gt;&lt;span class='formula'&gt;SUBSTRING_AFTER(string, separator)&lt;/span&gt;&lt;/td&gt;&lt;/tr&gt;</v>
      </c>
    </row>
    <row r="574" spans="1:3" x14ac:dyDescent="0.2">
      <c r="C574" s="34" t="s">
        <v>185</v>
      </c>
    </row>
    <row r="575" spans="1:3" x14ac:dyDescent="0.2">
      <c r="C575" s="34"/>
    </row>
    <row r="576" spans="1:3" x14ac:dyDescent="0.2">
      <c r="A576" s="23" t="s">
        <v>658</v>
      </c>
      <c r="B576" s="23" t="str">
        <f>SUBSTITUTE(LOWER(A576), " ", "_")</f>
        <v>substring_after_last</v>
      </c>
      <c r="C576" t="str">
        <f>"&lt;div class='v-space'&gt;&lt;/div&gt;&lt;div id='" &amp; B576 &amp;"'&gt;&lt;h2&gt;" &amp;A576&amp; "&lt;/h2&gt;&lt;table&gt;&lt;tbody&gt;"</f>
        <v>&lt;div class='v-space'&gt;&lt;/div&gt;&lt;div id='substring_after_last'&gt;&lt;h2&gt;SUBSTRING_AFTER_LAST&lt;/h2&gt;&lt;table&gt;&lt;tbody&gt;</v>
      </c>
    </row>
    <row r="577" spans="1:3" ht="28" x14ac:dyDescent="0.2">
      <c r="A577" s="26" t="s">
        <v>158</v>
      </c>
      <c r="B577" s="27" t="s">
        <v>665</v>
      </c>
      <c r="C577" t="str">
        <f>"&lt;tr&gt;&lt;td class='table-first-column'&gt;" &amp;A577 &amp; "&lt;/td&gt;&lt;td&gt;" &amp; B577 &amp; "&lt;/td&gt;&lt;/tr&gt;"</f>
        <v>&lt;tr&gt;&lt;td class='table-first-column'&gt;Description:&lt;/td&gt;&lt;td&gt;Returns the substring that occurs after the last occurrence of the specified separator. It is equal to the Apex: &lt;span class='formula'&gt;String.substringAfterLast(separator)&lt;/span&gt;&lt;/td&gt;&lt;/tr&gt;</v>
      </c>
    </row>
    <row r="578" spans="1:3" ht="87" customHeight="1" x14ac:dyDescent="0.2">
      <c r="A578" s="26" t="s">
        <v>159</v>
      </c>
      <c r="B578" s="28" t="s">
        <v>987</v>
      </c>
      <c r="C578" t="str">
        <f>"&lt;tr&gt;&lt;td class='table-first-column'&gt;" &amp;A578 &amp; "&lt;/td&gt;&lt;td&gt;" &amp; B578 &amp; "&lt;/td&gt;&lt;/tr&gt;"</f>
        <v>&lt;tr&gt;&lt;td class='table-first-column'&gt;Use:&lt;/td&gt;&lt;td&gt;&lt;span class='formula'&gt;SUBSTRING_AFTER_LAST(string, separator)&lt;/span&gt;&lt;/td&gt;&lt;/tr&gt;</v>
      </c>
    </row>
    <row r="579" spans="1:3" x14ac:dyDescent="0.2">
      <c r="C579" s="34" t="s">
        <v>185</v>
      </c>
    </row>
    <row r="580" spans="1:3" x14ac:dyDescent="0.2">
      <c r="C580" s="34"/>
    </row>
    <row r="581" spans="1:3" x14ac:dyDescent="0.2">
      <c r="A581" s="23" t="s">
        <v>659</v>
      </c>
      <c r="B581" s="23" t="str">
        <f>SUBSTITUTE(LOWER(A581), " ", "_")</f>
        <v>substring_before</v>
      </c>
      <c r="C581" t="str">
        <f>"&lt;div class='v-space'&gt;&lt;/div&gt;&lt;div id='" &amp; B581 &amp;"'&gt;&lt;h2&gt;" &amp;A581&amp; "&lt;/h2&gt;&lt;table&gt;&lt;tbody&gt;"</f>
        <v>&lt;div class='v-space'&gt;&lt;/div&gt;&lt;div id='substring_before'&gt;&lt;h2&gt;SUBSTRING_BEFORE&lt;/h2&gt;&lt;table&gt;&lt;tbody&gt;</v>
      </c>
    </row>
    <row r="582" spans="1:3" ht="28" x14ac:dyDescent="0.2">
      <c r="A582" s="26" t="s">
        <v>158</v>
      </c>
      <c r="B582" s="27" t="s">
        <v>667</v>
      </c>
      <c r="C582" t="str">
        <f>"&lt;tr&gt;&lt;td class='table-first-column'&gt;" &amp;A582 &amp; "&lt;/td&gt;&lt;td&gt;" &amp; B582 &amp; "&lt;/td&gt;&lt;/tr&gt;"</f>
        <v>&lt;tr&gt;&lt;td class='table-first-column'&gt;Description:&lt;/td&gt;&lt;td&gt;Returns the substring that occurs before the first occurrence of the specified separator. It is equal to the Apex: &lt;span class='formula'&gt;String.substringBefore(separator)&lt;/span&gt;&lt;/td&gt;&lt;/tr&gt;</v>
      </c>
    </row>
    <row r="583" spans="1:3" ht="87" customHeight="1" x14ac:dyDescent="0.2">
      <c r="A583" s="26" t="s">
        <v>159</v>
      </c>
      <c r="B583" s="28" t="s">
        <v>988</v>
      </c>
      <c r="C583" t="str">
        <f>"&lt;tr&gt;&lt;td class='table-first-column'&gt;" &amp;A583 &amp; "&lt;/td&gt;&lt;td&gt;" &amp; B583 &amp; "&lt;/td&gt;&lt;/tr&gt;"</f>
        <v>&lt;tr&gt;&lt;td class='table-first-column'&gt;Use:&lt;/td&gt;&lt;td&gt;&lt;span class='formula'&gt;SUBSTRING_BEFORE(string, separator)&lt;/span&gt;&lt;/td&gt;&lt;/tr&gt;</v>
      </c>
    </row>
    <row r="584" spans="1:3" x14ac:dyDescent="0.2">
      <c r="C584" s="34" t="s">
        <v>185</v>
      </c>
    </row>
    <row r="585" spans="1:3" x14ac:dyDescent="0.2">
      <c r="C585" s="34"/>
    </row>
    <row r="586" spans="1:3" x14ac:dyDescent="0.2">
      <c r="A586" s="23" t="s">
        <v>660</v>
      </c>
      <c r="B586" s="23" t="str">
        <f>SUBSTITUTE(LOWER(A586), " ", "_")</f>
        <v>substring_before_last</v>
      </c>
      <c r="C586" t="str">
        <f>"&lt;div class='v-space'&gt;&lt;/div&gt;&lt;div id='" &amp; B586 &amp;"'&gt;&lt;h2&gt;" &amp;A586&amp; "&lt;/h2&gt;&lt;table&gt;&lt;tbody&gt;"</f>
        <v>&lt;div class='v-space'&gt;&lt;/div&gt;&lt;div id='substring_before_last'&gt;&lt;h2&gt;SUBSTRING_BEFORE_LAST&lt;/h2&gt;&lt;table&gt;&lt;tbody&gt;</v>
      </c>
    </row>
    <row r="587" spans="1:3" ht="28" x14ac:dyDescent="0.2">
      <c r="A587" s="26" t="s">
        <v>158</v>
      </c>
      <c r="B587" s="27" t="s">
        <v>666</v>
      </c>
      <c r="C587" t="str">
        <f>"&lt;tr&gt;&lt;td class='table-first-column'&gt;" &amp;A587 &amp; "&lt;/td&gt;&lt;td&gt;" &amp; B587 &amp; "&lt;/td&gt;&lt;/tr&gt;"</f>
        <v>&lt;tr&gt;&lt;td class='table-first-column'&gt;Description:&lt;/td&gt;&lt;td&gt;Returns the substring that occurs before the last occurrence of the specified separator. It is equal to the Apex: &lt;span class='formula'&gt;String.substringBeforeLast(separator)&lt;/span&gt;&lt;/td&gt;&lt;/tr&gt;</v>
      </c>
    </row>
    <row r="588" spans="1:3" ht="87" customHeight="1" x14ac:dyDescent="0.2">
      <c r="A588" s="26" t="s">
        <v>159</v>
      </c>
      <c r="B588" s="28" t="s">
        <v>989</v>
      </c>
      <c r="C588" t="str">
        <f>"&lt;tr&gt;&lt;td class='table-first-column'&gt;" &amp;A588 &amp; "&lt;/td&gt;&lt;td&gt;" &amp; B588 &amp; "&lt;/td&gt;&lt;/tr&gt;"</f>
        <v>&lt;tr&gt;&lt;td class='table-first-column'&gt;Use:&lt;/td&gt;&lt;td&gt;&lt;span class='formula'&gt;SUBSTRING_BEFORE_LAST(string, separator)&lt;/span&gt;&lt;/td&gt;&lt;/tr&gt;</v>
      </c>
    </row>
    <row r="589" spans="1:3" x14ac:dyDescent="0.2">
      <c r="C589" s="34" t="s">
        <v>185</v>
      </c>
    </row>
    <row r="590" spans="1:3" x14ac:dyDescent="0.2">
      <c r="C590" s="34"/>
    </row>
    <row r="591" spans="1:3" x14ac:dyDescent="0.2">
      <c r="C591" s="34"/>
    </row>
    <row r="592" spans="1:3" x14ac:dyDescent="0.2">
      <c r="A592" s="23" t="s">
        <v>661</v>
      </c>
      <c r="B592" s="23" t="str">
        <f>SUBSTITUTE(LOWER(A592), " ", "_")</f>
        <v>substring_between</v>
      </c>
      <c r="C592" t="str">
        <f>"&lt;div class='v-space'&gt;&lt;/div&gt;&lt;div id='" &amp; B592 &amp;"'&gt;&lt;h2&gt;" &amp;A592&amp; "&lt;/h2&gt;&lt;table&gt;&lt;tbody&gt;"</f>
        <v>&lt;div class='v-space'&gt;&lt;/div&gt;&lt;div id='substring_between'&gt;&lt;h2&gt;SUBSTRING_BETWEEN&lt;/h2&gt;&lt;table&gt;&lt;tbody&gt;</v>
      </c>
    </row>
    <row r="593" spans="1:3" ht="28" x14ac:dyDescent="0.2">
      <c r="A593" s="26" t="s">
        <v>158</v>
      </c>
      <c r="B593" s="27" t="s">
        <v>668</v>
      </c>
      <c r="C593" t="str">
        <f>"&lt;tr&gt;&lt;td class='table-first-column'&gt;" &amp;A593 &amp; "&lt;/td&gt;&lt;td&gt;" &amp; B593 &amp; "&lt;/td&gt;&lt;/tr&gt;"</f>
        <v>&lt;tr&gt;&lt;td class='table-first-column'&gt;Description:&lt;/td&gt;&lt;td&gt;Returns the substring that occurs between the two specified Strings. It is equal to the Apex: &lt;span class='formula'&gt;String.substringBetween(open, close)&lt;/span&gt;&lt;/td&gt;&lt;/tr&gt;</v>
      </c>
    </row>
    <row r="594" spans="1:3" ht="87" customHeight="1" x14ac:dyDescent="0.2">
      <c r="A594" s="26" t="s">
        <v>159</v>
      </c>
      <c r="B594" s="28" t="s">
        <v>669</v>
      </c>
      <c r="C594" t="str">
        <f>"&lt;tr&gt;&lt;td class='table-first-column'&gt;" &amp;A594 &amp; "&lt;/td&gt;&lt;td&gt;" &amp; B594 &amp; "&lt;/td&gt;&lt;/tr&gt;"</f>
        <v>&lt;tr&gt;&lt;td class='table-first-column'&gt;Use:&lt;/td&gt;&lt;td&gt;&lt;span class='formula'&gt;SUBSTRING_BETWEEN(string, open, close)&lt;/span&gt;&lt;/td&gt;&lt;/tr&gt;</v>
      </c>
    </row>
    <row r="595" spans="1:3" x14ac:dyDescent="0.2">
      <c r="C595" s="34" t="s">
        <v>185</v>
      </c>
    </row>
    <row r="597" spans="1:3" x14ac:dyDescent="0.2">
      <c r="A597" s="23" t="s">
        <v>108</v>
      </c>
      <c r="B597" s="23" t="str">
        <f>SUBSTITUTE(LOWER(A597), " ", "_")</f>
        <v>today</v>
      </c>
      <c r="C597" t="str">
        <f>"&lt;div class='v-space'&gt;&lt;/div&gt;&lt;div id='" &amp; B597 &amp;"'&gt;&lt;h2&gt;" &amp;A597&amp; "&lt;/h2&gt;&lt;table&gt;&lt;tbody&gt;"</f>
        <v>&lt;div class='v-space'&gt;&lt;/div&gt;&lt;div id='today'&gt;&lt;h2&gt;TODAY&lt;/h2&gt;&lt;table&gt;&lt;tbody&gt;</v>
      </c>
    </row>
    <row r="598" spans="1:3" x14ac:dyDescent="0.2">
      <c r="A598" s="26" t="s">
        <v>158</v>
      </c>
      <c r="B598" s="27" t="s">
        <v>109</v>
      </c>
      <c r="C598" t="str">
        <f>"&lt;tr&gt;&lt;td class='table-first-column'&gt;" &amp;A598 &amp; "&lt;/td&gt;&lt;td&gt;" &amp; B598 &amp; "&lt;/td&gt;&lt;/tr&gt;"</f>
        <v>&lt;tr&gt;&lt;td class='table-first-column'&gt;Description:&lt;/td&gt;&lt;td&gt;Returns the current date as a date data type.&lt;/td&gt;&lt;/tr&gt;</v>
      </c>
    </row>
    <row r="599" spans="1:3" x14ac:dyDescent="0.2">
      <c r="A599" s="26" t="s">
        <v>159</v>
      </c>
      <c r="B599" s="28" t="s">
        <v>210</v>
      </c>
      <c r="C599" t="str">
        <f>"&lt;tr&gt;&lt;td class='table-first-column'&gt;" &amp;A599 &amp; "&lt;/td&gt;&lt;td&gt;" &amp; B599 &amp; "&lt;/td&gt;&lt;/tr&gt;"</f>
        <v>&lt;tr&gt;&lt;td class='table-first-column'&gt;Use:&lt;/td&gt;&lt;td&gt;&lt;span class='formula'&gt;TODAY()&lt;/span&gt;&lt;/td&gt;&lt;/tr&gt;</v>
      </c>
    </row>
    <row r="600" spans="1:3" ht="29" x14ac:dyDescent="0.2">
      <c r="A600" s="26" t="s">
        <v>160</v>
      </c>
      <c r="B600" s="28" t="s">
        <v>211</v>
      </c>
      <c r="C600" t="str">
        <f>"&lt;tr&gt;&lt;td class='table-first-column'&gt;" &amp;A600 &amp; "&lt;/td&gt;&lt;td&gt;" &amp; B600 &amp; "&lt;/td&gt;&lt;/tr&gt;"</f>
        <v>&lt;tr&gt;&lt;td class='table-first-column'&gt;Example:&lt;/td&gt;&lt;td&gt;&lt;span class='formula'&gt;DAYSBETWEEN(TODAY(), Sample_date_c)&lt;/span&gt; calculates how many days in the sample are left.&lt;/td&gt;&lt;/tr&gt;</v>
      </c>
    </row>
    <row r="601" spans="1:3" ht="70" x14ac:dyDescent="0.2">
      <c r="A601" s="26" t="s">
        <v>181</v>
      </c>
      <c r="B601" s="32" t="s">
        <v>212</v>
      </c>
      <c r="C601" t="str">
        <f>"&lt;tr&gt;&lt;td class='table-first-column'&gt;" &amp;A601 &amp; "&lt;/td&gt;&lt;td&gt;" &amp; B601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602" spans="1:3" x14ac:dyDescent="0.2">
      <c r="C602" s="34" t="s">
        <v>185</v>
      </c>
    </row>
    <row r="604" spans="1:3" x14ac:dyDescent="0.2">
      <c r="C604" s="34"/>
    </row>
    <row r="606" spans="1:3" x14ac:dyDescent="0.2">
      <c r="A606" s="23" t="s">
        <v>596</v>
      </c>
      <c r="B606" s="23" t="str">
        <f>SUBSTITUTE(LOWER(A606), " ", "_")</f>
        <v>to_blob</v>
      </c>
      <c r="C606" t="str">
        <f>"&lt;div class='v-space'&gt;&lt;/div&gt;&lt;div id='" &amp; B606 &amp;"'&gt;&lt;h2&gt;" &amp;A606&amp; "&lt;/h2&gt;&lt;table&gt;&lt;tbody&gt;"</f>
        <v>&lt;div class='v-space'&gt;&lt;/div&gt;&lt;div id='to_blob'&gt;&lt;h2&gt;TO_BLOB&lt;/h2&gt;&lt;table&gt;&lt;tbody&gt;</v>
      </c>
    </row>
    <row r="607" spans="1:3" ht="28" x14ac:dyDescent="0.2">
      <c r="A607" s="26" t="s">
        <v>158</v>
      </c>
      <c r="B607" s="27" t="s">
        <v>563</v>
      </c>
      <c r="C607" t="str">
        <f>"&lt;tr&gt;&lt;td class='table-first-column'&gt;" &amp;A607 &amp; "&lt;/td&gt;&lt;td&gt;" &amp; B607 &amp; "&lt;/td&gt;&lt;/tr&gt;"</f>
        <v>&lt;tr&gt;&lt;td class='table-first-column'&gt;Description:&lt;/td&gt;&lt;td&gt;Convert a String value to the Apex Blob type. It is equal to the Apex: &lt;span class='formula'&gt;Blob.valueOf()&lt;/span&gt;&lt;/td&gt;&lt;/tr&gt;</v>
      </c>
    </row>
    <row r="608" spans="1:3" ht="87" customHeight="1" x14ac:dyDescent="0.2">
      <c r="A608" s="26" t="s">
        <v>159</v>
      </c>
      <c r="B608" s="28" t="s">
        <v>605</v>
      </c>
      <c r="C608" t="str">
        <f>"&lt;tr&gt;&lt;td class='table-first-column'&gt;" &amp;A608 &amp; "&lt;/td&gt;&lt;td&gt;" &amp; B608 &amp; "&lt;/td&gt;&lt;/tr&gt;"</f>
        <v>&lt;tr&gt;&lt;td class='table-first-column'&gt;Use:&lt;/td&gt;&lt;td&gt;&lt;span class='formula'&gt;TO_BLOB(string)&lt;/span&gt;&lt;/td&gt;&lt;/tr&gt;</v>
      </c>
    </row>
    <row r="609" spans="1:3" x14ac:dyDescent="0.2">
      <c r="C609" s="34" t="s">
        <v>185</v>
      </c>
    </row>
    <row r="610" spans="1:3" x14ac:dyDescent="0.2">
      <c r="C610" s="34"/>
    </row>
    <row r="611" spans="1:3" x14ac:dyDescent="0.2">
      <c r="C611" s="34"/>
    </row>
    <row r="612" spans="1:3" x14ac:dyDescent="0.2">
      <c r="A612" s="23" t="s">
        <v>597</v>
      </c>
      <c r="B612" s="23" t="str">
        <f>SUBSTITUTE(LOWER(A612), " ", "_")</f>
        <v>to_boolean</v>
      </c>
      <c r="C612" t="str">
        <f>"&lt;div class='v-space'&gt;&lt;/div&gt;&lt;div id='" &amp; B612 &amp;"'&gt;&lt;h2&gt;" &amp;A612&amp; "&lt;/h2&gt;&lt;table&gt;&lt;tbody&gt;"</f>
        <v>&lt;div class='v-space'&gt;&lt;/div&gt;&lt;div id='to_boolean'&gt;&lt;h2&gt;TO_BOOLEAN&lt;/h2&gt;&lt;table&gt;&lt;tbody&gt;</v>
      </c>
    </row>
    <row r="613" spans="1:3" x14ac:dyDescent="0.2">
      <c r="A613" s="26" t="s">
        <v>158</v>
      </c>
      <c r="B613" s="27" t="s">
        <v>599</v>
      </c>
      <c r="C613" t="str">
        <f>"&lt;tr&gt;&lt;td class='table-first-column'&gt;" &amp;A613 &amp; "&lt;/td&gt;&lt;td&gt;" &amp; B613 &amp; "&lt;/td&gt;&lt;/tr&gt;"</f>
        <v>&lt;tr&gt;&lt;td class='table-first-column'&gt;Description:&lt;/td&gt;&lt;td&gt;Converts a string value into boolean anywhere formulas are used. &lt;/td&gt;&lt;/tr&gt;</v>
      </c>
    </row>
    <row r="614" spans="1:3" ht="45" x14ac:dyDescent="0.2">
      <c r="A614" s="26" t="s">
        <v>159</v>
      </c>
      <c r="B614" s="28" t="s">
        <v>600</v>
      </c>
      <c r="C614" t="str">
        <f>"&lt;tr&gt;&lt;td class='table-first-column'&gt;" &amp;A614 &amp; "&lt;/td&gt;&lt;td&gt;" &amp; B614 &amp; "&lt;/td&gt;&lt;/tr&gt;"</f>
        <v>&lt;tr&gt;&lt;td class='table-first-column'&gt;Use:&lt;/td&gt;&lt;td&gt;&lt;span class='formula'&gt;TO_BOOLEAN(string)&lt;/span&gt; and replace &lt;span class='formula'&gt;string&lt;/span&gt; with the field or expression you want to convert to boolean format.&lt;/td&gt;&lt;/tr&gt;</v>
      </c>
    </row>
    <row r="615" spans="1:3" ht="45" x14ac:dyDescent="0.2">
      <c r="A615" s="26" t="s">
        <v>160</v>
      </c>
      <c r="B615" s="28" t="s">
        <v>601</v>
      </c>
      <c r="C615" t="str">
        <f>"&lt;tr&gt;&lt;td class='table-first-column'&gt;" &amp;A615 &amp; "&lt;/td&gt;&lt;td&gt;" &amp; B615 &amp; "&lt;/td&gt;&lt;/tr&gt;"</f>
        <v>&lt;tr&gt;&lt;td class='table-first-column'&gt;Example:&lt;/td&gt;&lt;td&gt;&lt;b&gt;Expected Boolean&lt;/b&gt;&lt;div class='v-space-s'&gt;&lt;/div&gt;&lt;span class='formula'&gt;TO_BOOLEAN("true")&lt;/span&gt; returns the expected a boolean value TRUE where the input type is a string.&lt;/td&gt;&lt;/tr&gt;</v>
      </c>
    </row>
    <row r="616" spans="1:3" ht="34" customHeight="1" x14ac:dyDescent="0.2">
      <c r="A616" s="26" t="s">
        <v>181</v>
      </c>
      <c r="B616" s="32" t="s">
        <v>670</v>
      </c>
      <c r="C616" t="str">
        <f>"&lt;tr&gt;&lt;td class='table-first-column'&gt;" &amp;A616 &amp; "&lt;/td&gt;&lt;td&gt;" &amp; B616 &amp; "&lt;/td&gt;&lt;/tr&gt;"</f>
        <v>&lt;tr&gt;&lt;td class='table-first-column'&gt;Tips:&lt;/td&gt;&lt;td&gt;&lt;ul&gt;&lt;li&gt;If the input value is NULL, the function will return a NULL value instead of FALSE&lt;/li&gt;&lt;/ul&gt;&lt;/td&gt;&lt;/tr&gt;</v>
      </c>
    </row>
    <row r="617" spans="1:3" x14ac:dyDescent="0.2">
      <c r="C617" s="34" t="s">
        <v>185</v>
      </c>
    </row>
    <row r="618" spans="1:3" x14ac:dyDescent="0.2">
      <c r="C618" s="34"/>
    </row>
    <row r="619" spans="1:3" x14ac:dyDescent="0.2">
      <c r="C619" s="34"/>
    </row>
    <row r="620" spans="1:3" x14ac:dyDescent="0.2">
      <c r="A620" s="23" t="s">
        <v>602</v>
      </c>
      <c r="B620" s="23" t="str">
        <f>SUBSTITUTE(LOWER(A620), " ", "_")</f>
        <v>to_date</v>
      </c>
      <c r="C620" t="str">
        <f>"&lt;div class='v-space'&gt;&lt;/div&gt;&lt;div id='" &amp; B620 &amp;"'&gt;&lt;h2&gt;" &amp;A620&amp; "&lt;/h2&gt;&lt;table&gt;&lt;tbody&gt;"</f>
        <v>&lt;div class='v-space'&gt;&lt;/div&gt;&lt;div id='to_date'&gt;&lt;h2&gt;TO_DATE&lt;/h2&gt;&lt;table&gt;&lt;tbody&gt;</v>
      </c>
    </row>
    <row r="621" spans="1:3" ht="17" x14ac:dyDescent="0.2">
      <c r="A621" s="35" t="s">
        <v>158</v>
      </c>
      <c r="B621" s="27" t="s">
        <v>103</v>
      </c>
      <c r="C621" t="str">
        <f>"&lt;tr&gt;&lt;td class='table-first-column'&gt;" &amp;A621 &amp; "&lt;/td&gt;&lt;td&gt;" &amp; B621 &amp; "&lt;/td&gt;&lt;/tr&gt;"</f>
        <v>&lt;tr&gt;&lt;td class='table-first-column'&gt;Description:&lt;/td&gt;&lt;td&gt;Returns a date value for a date/time or text expression.&lt;/td&gt;&lt;/tr&gt;</v>
      </c>
    </row>
    <row r="622" spans="1:3" ht="45" x14ac:dyDescent="0.2">
      <c r="A622" s="36" t="s">
        <v>159</v>
      </c>
      <c r="B622" s="28" t="s">
        <v>604</v>
      </c>
      <c r="C622" t="str">
        <f>"&lt;tr&gt;&lt;td class='table-first-column'&gt;" &amp;A622 &amp; "&lt;/td&gt;&lt;td&gt;" &amp; B622 &amp; "&lt;/td&gt;&lt;/tr&gt;"</f>
        <v>&lt;tr&gt;&lt;td class='table-first-column'&gt;Use:&lt;/td&gt;&lt;td&gt;&lt;span class='formula'&gt;TO_DATE(string/datetime)&lt;/span&gt; and replace expression with a date/time or string value, merge field, or expression.&lt;/td&gt;&lt;/tr&gt;</v>
      </c>
    </row>
    <row r="623" spans="1:3" ht="102" customHeight="1" x14ac:dyDescent="0.2">
      <c r="A623" s="36" t="s">
        <v>160</v>
      </c>
      <c r="B623" s="28" t="s">
        <v>603</v>
      </c>
      <c r="C623" t="str">
        <f>"&lt;tr&gt;&lt;td class='table-first-column'&gt;" &amp;A623 &amp; "&lt;/td&gt;&lt;td&gt;" &amp; B623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624" spans="1:3" ht="67" customHeight="1" x14ac:dyDescent="0.2">
      <c r="A624" s="38" t="s">
        <v>181</v>
      </c>
      <c r="B624" s="37" t="s">
        <v>188</v>
      </c>
      <c r="C624" t="str">
        <f>"&lt;tr&gt;&lt;td class='table-first-column'&gt;" &amp;A624 &amp; "&lt;/td&gt;&lt;td&gt;" &amp; B624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625" spans="1:3" x14ac:dyDescent="0.2">
      <c r="C625" s="34" t="s">
        <v>185</v>
      </c>
    </row>
    <row r="626" spans="1:3" x14ac:dyDescent="0.2">
      <c r="C626" s="34"/>
    </row>
    <row r="627" spans="1:3" x14ac:dyDescent="0.2">
      <c r="A627" s="23" t="s">
        <v>606</v>
      </c>
      <c r="B627" s="23" t="str">
        <f>SUBSTITUTE(LOWER(A627), " ", "_")</f>
        <v>to_datetime</v>
      </c>
      <c r="C627" t="str">
        <f>"&lt;div class='v-space'&gt;&lt;/div&gt;&lt;div id='" &amp; B627 &amp;"'&gt;&lt;h2&gt;" &amp;A627&amp; "&lt;/h2&gt;&lt;table&gt;&lt;tbody&gt;"</f>
        <v>&lt;div class='v-space'&gt;&lt;/div&gt;&lt;div id='to_datetime'&gt;&lt;h2&gt;TO_DATETIME&lt;/h2&gt;&lt;table&gt;&lt;tbody&gt;</v>
      </c>
    </row>
    <row r="628" spans="1:3" ht="17" x14ac:dyDescent="0.2">
      <c r="A628" s="35" t="s">
        <v>158</v>
      </c>
      <c r="B628" s="27" t="s">
        <v>607</v>
      </c>
      <c r="C628" t="str">
        <f>"&lt;tr&gt;&lt;td class='table-first-column'&gt;" &amp;A628 &amp; "&lt;/td&gt;&lt;td&gt;" &amp; B628 &amp; "&lt;/td&gt;&lt;/tr&gt;"</f>
        <v>&lt;tr&gt;&lt;td class='table-first-column'&gt;Description:&lt;/td&gt;&lt;td&gt;Returns a datetime value for a text expression.&lt;/td&gt;&lt;/tr&gt;</v>
      </c>
    </row>
    <row r="629" spans="1:3" ht="30" x14ac:dyDescent="0.2">
      <c r="A629" s="36" t="s">
        <v>159</v>
      </c>
      <c r="B629" s="28" t="s">
        <v>608</v>
      </c>
      <c r="C629" t="str">
        <f>"&lt;tr&gt;&lt;td class='table-first-column'&gt;" &amp;A629 &amp; "&lt;/td&gt;&lt;td&gt;" &amp; B629 &amp; "&lt;/td&gt;&lt;/tr&gt;"</f>
        <v>&lt;tr&gt;&lt;td class='table-first-column'&gt;Use:&lt;/td&gt;&lt;td&gt;&lt;span class='formula'&gt;TO_DATETIME(string)&lt;/span&gt; and replace expression with a string value, merge field, or expression.&lt;/td&gt;&lt;/tr&gt;</v>
      </c>
    </row>
    <row r="630" spans="1:3" ht="102" customHeight="1" x14ac:dyDescent="0.2">
      <c r="A630" s="36" t="s">
        <v>160</v>
      </c>
      <c r="B630" s="28" t="s">
        <v>609</v>
      </c>
      <c r="C630" t="str">
        <f>"&lt;tr&gt;&lt;td class='table-first-column'&gt;" &amp;A630 &amp; "&lt;/td&gt;&lt;td&gt;" &amp; B630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631" spans="1:3" x14ac:dyDescent="0.2">
      <c r="C631" s="34" t="s">
        <v>185</v>
      </c>
    </row>
    <row r="633" spans="1:3" x14ac:dyDescent="0.2">
      <c r="C633" s="34"/>
    </row>
    <row r="634" spans="1:3" x14ac:dyDescent="0.2">
      <c r="C634" s="34"/>
    </row>
    <row r="635" spans="1:3" x14ac:dyDescent="0.2">
      <c r="A635" s="23" t="s">
        <v>675</v>
      </c>
      <c r="B635" s="23" t="str">
        <f>SUBSTITUTE(LOWER(A635), " ", "_")</f>
        <v>to_decimal</v>
      </c>
      <c r="C635" t="str">
        <f>"&lt;div class='v-space'&gt;&lt;/div&gt;&lt;div id='" &amp; B635 &amp;"'&gt;&lt;h2&gt;" &amp;A635&amp; "&lt;/h2&gt;&lt;table&gt;&lt;tbody&gt;"</f>
        <v>&lt;div class='v-space'&gt;&lt;/div&gt;&lt;div id='to_decimal'&gt;&lt;h2&gt;TO_DECIMAL&lt;/h2&gt;&lt;table&gt;&lt;tbody&gt;</v>
      </c>
    </row>
    <row r="636" spans="1:3" x14ac:dyDescent="0.2">
      <c r="A636" s="26" t="s">
        <v>158</v>
      </c>
      <c r="B636" s="27" t="s">
        <v>617</v>
      </c>
      <c r="C636" t="str">
        <f>"&lt;tr&gt;&lt;td class='table-first-column'&gt;" &amp;A636 &amp; "&lt;/td&gt;&lt;td&gt;" &amp; B636 &amp; "&lt;/td&gt;&lt;/tr&gt;"</f>
        <v>&lt;tr&gt;&lt;td class='table-first-column'&gt;Description:&lt;/td&gt;&lt;td&gt;Converts a text string to a decimal number.&lt;/td&gt;&lt;/tr&gt;</v>
      </c>
    </row>
    <row r="637" spans="1:3" ht="71" customHeight="1" x14ac:dyDescent="0.2">
      <c r="A637" s="26" t="s">
        <v>159</v>
      </c>
      <c r="B637" s="28" t="s">
        <v>678</v>
      </c>
      <c r="C637" t="str">
        <f>"&lt;tr&gt;&lt;td class='table-first-column'&gt;" &amp;A637 &amp; "&lt;/td&gt;&lt;td&gt;" &amp; B637 &amp; "&lt;/td&gt;&lt;/tr&gt;"</f>
        <v>&lt;tr&gt;&lt;td class='table-first-column'&gt;Use:&lt;/td&gt;&lt;td&gt;&lt;span class='formula'&gt;TO_DECIMAL(string)&lt;/span&gt; and replace parameter with the field or expression you want converted into a decimal.&lt;/td&gt;&lt;/tr&gt;</v>
      </c>
    </row>
    <row r="638" spans="1:3" ht="90" customHeight="1" x14ac:dyDescent="0.2">
      <c r="A638" s="26" t="s">
        <v>160</v>
      </c>
      <c r="B638" s="27" t="s">
        <v>676</v>
      </c>
      <c r="C638" t="str">
        <f>"&lt;tr&gt;&lt;td class='table-first-column'&gt;" &amp;A638 &amp; "&lt;/td&gt;&lt;td&gt;" &amp; B638 &amp; "&lt;/td&gt;&lt;/tr&gt;"</f>
        <v>&lt;tr&gt;&lt;td class='table-first-column'&gt;Example:&lt;/td&gt;&lt;td&gt;&lt;div class='v-space-s'&gt;&lt;/div&gt;&lt;span class='formula'&gt;TO_DECIMAL("25.3")&lt;/span&gt; converts the string value to the decimal type.&lt;/td&gt;&lt;/tr&gt;</v>
      </c>
    </row>
    <row r="639" spans="1:3" x14ac:dyDescent="0.2">
      <c r="C639" s="34" t="s">
        <v>185</v>
      </c>
    </row>
    <row r="641" spans="1:3" x14ac:dyDescent="0.2">
      <c r="A641" s="23" t="s">
        <v>613</v>
      </c>
      <c r="B641" s="23" t="str">
        <f>SUBSTITUTE(LOWER(A641), " ", "_")</f>
        <v>to_integer</v>
      </c>
      <c r="C641" t="str">
        <f>"&lt;div class='v-space'&gt;&lt;/div&gt;&lt;div id='" &amp; B641 &amp;"'&gt;&lt;h2&gt;" &amp;A641&amp; "&lt;/h2&gt;&lt;table&gt;&lt;tbody&gt;"</f>
        <v>&lt;div class='v-space'&gt;&lt;/div&gt;&lt;div id='to_integer'&gt;&lt;h2&gt;TO_INTEGER&lt;/h2&gt;&lt;table&gt;&lt;tbody&gt;</v>
      </c>
    </row>
    <row r="642" spans="1:3" x14ac:dyDescent="0.2">
      <c r="A642" s="26" t="s">
        <v>158</v>
      </c>
      <c r="B642" s="27" t="s">
        <v>615</v>
      </c>
      <c r="C642" t="str">
        <f>"&lt;tr&gt;&lt;td class='table-first-column'&gt;" &amp;A642 &amp; "&lt;/td&gt;&lt;td&gt;" &amp; B642 &amp; "&lt;/td&gt;&lt;/tr&gt;"</f>
        <v>&lt;tr&gt;&lt;td class='table-first-column'&gt;Description:&lt;/td&gt;&lt;td&gt;Converts a text string to a integer number.&lt;/td&gt;&lt;/tr&gt;</v>
      </c>
    </row>
    <row r="643" spans="1:3" ht="71" customHeight="1" x14ac:dyDescent="0.2">
      <c r="A643" s="26" t="s">
        <v>159</v>
      </c>
      <c r="B643" s="28" t="s">
        <v>677</v>
      </c>
      <c r="C643" t="str">
        <f>"&lt;tr&gt;&lt;td class='table-first-column'&gt;" &amp;A643 &amp; "&lt;/td&gt;&lt;td&gt;" &amp; B643 &amp; "&lt;/td&gt;&lt;/tr&gt;"</f>
        <v>&lt;tr&gt;&lt;td class='table-first-column'&gt;Use:&lt;/td&gt;&lt;td&gt;&lt;span class='formula'&gt;TO_INTEGER(string/decimal/double/float/integer)&lt;/span&gt; and replace parameter with the field or expression you want converted into an integer.&lt;/td&gt;&lt;/tr&gt;</v>
      </c>
    </row>
    <row r="644" spans="1:3" ht="90" customHeight="1" x14ac:dyDescent="0.2">
      <c r="A644" s="26" t="s">
        <v>160</v>
      </c>
      <c r="B644" s="27" t="s">
        <v>616</v>
      </c>
      <c r="C644" t="str">
        <f>"&lt;tr&gt;&lt;td class='table-first-column'&gt;" &amp;A644 &amp; "&lt;/td&gt;&lt;td&gt;" &amp; B644 &amp; "&lt;/td&gt;&lt;/tr&gt;"</f>
        <v>&lt;tr&gt;&lt;td class='table-first-column'&gt;Example:&lt;/td&gt;&lt;td&gt;&lt;div class='v-space-s'&gt;&lt;/div&gt;&lt;span class='formula'&gt;TO_INTEGER("25")&lt;/span&gt; converts the string value to the integer type.&lt;/td&gt;&lt;/tr&gt;</v>
      </c>
    </row>
    <row r="645" spans="1:3" ht="115" customHeight="1" x14ac:dyDescent="0.2">
      <c r="A645" s="26" t="s">
        <v>181</v>
      </c>
      <c r="B645" s="27" t="s">
        <v>614</v>
      </c>
      <c r="C645" t="str">
        <f>"&lt;tr&gt;&lt;td class='table-first-column'&gt;" &amp;A645 &amp; "&lt;/td&gt;&lt;td&gt;" &amp; B645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646" spans="1:3" x14ac:dyDescent="0.2">
      <c r="C646" s="34" t="s">
        <v>185</v>
      </c>
    </row>
    <row r="649" spans="1:3" x14ac:dyDescent="0.2">
      <c r="A649" s="23" t="s">
        <v>628</v>
      </c>
      <c r="B649" s="23" t="str">
        <f>SUBSTITUTE(LOWER(A649), " ", "_")</f>
        <v>to_lower_case</v>
      </c>
      <c r="C649" t="str">
        <f>"&lt;div class='v-space'&gt;&lt;/div&gt;&lt;div id='" &amp; B649 &amp;"'&gt;&lt;h2&gt;" &amp;A649&amp; "&lt;/h2&gt;&lt;table&gt;&lt;tbody&gt;"</f>
        <v>&lt;div class='v-space'&gt;&lt;/div&gt;&lt;div id='to_lower_case'&gt;&lt;h2&gt;TO_LOWER_CASE&lt;/h2&gt;&lt;table&gt;&lt;tbody&gt;</v>
      </c>
    </row>
    <row r="650" spans="1:3" ht="28" x14ac:dyDescent="0.2">
      <c r="A650" s="26" t="s">
        <v>158</v>
      </c>
      <c r="B650" s="27" t="s">
        <v>191</v>
      </c>
      <c r="C650" t="str">
        <f>"&lt;tr&gt;&lt;td class='table-first-column'&gt;" &amp;A650 &amp; "&lt;/td&gt;&lt;td&gt;" &amp; B650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651" spans="1:3" ht="60" x14ac:dyDescent="0.2">
      <c r="A651" s="26" t="s">
        <v>159</v>
      </c>
      <c r="B651" s="28" t="s">
        <v>979</v>
      </c>
      <c r="C651" t="str">
        <f>"&lt;tr&gt;&lt;td class='table-first-column'&gt;" &amp;A651 &amp; "&lt;/td&gt;&lt;td&gt;" &amp; B651 &amp; "&lt;/td&gt;&lt;/tr&gt;"</f>
        <v>&lt;tr&gt;&lt;td class='table-first-column'&gt;Use:&lt;/td&gt;&lt;td&gt;&lt;span class='formula'&gt;TO_LOWER_CASE(string, [locale])&lt;/span&gt; and replace string with the field or text you wish to convert to lowercase, and locale with the optional two-character ISO language code or five-character locale code, if available.&lt;/td&gt;&lt;/tr&gt;</v>
      </c>
    </row>
    <row r="652" spans="1:3" ht="119" customHeight="1" x14ac:dyDescent="0.2">
      <c r="A652" s="26" t="s">
        <v>160</v>
      </c>
      <c r="B652" s="41" t="s">
        <v>629</v>
      </c>
      <c r="C652" t="str">
        <f>"&lt;tr&gt;&lt;td class='table-first-column'&gt;" &amp;A652 &amp; "&lt;/td&gt;&lt;td&gt;" &amp; B652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653" spans="1:3" x14ac:dyDescent="0.2">
      <c r="C653" s="34" t="s">
        <v>185</v>
      </c>
    </row>
    <row r="655" spans="1:3" x14ac:dyDescent="0.2">
      <c r="A655" s="23" t="s">
        <v>593</v>
      </c>
      <c r="B655" s="23" t="str">
        <f>SUBSTITUTE(LOWER(A655), " ", "_")</f>
        <v>to_string</v>
      </c>
      <c r="C655" t="str">
        <f>"&lt;div class='v-space'&gt;&lt;/div&gt;&lt;div id='" &amp; B655 &amp;"'&gt;&lt;h2&gt;" &amp;A655&amp; "&lt;/h2&gt;&lt;table&gt;&lt;tbody&gt;"</f>
        <v>&lt;div class='v-space'&gt;&lt;/div&gt;&lt;div id='to_string'&gt;&lt;h2&gt;TO_STRING&lt;/h2&gt;&lt;table&gt;&lt;tbody&gt;</v>
      </c>
    </row>
    <row r="656" spans="1:3" ht="56" x14ac:dyDescent="0.2">
      <c r="A656" s="26" t="s">
        <v>158</v>
      </c>
      <c r="B656" s="27" t="s">
        <v>598</v>
      </c>
      <c r="C656" t="str">
        <f>"&lt;tr&gt;&lt;td class='table-first-column'&gt;" &amp;A656 &amp; "&lt;/td&gt;&lt;td&gt;" &amp; B656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657" spans="1:3" ht="60" x14ac:dyDescent="0.2">
      <c r="A657" s="26" t="s">
        <v>159</v>
      </c>
      <c r="B657" s="28" t="s">
        <v>594</v>
      </c>
      <c r="C657" t="str">
        <f>"&lt;tr&gt;&lt;td class='table-first-column'&gt;" &amp;A657 &amp; "&lt;/td&gt;&lt;td&gt;" &amp; B657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658" spans="1:3" ht="75" x14ac:dyDescent="0.2">
      <c r="A658" s="26" t="s">
        <v>160</v>
      </c>
      <c r="B658" s="28" t="s">
        <v>595</v>
      </c>
      <c r="C658" t="str">
        <f>"&lt;tr&gt;&lt;td class='table-first-column'&gt;" &amp;A658 &amp; "&lt;/td&gt;&lt;td&gt;" &amp; B658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659" spans="1:3" ht="98" x14ac:dyDescent="0.2">
      <c r="A659" s="26" t="s">
        <v>181</v>
      </c>
      <c r="B659" s="32" t="s">
        <v>209</v>
      </c>
      <c r="C659" t="str">
        <f>"&lt;tr&gt;&lt;td class='table-first-column'&gt;" &amp;A659 &amp; "&lt;/td&gt;&lt;td&gt;" &amp; B659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660" spans="1:3" x14ac:dyDescent="0.2">
      <c r="C660" s="34" t="s">
        <v>185</v>
      </c>
    </row>
    <row r="661" spans="1:3" x14ac:dyDescent="0.2">
      <c r="C661" s="34"/>
    </row>
    <row r="662" spans="1:3" x14ac:dyDescent="0.2">
      <c r="A662" s="23" t="s">
        <v>976</v>
      </c>
      <c r="B662" s="23" t="str">
        <f>SUBSTITUTE(LOWER(A662), " ", "_")</f>
        <v>to_time</v>
      </c>
      <c r="C662" t="str">
        <f>"&lt;div class='v-space'&gt;&lt;/div&gt;&lt;div id='" &amp; B662 &amp;"'&gt;&lt;h2&gt;" &amp;A662&amp; "&lt;/h2&gt;&lt;table&gt;&lt;tbody&gt;"</f>
        <v>&lt;div class='v-space'&gt;&lt;/div&gt;&lt;div id='to_time'&gt;&lt;h2&gt;TO_TIME&lt;/h2&gt;&lt;table&gt;&lt;tbody&gt;</v>
      </c>
    </row>
    <row r="663" spans="1:3" ht="17" x14ac:dyDescent="0.2">
      <c r="A663" s="35" t="s">
        <v>158</v>
      </c>
      <c r="B663" s="27" t="s">
        <v>607</v>
      </c>
      <c r="C663" t="str">
        <f>"&lt;tr&gt;&lt;td class='table-first-column'&gt;" &amp;A663 &amp; "&lt;/td&gt;&lt;td&gt;" &amp; B663 &amp; "&lt;/td&gt;&lt;/tr&gt;"</f>
        <v>&lt;tr&gt;&lt;td class='table-first-column'&gt;Description:&lt;/td&gt;&lt;td&gt;Returns a datetime value for a text expression.&lt;/td&gt;&lt;/tr&gt;</v>
      </c>
    </row>
    <row r="664" spans="1:3" ht="30" x14ac:dyDescent="0.2">
      <c r="A664" s="36" t="s">
        <v>159</v>
      </c>
      <c r="B664" s="28" t="s">
        <v>977</v>
      </c>
      <c r="C664" t="str">
        <f>"&lt;tr&gt;&lt;td class='table-first-column'&gt;" &amp;A664 &amp; "&lt;/td&gt;&lt;td&gt;" &amp; B664 &amp; "&lt;/td&gt;&lt;/tr&gt;"</f>
        <v>&lt;tr&gt;&lt;td class='table-first-column'&gt;Use:&lt;/td&gt;&lt;td&gt;&lt;span class='formula'&gt;TO_TIME(string)&lt;/span&gt; and replace expression with a string value, merge field, or expression.&lt;/td&gt;&lt;/tr&gt;</v>
      </c>
    </row>
    <row r="665" spans="1:3" x14ac:dyDescent="0.2">
      <c r="C665" s="34" t="s">
        <v>185</v>
      </c>
    </row>
    <row r="666" spans="1:3" x14ac:dyDescent="0.2">
      <c r="C666" s="34"/>
    </row>
    <row r="667" spans="1:3" x14ac:dyDescent="0.2">
      <c r="A667" s="23" t="s">
        <v>630</v>
      </c>
      <c r="B667" s="23" t="str">
        <f>SUBSTITUTE(LOWER(A667), " ", "_")</f>
        <v>to_upper_case</v>
      </c>
      <c r="C667" t="str">
        <f>"&lt;div class='v-space'&gt;&lt;/div&gt;&lt;div id='" &amp; B667 &amp;"'&gt;&lt;h2&gt;" &amp;A667&amp; "&lt;/h2&gt;&lt;table&gt;&lt;tbody&gt;"</f>
        <v>&lt;div class='v-space'&gt;&lt;/div&gt;&lt;div id='to_upper_case'&gt;&lt;h2&gt;TO_UPPER_CASE&lt;/h2&gt;&lt;table&gt;&lt;tbody&gt;</v>
      </c>
    </row>
    <row r="668" spans="1:3" ht="28" x14ac:dyDescent="0.2">
      <c r="A668" s="26" t="s">
        <v>158</v>
      </c>
      <c r="B668" s="27" t="s">
        <v>214</v>
      </c>
      <c r="C668" t="str">
        <f>"&lt;tr&gt;&lt;td class='table-first-column'&gt;" &amp;A668 &amp; "&lt;/td&gt;&lt;td&gt;" &amp; B668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669" spans="1:3" ht="60" x14ac:dyDescent="0.2">
      <c r="A669" s="26" t="s">
        <v>159</v>
      </c>
      <c r="B669" s="28" t="s">
        <v>978</v>
      </c>
      <c r="C669" t="str">
        <f>"&lt;tr&gt;&lt;td class='table-first-column'&gt;" &amp;A669 &amp; "&lt;/td&gt;&lt;td&gt;" &amp; B669 &amp; "&lt;/td&gt;&lt;/tr&gt;"</f>
        <v>&lt;tr&gt;&lt;td class='table-first-column'&gt;Use:&lt;/td&gt;&lt;td&gt;&lt;span class='formula'&gt;TO_UPPER_CASE(string, [locale])&lt;/span&gt; and replace string with the field or text you wish to convert to uppercase, and locale with the optional two-character ISO language code or five-character locale code, if available.&lt;/td&gt;&lt;/tr&gt;</v>
      </c>
    </row>
    <row r="670" spans="1:3" x14ac:dyDescent="0.2">
      <c r="C670" s="34" t="s">
        <v>185</v>
      </c>
    </row>
    <row r="671" spans="1:3" x14ac:dyDescent="0.2">
      <c r="C671" s="34"/>
    </row>
    <row r="672" spans="1:3" x14ac:dyDescent="0.2">
      <c r="A672" s="23" t="s">
        <v>1023</v>
      </c>
      <c r="B672" s="23" t="str">
        <f>SUBSTITUTE(LOWER(A672), " ", "_")</f>
        <v>trigger_flipper</v>
      </c>
      <c r="C672" t="str">
        <f>"&lt;div class='v-space'&gt;&lt;/div&gt;&lt;div id='" &amp; B672 &amp;"'&gt;&lt;h2&gt;" &amp;A672&amp; "&lt;/h2&gt;&lt;table&gt;&lt;tbody&gt;"</f>
        <v>&lt;div class='v-space'&gt;&lt;/div&gt;&lt;div id='trigger_flipper'&gt;&lt;h2&gt;TRIGGER_FLIPPER&lt;/h2&gt;&lt;table&gt;&lt;tbody&gt;</v>
      </c>
    </row>
    <row r="673" spans="1:3" ht="28" x14ac:dyDescent="0.2">
      <c r="A673" s="26" t="s">
        <v>158</v>
      </c>
      <c r="B673" s="27" t="s">
        <v>1041</v>
      </c>
      <c r="C673" t="str">
        <f>"&lt;tr&gt;&lt;td class='table-first-column'&gt;" &amp;A673 &amp; "&lt;/td&gt;&lt;td&gt;" &amp; B673 &amp; "&lt;/td&gt;&lt;/tr&gt;"</f>
        <v>&lt;tr&gt;&lt;td class='table-first-column'&gt;Description:&lt;/td&gt;&lt;td&gt;Flip the assigned boolean field to a default value in a before insert/update trigger and track it in memory, if the default_value is different than the field's current value or evaluated_value if provided.&lt;/td&gt;&lt;/tr&gt;</v>
      </c>
    </row>
    <row r="674" spans="1:3" ht="75" x14ac:dyDescent="0.2">
      <c r="A674" s="26" t="s">
        <v>159</v>
      </c>
      <c r="B674" s="28" t="s">
        <v>1039</v>
      </c>
      <c r="C674" t="str">
        <f>"&lt;tr&gt;&lt;td class='table-first-column'&gt;" &amp;A674 &amp; "&lt;/td&gt;&lt;td&gt;" &amp; B674 &amp; "&lt;/td&gt;&lt;/tr&gt;"</f>
        <v>&lt;tr&gt;&lt;td class='table-first-column'&gt;Use:&lt;/td&gt;&lt;td&gt;&lt;span class='formula'&gt;TRIGGER_FLIPPER(default_value, [evaluated_value])&lt;/span&gt; flips the assigned boolean field to a default value and tracks the flipness in the memory; this makes sure the field is always set to a default value during save, and the TRIGGER_IS_FLIPPED can be used to determine whether the field was flipped or not later.&lt;/td&gt;&lt;/tr&gt;</v>
      </c>
    </row>
    <row r="675" spans="1:3" ht="169" customHeight="1" x14ac:dyDescent="0.2">
      <c r="A675" s="26" t="s">
        <v>160</v>
      </c>
      <c r="B675" s="28" t="s">
        <v>1042</v>
      </c>
      <c r="C675" t="str">
        <f>"&lt;tr&gt;&lt;td class='table-first-column'&gt;" &amp;A675 &amp; "&lt;/td&gt;&lt;td&gt;" &amp; B675 &amp; "&lt;/td&gt;&lt;/tr&gt;"</f>
        <v>&lt;tr&gt;&lt;td class='table-first-column'&gt;Example:&lt;/td&gt;&lt;td&gt;&lt;span class='formula'&gt;TRIGGER_FLIPPER(false, Priority == "Urgent" &amp;&amp; RecordType.DeveloperName == "Gold_Customer_Case")&lt;/span&gt; returns false(default_value) and if the assigned field's value was  the opposite - true or the record meets the criteria - Priority is "Urgent" and the RecordType's DeveloperName is "Gold_Customer_Case", DSP will track it in memory, and the method &lt;span class='formula'&gt;TRIGGER_IS_FLIPPED(field_name)&lt;/span&gt; will be able to tell whether the field was flipped or not.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true.&lt;/td&gt;&lt;/tr&gt;</v>
      </c>
    </row>
    <row r="676" spans="1:3" x14ac:dyDescent="0.2">
      <c r="C676" s="34" t="s">
        <v>185</v>
      </c>
    </row>
    <row r="677" spans="1:3" x14ac:dyDescent="0.2">
      <c r="C677" s="34"/>
    </row>
    <row r="679" spans="1:3" x14ac:dyDescent="0.2">
      <c r="A679" s="23" t="s">
        <v>994</v>
      </c>
      <c r="B679" s="23" t="str">
        <f>SUBSTITUTE(LOWER(A679), " ", "_")</f>
        <v>trigger_is_changed</v>
      </c>
      <c r="C679" t="str">
        <f>"&lt;div class='v-space'&gt;&lt;/div&gt;&lt;div id='" &amp; B679 &amp;"'&gt;&lt;h2&gt;" &amp;A679&amp; "&lt;/h2&gt;&lt;table&gt;&lt;tbody&gt;"</f>
        <v>&lt;div class='v-space'&gt;&lt;/div&gt;&lt;div id='trigger_is_changed'&gt;&lt;h2&gt;TRIGGER_IS_CHANGED&lt;/h2&gt;&lt;table&gt;&lt;tbody&gt;</v>
      </c>
    </row>
    <row r="680" spans="1:3" x14ac:dyDescent="0.2">
      <c r="A680" s="26" t="s">
        <v>158</v>
      </c>
      <c r="B680" s="27" t="s">
        <v>995</v>
      </c>
      <c r="C680" t="str">
        <f>"&lt;tr&gt;&lt;td class='table-first-column'&gt;" &amp;A680 &amp; "&lt;/td&gt;&lt;td&gt;" &amp; B680 &amp; "&lt;/td&gt;&lt;/tr&gt;"</f>
        <v>&lt;tr&gt;&lt;td class='table-first-column'&gt;Description:&lt;/td&gt;&lt;td&gt;Checks the provided field_names, if any field is changed in the update DML operation, returns true.&lt;/td&gt;&lt;/tr&gt;</v>
      </c>
    </row>
    <row r="681" spans="1:3" x14ac:dyDescent="0.2">
      <c r="A681" s="26" t="s">
        <v>159</v>
      </c>
      <c r="B681" s="28" t="s">
        <v>997</v>
      </c>
      <c r="C681" t="str">
        <f>"&lt;tr&gt;&lt;td class='table-first-column'&gt;" &amp;A681 &amp; "&lt;/td&gt;&lt;td&gt;" &amp; B681 &amp; "&lt;/td&gt;&lt;/tr&gt;"</f>
        <v>&lt;tr&gt;&lt;td class='table-first-column'&gt;Use:&lt;/td&gt;&lt;td&gt;&lt;span class='formula'&gt;TRIGGER_IS_CHANGED(field_name...)&lt;/span&gt;&lt;/td&gt;&lt;/tr&gt;</v>
      </c>
    </row>
    <row r="682" spans="1:3" ht="29" x14ac:dyDescent="0.2">
      <c r="A682" s="26" t="s">
        <v>160</v>
      </c>
      <c r="B682" s="28" t="s">
        <v>1001</v>
      </c>
      <c r="C682" t="str">
        <f>"&lt;tr&gt;&lt;td class='table-first-column'&gt;" &amp;A682 &amp; "&lt;/td&gt;&lt;td&gt;" &amp; B682 &amp; "&lt;/td&gt;&lt;/tr&gt;"</f>
        <v>&lt;tr&gt;&lt;td class='table-first-column'&gt;Example:&lt;/td&gt;&lt;td&gt;&lt;span class='formula'&gt;TRIGGER_IS_CHANGED("Type", "Amount")&lt;/span&gt; returns true if the record is updated and either Type or Amount field is changed.&lt;/td&gt;&lt;/tr&gt;</v>
      </c>
    </row>
    <row r="683" spans="1:3" x14ac:dyDescent="0.2">
      <c r="C683" s="34" t="s">
        <v>185</v>
      </c>
    </row>
    <row r="684" spans="1:3" x14ac:dyDescent="0.2">
      <c r="C684" s="34"/>
    </row>
    <row r="686" spans="1:3" x14ac:dyDescent="0.2">
      <c r="A686" s="23" t="s">
        <v>996</v>
      </c>
      <c r="B686" s="23" t="str">
        <f>SUBSTITUTE(LOWER(A686), " ", "_")</f>
        <v>trigger_is_changed_from</v>
      </c>
      <c r="C686" t="str">
        <f>"&lt;div class='v-space'&gt;&lt;/div&gt;&lt;div id='" &amp; B686 &amp;"'&gt;&lt;h2&gt;" &amp;A686&amp; "&lt;/h2&gt;&lt;table&gt;&lt;tbody&gt;"</f>
        <v>&lt;div class='v-space'&gt;&lt;/div&gt;&lt;div id='trigger_is_changed_from'&gt;&lt;h2&gt;TRIGGER_IS_CHANGED_FROM&lt;/h2&gt;&lt;table&gt;&lt;tbody&gt;</v>
      </c>
    </row>
    <row r="687" spans="1:3" ht="28" x14ac:dyDescent="0.2">
      <c r="A687" s="26" t="s">
        <v>158</v>
      </c>
      <c r="B687" s="27" t="s">
        <v>999</v>
      </c>
      <c r="C687" t="str">
        <f>"&lt;tr&gt;&lt;td class='table-first-column'&gt;" &amp;A687 &amp; "&lt;/td&gt;&lt;td&gt;" &amp; B687 &amp; "&lt;/td&gt;&lt;/tr&gt;"</f>
        <v>&lt;tr&gt;&lt;td class='table-first-column'&gt;Description:&lt;/td&gt;&lt;td&gt;Checks the provided field_name, if the field is changed in the update DML operation, and the old value is among one of the provided old_value, returns true.&lt;/td&gt;&lt;/tr&gt;</v>
      </c>
    </row>
    <row r="688" spans="1:3" ht="30" x14ac:dyDescent="0.2">
      <c r="A688" s="26" t="s">
        <v>159</v>
      </c>
      <c r="B688" s="28" t="s">
        <v>998</v>
      </c>
      <c r="C688" t="str">
        <f>"&lt;tr&gt;&lt;td class='table-first-column'&gt;" &amp;A688 &amp; "&lt;/td&gt;&lt;td&gt;" &amp; B688 &amp; "&lt;/td&gt;&lt;/tr&gt;"</f>
        <v>&lt;tr&gt;&lt;td class='table-first-column'&gt;Use:&lt;/td&gt;&lt;td&gt;&lt;span class='formula'&gt;TRIGGER_IS_CHANGED_FROM(field_name, old_value...)&lt;/span&gt;&lt;/td&gt;&lt;/tr&gt;</v>
      </c>
    </row>
    <row r="689" spans="1:3" ht="44" x14ac:dyDescent="0.2">
      <c r="A689" s="26" t="s">
        <v>160</v>
      </c>
      <c r="B689" s="28" t="s">
        <v>1000</v>
      </c>
      <c r="C689" t="str">
        <f>"&lt;tr&gt;&lt;td class='table-first-column'&gt;" &amp;A689 &amp; "&lt;/td&gt;&lt;td&gt;" &amp; B689 &amp; "&lt;/td&gt;&lt;/tr&gt;"</f>
        <v>&lt;tr&gt;&lt;td class='table-first-column'&gt;Example:&lt;/td&gt;&lt;td&gt;&lt;span class='formula'&gt;TRIGGER_IS_CHANGED_FROM("Type", "Customer", "Partner")&lt;/span&gt; returns true if the record is updated and the Type is changed from either "Customer" or "Partner".&lt;/td&gt;&lt;/tr&gt;</v>
      </c>
    </row>
    <row r="690" spans="1:3" x14ac:dyDescent="0.2">
      <c r="C690" s="34" t="s">
        <v>185</v>
      </c>
    </row>
    <row r="691" spans="1:3" x14ac:dyDescent="0.2">
      <c r="C691" s="34"/>
    </row>
    <row r="693" spans="1:3" x14ac:dyDescent="0.2">
      <c r="A693" s="23" t="s">
        <v>1002</v>
      </c>
      <c r="B693" s="23" t="str">
        <f>SUBSTITUTE(LOWER(A693), " ", "_")</f>
        <v>trigger_is_changed_to</v>
      </c>
      <c r="C693" t="str">
        <f>"&lt;div class='v-space'&gt;&lt;/div&gt;&lt;div id='" &amp; B693 &amp;"'&gt;&lt;h2&gt;" &amp;A693&amp; "&lt;/h2&gt;&lt;table&gt;&lt;tbody&gt;"</f>
        <v>&lt;div class='v-space'&gt;&lt;/div&gt;&lt;div id='trigger_is_changed_to'&gt;&lt;h2&gt;TRIGGER_IS_CHANGED_TO&lt;/h2&gt;&lt;table&gt;&lt;tbody&gt;</v>
      </c>
    </row>
    <row r="694" spans="1:3" ht="28" x14ac:dyDescent="0.2">
      <c r="A694" s="26" t="s">
        <v>158</v>
      </c>
      <c r="B694" s="27" t="s">
        <v>999</v>
      </c>
      <c r="C694" t="str">
        <f>"&lt;tr&gt;&lt;td class='table-first-column'&gt;" &amp;A694 &amp; "&lt;/td&gt;&lt;td&gt;" &amp; B694 &amp; "&lt;/td&gt;&lt;/tr&gt;"</f>
        <v>&lt;tr&gt;&lt;td class='table-first-column'&gt;Description:&lt;/td&gt;&lt;td&gt;Checks the provided field_name, if the field is changed in the update DML operation, and the old value is among one of the provided old_value, returns true.&lt;/td&gt;&lt;/tr&gt;</v>
      </c>
    </row>
    <row r="695" spans="1:3" ht="30" x14ac:dyDescent="0.2">
      <c r="A695" s="26" t="s">
        <v>159</v>
      </c>
      <c r="B695" s="28" t="s">
        <v>1003</v>
      </c>
      <c r="C695" t="str">
        <f>"&lt;tr&gt;&lt;td class='table-first-column'&gt;" &amp;A695 &amp; "&lt;/td&gt;&lt;td&gt;" &amp; B695 &amp; "&lt;/td&gt;&lt;/tr&gt;"</f>
        <v>&lt;tr&gt;&lt;td class='table-first-column'&gt;Use:&lt;/td&gt;&lt;td&gt;&lt;span class='formula'&gt;TRIGGER_IS_CHANGED_TO(field_name, new_value...)&lt;/span&gt;&lt;/td&gt;&lt;/tr&gt;</v>
      </c>
    </row>
    <row r="696" spans="1:3" ht="44" x14ac:dyDescent="0.2">
      <c r="A696" s="26" t="s">
        <v>160</v>
      </c>
      <c r="B696" s="28" t="s">
        <v>1004</v>
      </c>
      <c r="C696" t="str">
        <f>"&lt;tr&gt;&lt;td class='table-first-column'&gt;" &amp;A696 &amp; "&lt;/td&gt;&lt;td&gt;" &amp; B696 &amp; "&lt;/td&gt;&lt;/tr&gt;"</f>
        <v>&lt;tr&gt;&lt;td class='table-first-column'&gt;Example:&lt;/td&gt;&lt;td&gt;&lt;span class='formula'&gt;TRIGGER_IS_CHANGED_TO("Type", "Vendor", "Partner")&lt;/span&gt; returns true if the record is updated and the Type is changed to either "Vendor" or "Partner".&lt;/td&gt;&lt;/tr&gt;</v>
      </c>
    </row>
    <row r="697" spans="1:3" x14ac:dyDescent="0.2">
      <c r="C697" s="34" t="s">
        <v>185</v>
      </c>
    </row>
    <row r="699" spans="1:3" x14ac:dyDescent="0.2">
      <c r="A699" s="23" t="s">
        <v>1008</v>
      </c>
      <c r="B699" s="23" t="str">
        <f>SUBSTITUTE(LOWER(A699), " ", "_")</f>
        <v>trigger_is_flipped</v>
      </c>
      <c r="C699" t="str">
        <f>"&lt;div class='v-space'&gt;&lt;/div&gt;&lt;div id='" &amp; B699 &amp;"'&gt;&lt;h2&gt;" &amp;A699&amp; "&lt;/h2&gt;&lt;table&gt;&lt;tbody&gt;"</f>
        <v>&lt;div class='v-space'&gt;&lt;/div&gt;&lt;div id='trigger_is_flipped'&gt;&lt;h2&gt;TRIGGER_IS_FLIPPED&lt;/h2&gt;&lt;table&gt;&lt;tbody&gt;</v>
      </c>
    </row>
    <row r="700" spans="1:3" ht="38" customHeight="1" x14ac:dyDescent="0.2">
      <c r="A700" s="26" t="s">
        <v>158</v>
      </c>
      <c r="B700" s="27" t="s">
        <v>1040</v>
      </c>
      <c r="C700" t="str">
        <f>"&lt;tr&gt;&lt;td class='table-first-column'&gt;" &amp;A700 &amp; "&lt;/td&gt;&lt;td&gt;" &amp; B700 &amp; "&lt;/td&gt;&lt;/tr&gt;"</f>
        <v>&lt;tr&gt;&lt;td class='table-first-column'&gt;Description:&lt;/td&gt;&lt;td&gt;Checks if the provided field_name was flipped by the &lt;span class='formula'&gt;TRIGGER_FLIPPER&lt;/span&gt; function in a before insert/update trigger Executable prior to this evaluation.&lt;/td&gt;&lt;/tr&gt;</v>
      </c>
    </row>
    <row r="701" spans="1:3" x14ac:dyDescent="0.2">
      <c r="A701" s="26" t="s">
        <v>159</v>
      </c>
      <c r="B701" s="28" t="s">
        <v>1009</v>
      </c>
      <c r="C701" t="str">
        <f>"&lt;tr&gt;&lt;td class='table-first-column'&gt;" &amp;A701 &amp; "&lt;/td&gt;&lt;td&gt;" &amp; B701 &amp; "&lt;/td&gt;&lt;/tr&gt;"</f>
        <v>&lt;tr&gt;&lt;td class='table-first-column'&gt;Use:&lt;/td&gt;&lt;td&gt;&lt;span class='formula'&gt;TRIGGER_IS_FLIPPED(field_name)&lt;/span&gt;&lt;/td&gt;&lt;/tr&gt;</v>
      </c>
    </row>
    <row r="702" spans="1:3" ht="29" x14ac:dyDescent="0.2">
      <c r="A702" s="26" t="s">
        <v>160</v>
      </c>
      <c r="B702" s="28" t="s">
        <v>1010</v>
      </c>
      <c r="C702" t="str">
        <f>"&lt;tr&gt;&lt;td class='table-first-column'&gt;" &amp;A702 &amp; "&lt;/td&gt;&lt;td&gt;" &amp; B702 &amp; "&lt;/td&gt;&lt;/tr&gt;"</f>
        <v>&lt;tr&gt;&lt;td class='table-first-column'&gt;Example:&lt;/td&gt;&lt;td&gt;&lt;span class='formula'&gt;TRIGGER_IS_FLIPPED("IsActive__c")&lt;/span&gt; returns true if the IsActive__c field was flipped to a default_value in a before trigger prior to the current evaluation.&lt;/td&gt;&lt;/tr&gt;</v>
      </c>
    </row>
    <row r="703" spans="1:3" x14ac:dyDescent="0.2">
      <c r="C703" s="34" t="s">
        <v>185</v>
      </c>
    </row>
    <row r="705" spans="1:3" x14ac:dyDescent="0.2">
      <c r="A705" s="23" t="s">
        <v>1005</v>
      </c>
      <c r="B705" s="23" t="str">
        <f>SUBSTITUTE(LOWER(A705), " ", "_")</f>
        <v>trigger_old_value</v>
      </c>
      <c r="C705" t="str">
        <f>"&lt;div class='v-space'&gt;&lt;/div&gt;&lt;div id='" &amp; B705 &amp;"'&gt;&lt;h2&gt;" &amp;A705&amp; "&lt;/h2&gt;&lt;table&gt;&lt;tbody&gt;"</f>
        <v>&lt;div class='v-space'&gt;&lt;/div&gt;&lt;div id='trigger_old_value'&gt;&lt;h2&gt;TRIGGER_OLD_VALUE&lt;/h2&gt;&lt;table&gt;&lt;tbody&gt;</v>
      </c>
    </row>
    <row r="706" spans="1:3" x14ac:dyDescent="0.2">
      <c r="A706" s="26" t="s">
        <v>158</v>
      </c>
      <c r="B706" s="27" t="s">
        <v>1007</v>
      </c>
      <c r="C706" t="str">
        <f>"&lt;tr&gt;&lt;td class='table-first-column'&gt;" &amp;A706 &amp; "&lt;/td&gt;&lt;td&gt;" &amp; B706 &amp; "&lt;/td&gt;&lt;/tr&gt;"</f>
        <v>&lt;tr&gt;&lt;td class='table-first-column'&gt;Description:&lt;/td&gt;&lt;td&gt;Returns the old value of the specified field in an update trigger.&lt;/td&gt;&lt;/tr&gt;</v>
      </c>
    </row>
    <row r="707" spans="1:3" x14ac:dyDescent="0.2">
      <c r="A707" s="26" t="s">
        <v>159</v>
      </c>
      <c r="B707" s="28" t="s">
        <v>1006</v>
      </c>
      <c r="C707" t="str">
        <f>"&lt;tr&gt;&lt;td class='table-first-column'&gt;" &amp;A707 &amp; "&lt;/td&gt;&lt;td&gt;" &amp; B707 &amp; "&lt;/td&gt;&lt;/tr&gt;"</f>
        <v>&lt;tr&gt;&lt;td class='table-first-column'&gt;Use:&lt;/td&gt;&lt;td&gt;&lt;span class='formula'&gt;TRIGGER_OLD_VALUE(field_name)&lt;/span&gt;&lt;/td&gt;&lt;/tr&gt;</v>
      </c>
    </row>
    <row r="708" spans="1:3" x14ac:dyDescent="0.2">
      <c r="C708" s="34" t="s">
        <v>185</v>
      </c>
    </row>
    <row r="710" spans="1:3" x14ac:dyDescent="0.2">
      <c r="A710" s="23" t="s">
        <v>129</v>
      </c>
      <c r="B710" s="23" t="str">
        <f>SUBSTITUTE(LOWER(A710), " ", "_")</f>
        <v>trim</v>
      </c>
      <c r="C710" t="str">
        <f>"&lt;div class='v-space'&gt;&lt;/div&gt;&lt;div id='" &amp; B710 &amp;"'&gt;&lt;h2&gt;" &amp;A710&amp; "&lt;/h2&gt;&lt;table&gt;&lt;tbody&gt;"</f>
        <v>&lt;div class='v-space'&gt;&lt;/div&gt;&lt;div id='trim'&gt;&lt;h2&gt;TRIM&lt;/h2&gt;&lt;table&gt;&lt;tbody&gt;</v>
      </c>
    </row>
    <row r="711" spans="1:3" x14ac:dyDescent="0.2">
      <c r="A711" s="26" t="s">
        <v>158</v>
      </c>
      <c r="B711" s="27" t="s">
        <v>130</v>
      </c>
      <c r="C711" t="str">
        <f>"&lt;tr&gt;&lt;td class='table-first-column'&gt;" &amp;A711 &amp; "&lt;/td&gt;&lt;td&gt;" &amp; B711 &amp; "&lt;/td&gt;&lt;/tr&gt;"</f>
        <v>&lt;tr&gt;&lt;td class='table-first-column'&gt;Description:&lt;/td&gt;&lt;td&gt;Removes the spaces and tabs from the beginning and end of a text string.&lt;/td&gt;&lt;/tr&gt;</v>
      </c>
    </row>
    <row r="712" spans="1:3" ht="29" x14ac:dyDescent="0.2">
      <c r="A712" s="26" t="s">
        <v>159</v>
      </c>
      <c r="B712" s="28" t="s">
        <v>983</v>
      </c>
      <c r="C712" t="str">
        <f>"&lt;tr&gt;&lt;td class='table-first-column'&gt;" &amp;A712 &amp; "&lt;/td&gt;&lt;td&gt;" &amp; B712 &amp; "&lt;/td&gt;&lt;/tr&gt;"</f>
        <v>&lt;tr&gt;&lt;td class='table-first-column'&gt;Use:&lt;/td&gt;&lt;td&gt;&lt;span class='formula'&gt;TRIM(string)&lt;/span&gt; and replace text with the field or expression you want to trim.&lt;/td&gt;&lt;/tr&gt;</v>
      </c>
    </row>
    <row r="713" spans="1:3" ht="44" x14ac:dyDescent="0.2">
      <c r="A713" s="26" t="s">
        <v>160</v>
      </c>
      <c r="B713" s="28" t="s">
        <v>213</v>
      </c>
      <c r="C713" t="str">
        <f>"&lt;tr&gt;&lt;td class='table-first-column'&gt;" &amp;A713 &amp; "&lt;/td&gt;&lt;td&gt;" &amp; B713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714" spans="1:3" x14ac:dyDescent="0.2">
      <c r="C714" s="34" t="s">
        <v>185</v>
      </c>
    </row>
    <row r="715" spans="1:3" x14ac:dyDescent="0.2">
      <c r="C715" s="34"/>
    </row>
    <row r="717" spans="1:3" x14ac:dyDescent="0.2">
      <c r="A717" s="23" t="s">
        <v>982</v>
      </c>
      <c r="B717" s="23" t="str">
        <f>SUBSTITUTE(LOWER(A717), " ", "_")</f>
        <v>value_in</v>
      </c>
      <c r="C717" t="str">
        <f>"&lt;div class='v-space'&gt;&lt;/div&gt;&lt;div id='" &amp; B717 &amp;"'&gt;&lt;h2&gt;" &amp;A717&amp; "&lt;/h2&gt;&lt;table&gt;&lt;tbody&gt;"</f>
        <v>&lt;div class='v-space'&gt;&lt;/div&gt;&lt;div id='value_in'&gt;&lt;h2&gt;VALUE_IN&lt;/h2&gt;&lt;table&gt;&lt;tbody&gt;</v>
      </c>
    </row>
    <row r="718" spans="1:3" x14ac:dyDescent="0.2">
      <c r="A718" s="26" t="s">
        <v>158</v>
      </c>
      <c r="B718" s="27" t="s">
        <v>984</v>
      </c>
      <c r="C718" t="str">
        <f>"&lt;tr&gt;&lt;td class='table-first-column'&gt;" &amp;A718 &amp; "&lt;/td&gt;&lt;td&gt;" &amp; B718 &amp; "&lt;/td&gt;&lt;/tr&gt;"</f>
        <v>&lt;tr&gt;&lt;td class='table-first-column'&gt;Description:&lt;/td&gt;&lt;td&gt;Checks if a value is equal to any of the compare_values.&lt;/td&gt;&lt;/tr&gt;</v>
      </c>
    </row>
    <row r="719" spans="1:3" x14ac:dyDescent="0.2">
      <c r="A719" s="26" t="s">
        <v>159</v>
      </c>
      <c r="B719" s="28" t="s">
        <v>985</v>
      </c>
      <c r="C719" t="str">
        <f>"&lt;tr&gt;&lt;td class='table-first-column'&gt;" &amp;A719 &amp; "&lt;/td&gt;&lt;td&gt;" &amp; B719 &amp; "&lt;/td&gt;&lt;/tr&gt;"</f>
        <v>&lt;tr&gt;&lt;td class='table-first-column'&gt;Use:&lt;/td&gt;&lt;td&gt;&lt;span class='formula'&gt;VALUE_IN(value, compare_value...)&lt;/span&gt;&lt;/td&gt;&lt;/tr&gt;</v>
      </c>
    </row>
    <row r="720" spans="1:3" ht="44" x14ac:dyDescent="0.2">
      <c r="A720" s="26" t="s">
        <v>160</v>
      </c>
      <c r="B720" s="28" t="s">
        <v>990</v>
      </c>
      <c r="C720" t="str">
        <f>"&lt;tr&gt;&lt;td class='table-first-column'&gt;" &amp;A720 &amp; "&lt;/td&gt;&lt;td&gt;" &amp; B720 &amp; "&lt;/td&gt;&lt;/tr&gt;"</f>
        <v>&lt;tr&gt;&lt;td class='table-first-column'&gt;Example:&lt;/td&gt;&lt;td&gt;&lt;span class='formula'&gt;VALUE_IN(SUBSTRING_AFTER(Email, "@"), "nvidia.com", "amd.com", "tesla.com")&lt;/span&gt; returns true if the email's domain equals to either "nvidia.com", "amd.com" or "tesla.com".&lt;/td&gt;&lt;/tr&gt;</v>
      </c>
    </row>
    <row r="721" spans="1:3" x14ac:dyDescent="0.2">
      <c r="C721" s="34" t="s">
        <v>185</v>
      </c>
    </row>
    <row r="723" spans="1:3" x14ac:dyDescent="0.2">
      <c r="A723" s="23" t="s">
        <v>135</v>
      </c>
      <c r="B723" s="23" t="str">
        <f>SUBSTITUTE(LOWER(A723), " ", "_")</f>
        <v>vlookup</v>
      </c>
      <c r="C723" t="str">
        <f>"&lt;div class='v-space'&gt;&lt;/div&gt;&lt;div id='" &amp; B723 &amp;"'&gt;&lt;h2&gt;" &amp;A723&amp; "&lt;/h2&gt;&lt;table&gt;&lt;tbody&gt;"</f>
        <v>&lt;div class='v-space'&gt;&lt;/div&gt;&lt;div id='vlookup'&gt;&lt;h2&gt;VLOOKUP&lt;/h2&gt;&lt;table&gt;&lt;tbody&gt;</v>
      </c>
    </row>
    <row r="724" spans="1:3" ht="82" customHeight="1" x14ac:dyDescent="0.2">
      <c r="A724" s="26" t="s">
        <v>158</v>
      </c>
      <c r="B724" s="27" t="s">
        <v>136</v>
      </c>
      <c r="C724" t="str">
        <f>"&lt;tr&gt;&lt;td class='table-first-column'&gt;" &amp;A724 &amp; "&lt;/td&gt;&lt;td&gt;" &amp; B724 &amp; "&lt;/td&gt;&lt;/tr&gt;"</f>
        <v>&lt;tr&gt;&lt;td class='table-first-column'&gt;Description:&lt;/td&gt;&lt;td&gt;Returns a value by looking up a related value on a custom object similar to the &lt;span class='formula'&gt;VLOOKUP()&lt;/span&gt; Excel function.&lt;/td&gt;&lt;/tr&gt;</v>
      </c>
    </row>
    <row r="725" spans="1:3" ht="121" x14ac:dyDescent="0.2">
      <c r="A725" s="26" t="s">
        <v>159</v>
      </c>
      <c r="B725" s="28" t="s">
        <v>980</v>
      </c>
      <c r="C725" t="str">
        <f>"&lt;tr&gt;&lt;td class='table-first-column'&gt;" &amp;A725 &amp; "&lt;/td&gt;&lt;td&gt;" &amp; B725 &amp; "&lt;/td&gt;&lt;/tr&gt;"</f>
        <v>&lt;tr&gt;&lt;td class='table-first-column'&gt;Use:&lt;/td&gt;&lt;td&gt;&lt;span class='formula'&gt;VLOOKUP(lookup_object_name, return_field_name, [lookup_field_name, lookup_field_value,]+ [additional_clause])&lt;/span&gt; &lt;div class='v-space-s'&gt;&lt;/div&gt;Replace &lt;span class='formula'&gt;field_name_to_return&lt;/span&gt; with the field that contains the value you want returned, &lt;span class='formula'&gt;lookup_field_name&lt;/span&gt; with the field name on the related object that contains the value you want to match, and &lt;span class='formula'&gt;lookup_field_value&lt;/span&gt; defines the field’s value that is extracted from the retrieved source data you want to match. &lt;span class='formula'&gt;additional_clause&lt;/span&gt; is optional, if provided, DSP add addtional SOQL clause to the generated vlookup SOQL query.&lt;/td&gt;&lt;/tr&gt;</v>
      </c>
    </row>
    <row r="726" spans="1:3" ht="131" customHeight="1" x14ac:dyDescent="0.2">
      <c r="A726" s="26" t="s">
        <v>160</v>
      </c>
      <c r="B726" s="28" t="s">
        <v>981</v>
      </c>
      <c r="C726" t="str">
        <f>"&lt;tr&gt;&lt;td class='table-first-column'&gt;" &amp;A726 &amp; "&lt;/td&gt;&lt;td&gt;" &amp; B726 &amp; "&lt;/td&gt;&lt;/tr&gt;"</f>
        <v>&lt;tr&gt;&lt;td class='table-first-column'&gt;Example:&lt;/td&gt;&lt;td&gt;&lt;span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connection.&lt;/td&gt;&lt;/tr&gt;</v>
      </c>
    </row>
    <row r="727" spans="1:3" x14ac:dyDescent="0.2">
      <c r="C727" s="34" t="s">
        <v>185</v>
      </c>
    </row>
    <row r="728" spans="1:3" x14ac:dyDescent="0.2">
      <c r="C728" s="34"/>
    </row>
    <row r="729" spans="1:3" x14ac:dyDescent="0.2">
      <c r="A729" s="23" t="s">
        <v>991</v>
      </c>
      <c r="B729" s="23" t="str">
        <f>SUBSTITUTE(LOWER(A729), " ", "_")</f>
        <v>year</v>
      </c>
      <c r="C729" t="str">
        <f>"&lt;div class='v-space'&gt;&lt;/div&gt;&lt;div id='" &amp; B729 &amp;"'&gt;&lt;h2&gt;" &amp;A729&amp; "&lt;/h2&gt;&lt;table&gt;&lt;tbody&gt;"</f>
        <v>&lt;div class='v-space'&gt;&lt;/div&gt;&lt;div id='year'&gt;&lt;h2&gt;YEAR&lt;/h2&gt;&lt;table&gt;&lt;tbody&gt;</v>
      </c>
    </row>
    <row r="730" spans="1:3" x14ac:dyDescent="0.2">
      <c r="A730" s="26" t="s">
        <v>158</v>
      </c>
      <c r="B730" s="27" t="s">
        <v>993</v>
      </c>
      <c r="C730" t="str">
        <f>"&lt;tr&gt;&lt;td class='table-first-column'&gt;" &amp;A730 &amp; "&lt;/td&gt;&lt;td&gt;" &amp; B730 &amp; "&lt;/td&gt;&lt;/tr&gt;"</f>
        <v>&lt;tr&gt;&lt;td class='table-first-column'&gt;Description:&lt;/td&gt;&lt;td&gt;Returns the year value of a date or datetime value.&lt;/td&gt;&lt;/tr&gt;</v>
      </c>
    </row>
    <row r="731" spans="1:3" x14ac:dyDescent="0.2">
      <c r="A731" s="26" t="s">
        <v>159</v>
      </c>
      <c r="B731" s="28" t="s">
        <v>992</v>
      </c>
      <c r="C731" t="str">
        <f>"&lt;tr&gt;&lt;td class='table-first-column'&gt;" &amp;A731 &amp; "&lt;/td&gt;&lt;td&gt;" &amp; B731 &amp; "&lt;/td&gt;&lt;/tr&gt;"</f>
        <v>&lt;tr&gt;&lt;td class='table-first-column'&gt;Use:&lt;/td&gt;&lt;td&gt;&lt;span class='formula'&gt;YEAR(date/datetime)&lt;/span&gt;&lt;/td&gt;&lt;/tr&gt;</v>
      </c>
    </row>
    <row r="732" spans="1:3" x14ac:dyDescent="0.2">
      <c r="C732" s="34" t="s">
        <v>185</v>
      </c>
    </row>
    <row r="733" spans="1:3" x14ac:dyDescent="0.2">
      <c r="C733" s="34"/>
    </row>
    <row r="734" spans="1:3" x14ac:dyDescent="0.2">
      <c r="C734" s="34"/>
    </row>
    <row r="735" spans="1:3" x14ac:dyDescent="0.2">
      <c r="C735" t="s">
        <v>204</v>
      </c>
    </row>
    <row r="736" spans="1:3" x14ac:dyDescent="0.2">
      <c r="C736" t="s">
        <v>204</v>
      </c>
    </row>
    <row r="745" spans="5:5" x14ac:dyDescent="0.2">
      <c r="E745" t="s">
        <v>193</v>
      </c>
    </row>
    <row r="746" spans="5:5" x14ac:dyDescent="0.2">
      <c r="E746" t="s">
        <v>204</v>
      </c>
    </row>
    <row r="747" spans="5:5" x14ac:dyDescent="0.2">
      <c r="E747" t="s">
        <v>205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96"/>
  <sheetViews>
    <sheetView topLeftCell="A16" zoomScale="150" workbookViewId="0">
      <selection activeCell="B25" sqref="B25"/>
    </sheetView>
  </sheetViews>
  <sheetFormatPr baseColWidth="10" defaultRowHeight="16" x14ac:dyDescent="0.2"/>
  <cols>
    <col min="1" max="1" width="28" customWidth="1"/>
    <col min="2" max="2" width="83.1640625" customWidth="1"/>
    <col min="4" max="4" width="72.1640625" customWidth="1"/>
  </cols>
  <sheetData>
    <row r="2" spans="1:4" x14ac:dyDescent="0.2">
      <c r="D2" t="str">
        <f>"&lt;div class='back-to-top-box'&gt;&lt;a href='#title'&gt;&amp;#8679; Back to Top&lt;/a&gt;&lt;/div&gt;"</f>
        <v>&lt;div class='back-to-top-box'&gt;&lt;a href='#title'&gt;&amp;#8679; Back to Top&lt;/a&gt;&lt;/div&gt;</v>
      </c>
    </row>
    <row r="3" spans="1:4" x14ac:dyDescent="0.2">
      <c r="A3" t="s">
        <v>425</v>
      </c>
      <c r="D3" t="str">
        <f>"&lt;h1 id='title'&gt;" &amp; A3 &amp; "&lt;/h1&gt;"</f>
        <v>&lt;h1 id='title'&gt;Formula&lt;/h1&gt;</v>
      </c>
    </row>
    <row r="7" spans="1:4" x14ac:dyDescent="0.2">
      <c r="D7" t="str">
        <f>"&lt;div style='display: flex;'&gt;&lt;div style='flex:1'&gt;&lt;ul&gt;"</f>
        <v>&lt;div style='display: flex;'&gt;&lt;div style='flex:1'&gt;&lt;ul&gt;</v>
      </c>
    </row>
    <row r="8" spans="1:4" x14ac:dyDescent="0.2">
      <c r="A8" t="s">
        <v>7</v>
      </c>
      <c r="B8" t="str">
        <f>SUBSTITUTE(LOWER(A8), " ", "_")</f>
        <v>elements_of_a_formula</v>
      </c>
      <c r="D8" t="str">
        <f t="shared" ref="D8:D23"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SUBSTITUTE(LOWER(A11), " ", "_")</f>
        <v>text_operators</v>
      </c>
      <c r="D11" t="str">
        <f t="shared" ref="D11" si="1">"&lt;li&gt;&lt;a href='#" &amp; B11 &amp; "'&gt;" &amp;A11 &amp; "&lt;/a&gt;&lt;/li&gt;"</f>
        <v>&lt;li&gt;&lt;a href='#text_operators'&gt;Text Operators&lt;/a&gt;&lt;/li&gt;</v>
      </c>
    </row>
    <row r="12" spans="1:4" x14ac:dyDescent="0.2">
      <c r="A12" t="s">
        <v>1062</v>
      </c>
      <c r="B12" t="str">
        <f t="shared" ref="B12:B23" si="2">SUBSTITUTE(LOWER(A12), " ", "_")</f>
        <v>global_variables</v>
      </c>
      <c r="D12" t="str">
        <f t="shared" si="0"/>
        <v>&lt;li&gt;&lt;a href='#global_variables'&gt;Global Variables&lt;/a&gt;&lt;/li&gt;</v>
      </c>
    </row>
    <row r="13" spans="1:4" x14ac:dyDescent="0.2">
      <c r="D13" t="str">
        <f>"&lt;/ul&gt;&lt;/div&gt;&lt;div style='flex:1'&gt;&lt;ul tyle='flex:1'&gt;"</f>
        <v>&lt;/ul&gt;&lt;/div&gt;&lt;div style='flex:1'&gt;&lt;ul tyle='flex:1'&gt;</v>
      </c>
    </row>
    <row r="14" spans="1:4" x14ac:dyDescent="0.2">
      <c r="A14" t="s">
        <v>99</v>
      </c>
      <c r="B14" t="str">
        <f>SUBSTITUTE(LOWER(A14), " ", "_")</f>
        <v>date_and_time_functions</v>
      </c>
      <c r="D14" t="str">
        <f>"&lt;li&gt;&lt;a href='#" &amp; B14 &amp; "'&gt;" &amp;A14 &amp; "&lt;/a&gt;&lt;/li&gt;"</f>
        <v>&lt;li&gt;&lt;a href='#date_and_time_functions'&gt;Date and Time Functions&lt;/a&gt;&lt;/li&gt;</v>
      </c>
    </row>
    <row r="15" spans="1:4" x14ac:dyDescent="0.2">
      <c r="A15" t="s">
        <v>110</v>
      </c>
      <c r="B15" t="str">
        <f t="shared" si="2"/>
        <v>logical_functions</v>
      </c>
      <c r="D15" t="str">
        <f t="shared" si="0"/>
        <v>&lt;li&gt;&lt;a href='#logical_functions'&gt;Logical Functions&lt;/a&gt;&lt;/li&gt;</v>
      </c>
    </row>
    <row r="16" spans="1:4" x14ac:dyDescent="0.2">
      <c r="A16" t="s">
        <v>137</v>
      </c>
      <c r="B16" t="str">
        <f t="shared" si="2"/>
        <v>math_functions</v>
      </c>
      <c r="D16" t="str">
        <f t="shared" si="0"/>
        <v>&lt;li&gt;&lt;a href='#math_functions'&gt;Math Functions&lt;/a&gt;&lt;/li&gt;</v>
      </c>
    </row>
    <row r="17" spans="1:4" x14ac:dyDescent="0.2">
      <c r="A17" t="s">
        <v>13</v>
      </c>
      <c r="B17" t="str">
        <f t="shared" si="2"/>
        <v>text_functions</v>
      </c>
      <c r="D17" t="str">
        <f t="shared" si="0"/>
        <v>&lt;li&gt;&lt;a href='#text_functions'&gt;Text Functions&lt;/a&gt;&lt;/li&gt;</v>
      </c>
    </row>
    <row r="18" spans="1:4" x14ac:dyDescent="0.2">
      <c r="A18" t="s">
        <v>1035</v>
      </c>
      <c r="B18" t="str">
        <f t="shared" ref="B18" si="3">SUBSTITUTE(LOWER(A18), " ", "_")</f>
        <v>type_functions</v>
      </c>
      <c r="D18" t="str">
        <f t="shared" ref="D18" si="4">"&lt;li&gt;&lt;a href='#" &amp; B18 &amp; "'&gt;" &amp;A18 &amp; "&lt;/a&gt;&lt;/li&gt;"</f>
        <v>&lt;li&gt;&lt;a href='#type_functions'&gt;Type Functions&lt;/a&gt;&lt;/li&gt;</v>
      </c>
    </row>
    <row r="19" spans="1:4" x14ac:dyDescent="0.2">
      <c r="D19" t="str">
        <f>"&lt;/ul&gt;&lt;/div&gt;&lt;div style='flex:1'&gt;&lt;ul tyle='flex:1'&gt;"</f>
        <v>&lt;/ul&gt;&lt;/div&gt;&lt;div style='flex:1'&gt;&lt;ul tyle='flex:1'&gt;</v>
      </c>
    </row>
    <row r="20" spans="1:4" x14ac:dyDescent="0.2">
      <c r="A20" t="s">
        <v>535</v>
      </c>
      <c r="B20" t="str">
        <f t="shared" si="2"/>
        <v>aggregate_functions</v>
      </c>
      <c r="D20" t="str">
        <f t="shared" si="0"/>
        <v>&lt;li&gt;&lt;a href='#aggregate_functions'&gt;Aggregate Functions&lt;/a&gt;&lt;/li&gt;</v>
      </c>
    </row>
    <row r="21" spans="1:4" x14ac:dyDescent="0.2">
      <c r="A21" t="s">
        <v>1034</v>
      </c>
      <c r="B21" t="str">
        <f t="shared" ref="B21" si="5">SUBSTITUTE(LOWER(A21), " ", "_")</f>
        <v>masking_functions</v>
      </c>
      <c r="D21" t="str">
        <f t="shared" ref="D21" si="6">"&lt;li&gt;&lt;a href='#" &amp; B21 &amp; "'&gt;" &amp;A21 &amp; "&lt;/a&gt;&lt;/li&gt;"</f>
        <v>&lt;li&gt;&lt;a href='#masking_functions'&gt;Masking Functions&lt;/a&gt;&lt;/li&gt;</v>
      </c>
    </row>
    <row r="22" spans="1:4" x14ac:dyDescent="0.2">
      <c r="A22" t="s">
        <v>1038</v>
      </c>
      <c r="B22" t="str">
        <f t="shared" ref="B22" si="7">SUBSTITUTE(LOWER(A22), " ", "_")</f>
        <v>trigger_functions</v>
      </c>
      <c r="D22" t="str">
        <f t="shared" ref="D22" si="8">"&lt;li&gt;&lt;a href='#" &amp; B22 &amp; "'&gt;" &amp;A22 &amp; "&lt;/a&gt;&lt;/li&gt;"</f>
        <v>&lt;li&gt;&lt;a href='#trigger_functions'&gt;Trigger Functions&lt;/a&gt;&lt;/li&gt;</v>
      </c>
    </row>
    <row r="23" spans="1:4" x14ac:dyDescent="0.2">
      <c r="A23" t="s">
        <v>14</v>
      </c>
      <c r="B23" t="str">
        <f t="shared" si="2"/>
        <v>advanced_functions</v>
      </c>
      <c r="D23" t="str">
        <f t="shared" si="0"/>
        <v>&lt;li&gt;&lt;a href='#advanced_functions'&gt;Advanced Functions&lt;/a&gt;&lt;/li&gt;</v>
      </c>
    </row>
    <row r="25" spans="1:4" x14ac:dyDescent="0.2">
      <c r="D25" t="str">
        <f>"&lt;/ul&gt;&lt;/div&gt;&lt;/div&gt;"</f>
        <v>&lt;/ul&gt;&lt;/div&gt;&lt;/div&gt;</v>
      </c>
    </row>
    <row r="29" spans="1:4" x14ac:dyDescent="0.2">
      <c r="A29" t="s">
        <v>7</v>
      </c>
      <c r="D29" t="str">
        <f>"&lt;div class='v-space'&gt;&lt;/div&gt;&lt;div id='" &amp; SUBSTITUTE(LOWER(A29), " ", "_") &amp;"'&gt;&lt;h2&gt;" &amp; A29 &amp; "&lt;/h2&gt;"</f>
        <v>&lt;div class='v-space'&gt;&lt;/div&gt;&lt;div id='elements_of_a_formula'&gt;&lt;h2&gt;Elements of a Formula&lt;/h2&gt;</v>
      </c>
    </row>
    <row r="30" spans="1:4" ht="34" x14ac:dyDescent="0.2">
      <c r="B30" s="10" t="s">
        <v>138</v>
      </c>
      <c r="D30" t="str">
        <f>"&lt;p&gt;"&amp;B30&amp;"&lt;/p&gt;"</f>
        <v>&lt;p&gt;A formula can contain references to the values of source fields, operators, functions, literal values, or other formulas. Use any or all of these elements to build a formula.&lt;/p&gt;</v>
      </c>
    </row>
    <row r="31" spans="1:4" ht="17" thickBot="1" x14ac:dyDescent="0.25">
      <c r="A31" t="s">
        <v>98</v>
      </c>
      <c r="B31" t="s">
        <v>20</v>
      </c>
      <c r="D31" t="str">
        <f>"&lt;table&gt;&lt;thead&gt;&lt;th class='table-column-name'&gt;" &amp; A31 &amp; "&lt;/th&gt;&lt;th&gt;" &amp; B31 &amp; "&lt;/th&gt;&lt;/thead&gt;&lt;tbody&gt;"</f>
        <v>&lt;table&gt;&lt;thead&gt;&lt;th class='table-column-name'&gt;Element&lt;/th&gt;&lt;th&gt;Description&lt;/th&gt;&lt;/thead&gt;&lt;tbody&gt;</v>
      </c>
    </row>
    <row r="32" spans="1:4" ht="99" thickBot="1" x14ac:dyDescent="0.25">
      <c r="A32" s="11" t="s">
        <v>63</v>
      </c>
      <c r="B32" s="12" t="s">
        <v>69</v>
      </c>
      <c r="D32" t="str">
        <f>"&lt;tr&gt;&lt;td&gt;" &amp;A32 &amp; "&lt;/td&gt;&lt;td&gt;" &amp; B32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33" spans="1:4" ht="60" thickBot="1" x14ac:dyDescent="0.25">
      <c r="A33" s="13" t="s">
        <v>64</v>
      </c>
      <c r="B33" s="14" t="s">
        <v>388</v>
      </c>
      <c r="D33" t="str">
        <f>"&lt;tr&gt;&lt;td&gt;" &amp;A33 &amp; "&lt;/td&gt;&lt;td&gt;" &amp; B33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34" spans="1:4" ht="17" thickBot="1" x14ac:dyDescent="0.25">
      <c r="A34" s="13" t="s">
        <v>1043</v>
      </c>
      <c r="B34" s="14" t="s">
        <v>1044</v>
      </c>
      <c r="D34" t="str">
        <f>"&lt;tr&gt;&lt;td&gt;" &amp;A34 &amp; "&lt;/td&gt;&lt;td&gt;" &amp; B34 &amp; "&lt;/td&gt;&lt;/tr&gt;"</f>
        <v>&lt;tr&gt;&lt;td&gt;Global Variable&lt;/td&gt;&lt;td&gt;Currently the following global variables are supported in the field mappings - $User.Id, $User.UserName, $User.Email, $User.ProfileId.&lt;/td&gt;&lt;/tr&gt;</v>
      </c>
    </row>
    <row r="35" spans="1:4" ht="29" thickBot="1" x14ac:dyDescent="0.25">
      <c r="A35" s="15" t="s">
        <v>65</v>
      </c>
      <c r="B35" s="14" t="s">
        <v>67</v>
      </c>
      <c r="D35" t="str">
        <f>"&lt;tr&gt;&lt;td&gt;" &amp;A35 &amp; "&lt;/td&gt;&lt;td&gt;" &amp; B35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36" spans="1:4" ht="29" thickBot="1" x14ac:dyDescent="0.25">
      <c r="A36" s="16" t="s">
        <v>66</v>
      </c>
      <c r="B36" s="17" t="s">
        <v>68</v>
      </c>
      <c r="D36" t="str">
        <f>"&lt;tr&gt;&lt;td&gt;" &amp;A36 &amp; "&lt;/td&gt;&lt;td&gt;" &amp; B36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7" spans="1:4" ht="29" thickBot="1" x14ac:dyDescent="0.25">
      <c r="A37" s="16" t="s">
        <v>423</v>
      </c>
      <c r="B37" s="17" t="s">
        <v>424</v>
      </c>
      <c r="D37" t="str">
        <f>"&lt;tr&gt;&lt;td&gt;" &amp;A37 &amp; "&lt;/td&gt;&lt;td&gt;" &amp; B37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8" spans="1:4" x14ac:dyDescent="0.2">
      <c r="D38" t="str">
        <f>"&lt;/tbody&gt;&lt;/table&gt;&lt;/div&gt;"</f>
        <v>&lt;/tbody&gt;&lt;/table&gt;&lt;/div&gt;</v>
      </c>
    </row>
    <row r="42" spans="1:4" x14ac:dyDescent="0.2">
      <c r="A42" t="s">
        <v>8</v>
      </c>
      <c r="D42" t="str">
        <f>"&lt;div class='v-space'&gt;&lt;/div&gt;&lt;div id='" &amp; SUBSTITUTE(LOWER(A42), " ", "_") &amp;"'&gt;&lt;h2&gt;" &amp; A42 &amp; "&lt;/h2&gt;"</f>
        <v>&lt;div class='v-space'&gt;&lt;/div&gt;&lt;div id='math_operators'&gt;&lt;h2&gt;Math Operators&lt;/h2&gt;</v>
      </c>
    </row>
    <row r="43" spans="1:4" x14ac:dyDescent="0.2">
      <c r="A43" t="s">
        <v>66</v>
      </c>
      <c r="B43" t="s">
        <v>20</v>
      </c>
      <c r="D43" t="str">
        <f>"&lt;table&gt;&lt;thead&gt;&lt;th class='table-column-name'&gt;" &amp; A43 &amp; "&lt;/th&gt;&lt;th&gt;" &amp; B43 &amp; "&lt;/th&gt;&lt;/thead&gt;&lt;tbody&gt;"</f>
        <v>&lt;table&gt;&lt;thead&gt;&lt;th class='table-column-name'&gt;Operator&lt;/th&gt;&lt;th&gt;Description&lt;/th&gt;&lt;/thead&gt;&lt;tbody&gt;</v>
      </c>
    </row>
    <row r="44" spans="1:4" x14ac:dyDescent="0.2">
      <c r="A44" t="s">
        <v>70</v>
      </c>
      <c r="B44" t="s">
        <v>71</v>
      </c>
      <c r="D44" t="str">
        <f t="shared" ref="D44:D48" si="9">"&lt;tr&gt;&lt;td&gt;" &amp;A44 &amp; "&lt;/td&gt;&lt;td&gt;" &amp; B44 &amp; "&lt;/td&gt;&lt;/tr&gt;"</f>
        <v>&lt;tr&gt;&lt;td&gt;+ (Add)&lt;/td&gt;&lt;td&gt;Calculates the sum of two values.&lt;/td&gt;&lt;/tr&gt;</v>
      </c>
    </row>
    <row r="45" spans="1:4" x14ac:dyDescent="0.2">
      <c r="A45" t="s">
        <v>72</v>
      </c>
      <c r="B45" t="s">
        <v>73</v>
      </c>
      <c r="D45" t="str">
        <f t="shared" si="9"/>
        <v>&lt;tr&gt;&lt;td&gt;- (Subtract)&lt;/td&gt;&lt;td&gt;Calculates the difference of two values.&lt;/td&gt;&lt;/tr&gt;</v>
      </c>
    </row>
    <row r="46" spans="1:4" x14ac:dyDescent="0.2">
      <c r="A46" t="s">
        <v>74</v>
      </c>
      <c r="B46" t="s">
        <v>75</v>
      </c>
      <c r="D46" t="str">
        <f t="shared" si="9"/>
        <v>&lt;tr&gt;&lt;td&gt;* (Multiply)&lt;/td&gt;&lt;td&gt;Multiplies its values.&lt;/td&gt;&lt;/tr&gt;</v>
      </c>
    </row>
    <row r="47" spans="1:4" x14ac:dyDescent="0.2">
      <c r="A47" t="s">
        <v>76</v>
      </c>
      <c r="B47" t="s">
        <v>77</v>
      </c>
      <c r="D47" t="str">
        <f t="shared" si="9"/>
        <v>&lt;tr&gt;&lt;td&gt;/ (Divide)&lt;/td&gt;&lt;td&gt;Divides its values.&lt;/td&gt;&lt;/tr&gt;</v>
      </c>
    </row>
    <row r="48" spans="1:4" ht="34" x14ac:dyDescent="0.2">
      <c r="A48" t="s">
        <v>78</v>
      </c>
      <c r="B48" s="10" t="s">
        <v>79</v>
      </c>
      <c r="D48" t="str">
        <f t="shared" si="9"/>
        <v>&lt;tr&gt;&lt;td&gt;() (Open Parenthesis and Close Parenthesis)&lt;/td&gt;&lt;td&gt;Specifies that the expressions within the open parenthesis and close parenthesis are evaluated first. All other expressions are evaluated using standard operator precedence.&lt;/td&gt;&lt;/tr&gt;</v>
      </c>
    </row>
    <row r="49" spans="1:4" x14ac:dyDescent="0.2">
      <c r="D49" t="str">
        <f>"&lt;/tbody&gt;&lt;/table&gt;&lt;/div&gt;"</f>
        <v>&lt;/tbody&gt;&lt;/table&gt;&lt;/div&gt;</v>
      </c>
    </row>
    <row r="53" spans="1:4" x14ac:dyDescent="0.2">
      <c r="A53" t="s">
        <v>9</v>
      </c>
      <c r="D53" t="str">
        <f>"&lt;div class='v-space'&gt;&lt;/div&gt;&lt;div id='" &amp; SUBSTITUTE(LOWER(A53), " ", "_") &amp;"'&gt;&lt;h2&gt;" &amp; A53 &amp; "&lt;/h2&gt;"</f>
        <v>&lt;div class='v-space'&gt;&lt;/div&gt;&lt;div id='logical_operators'&gt;&lt;h2&gt;Logical Operators&lt;/h2&gt;</v>
      </c>
    </row>
    <row r="54" spans="1:4" x14ac:dyDescent="0.2">
      <c r="A54" t="s">
        <v>66</v>
      </c>
      <c r="B54" t="s">
        <v>20</v>
      </c>
      <c r="D54" t="str">
        <f>"&lt;table&gt;&lt;thead&gt;&lt;th class='table-column-name'&gt;" &amp; A54 &amp; "&lt;/th&gt;&lt;th&gt;" &amp; B54 &amp; "&lt;/th&gt;&lt;/thead&gt;&lt;tbody&gt;"</f>
        <v>&lt;table&gt;&lt;thead&gt;&lt;th class='table-column-name'&gt;Operator&lt;/th&gt;&lt;th&gt;Description&lt;/th&gt;&lt;/thead&gt;&lt;tbody&gt;</v>
      </c>
    </row>
    <row r="55" spans="1:4" x14ac:dyDescent="0.2">
      <c r="A55" s="18" t="s">
        <v>80</v>
      </c>
      <c r="B55" s="18" t="s">
        <v>81</v>
      </c>
      <c r="D55" t="str">
        <f t="shared" ref="D55:D62" si="10">"&lt;tr&gt;&lt;td&gt;" &amp;A55 &amp; "&lt;/td&gt;&lt;td&gt;" &amp; B55 &amp; "&lt;/td&gt;&lt;/tr&gt;"</f>
        <v>&lt;tr&gt;&lt;td&gt;== (Equal)&lt;/td&gt;&lt;td&gt;Evaluates if two values are equivalent. The = and == operators are interchangeable.&lt;/td&gt;&lt;/tr&gt;</v>
      </c>
    </row>
    <row r="56" spans="1:4" x14ac:dyDescent="0.2">
      <c r="A56" s="18" t="s">
        <v>82</v>
      </c>
      <c r="B56" s="18" t="s">
        <v>83</v>
      </c>
      <c r="D56" t="str">
        <f t="shared" si="10"/>
        <v>&lt;tr&gt;&lt;td&gt;!= (Not Equal)&lt;/td&gt;&lt;td&gt;Evaluates if two values aren’t equivalent.&lt;/td&gt;&lt;/tr&gt;</v>
      </c>
    </row>
    <row r="57" spans="1:4" x14ac:dyDescent="0.2">
      <c r="A57" s="18" t="s">
        <v>94</v>
      </c>
      <c r="B57" s="18" t="s">
        <v>84</v>
      </c>
      <c r="D57" t="str">
        <f t="shared" si="10"/>
        <v>&lt;tr&gt;&lt;td&gt;&amp;lt; (Less Than)&lt;/td&gt;&lt;td&gt;Evaluates if a value is less than the value that follows this symbol.&lt;/td&gt;&lt;/tr&gt;</v>
      </c>
    </row>
    <row r="58" spans="1:4" x14ac:dyDescent="0.2">
      <c r="A58" s="18" t="s">
        <v>93</v>
      </c>
      <c r="B58" s="18" t="s">
        <v>85</v>
      </c>
      <c r="D58" t="str">
        <f t="shared" si="10"/>
        <v>&lt;tr&gt;&lt;td&gt;&amp;gt; (Greater Than)&lt;/td&gt;&lt;td&gt;Evaluates if a value is greater than the value that follows this symbol.&lt;/td&gt;&lt;/tr&gt;</v>
      </c>
    </row>
    <row r="59" spans="1:4" x14ac:dyDescent="0.2">
      <c r="A59" s="18" t="s">
        <v>95</v>
      </c>
      <c r="B59" s="18" t="s">
        <v>86</v>
      </c>
      <c r="D59" t="str">
        <f t="shared" si="10"/>
        <v>&lt;tr&gt;&lt;td&gt;&amp;lt;= (Less Than or Equal)&lt;/td&gt;&lt;td&gt;Evaluates if a value is less than or equal to the value that follows this symbol.&lt;/td&gt;&lt;/tr&gt;</v>
      </c>
    </row>
    <row r="60" spans="1:4" x14ac:dyDescent="0.2">
      <c r="A60" s="18" t="s">
        <v>92</v>
      </c>
      <c r="B60" s="18" t="s">
        <v>87</v>
      </c>
      <c r="D60" t="str">
        <f t="shared" si="10"/>
        <v>&lt;tr&gt;&lt;td&gt;&amp;gt;= (Greater Than or Equal)&lt;/td&gt;&lt;td&gt;Evaluates if a value is greater than or equal to the value that follows this symbol.&lt;/td&gt;&lt;/tr&gt;</v>
      </c>
    </row>
    <row r="61" spans="1:4" x14ac:dyDescent="0.2">
      <c r="A61" s="18" t="s">
        <v>91</v>
      </c>
      <c r="B61" s="18" t="s">
        <v>88</v>
      </c>
      <c r="D61" t="str">
        <f t="shared" si="10"/>
        <v>&lt;tr&gt;&lt;td&gt;&amp;amp;&amp;amp; (AND)&lt;/td&gt;&lt;td&gt;Evaluates if two values or expressions are both true. Use this operator as an alternative to the logical function AND.&lt;/td&gt;&lt;/tr&gt;</v>
      </c>
    </row>
    <row r="62" spans="1:4" x14ac:dyDescent="0.2">
      <c r="A62" s="18" t="s">
        <v>89</v>
      </c>
      <c r="B62" s="18" t="s">
        <v>90</v>
      </c>
      <c r="D62" t="str">
        <f t="shared" si="10"/>
        <v>&lt;tr&gt;&lt;td&gt;|| (OR)&lt;/td&gt;&lt;td&gt;Evaluates if at least one of multiple values or expressions is true. Use this operator as an alternative to the logical function OR.&lt;/td&gt;&lt;/tr&gt;</v>
      </c>
    </row>
    <row r="63" spans="1:4" x14ac:dyDescent="0.2">
      <c r="D63" t="str">
        <f>"&lt;/tbody&gt;&lt;/table&gt;&lt;/div&gt;"</f>
        <v>&lt;/tbody&gt;&lt;/table&gt;&lt;/div&gt;</v>
      </c>
    </row>
    <row r="66" spans="1:4" x14ac:dyDescent="0.2">
      <c r="A66" t="s">
        <v>10</v>
      </c>
      <c r="D66" t="str">
        <f>"&lt;div class='v-space'&gt;&lt;/div&gt;&lt;div id='" &amp; SUBSTITUTE(LOWER(A66), " ", "_") &amp;"'&gt;&lt;h2&gt;" &amp; A66 &amp; "&lt;/h2&gt;"</f>
        <v>&lt;div class='v-space'&gt;&lt;/div&gt;&lt;div id='text_operators'&gt;&lt;h2&gt;Text Operators&lt;/h2&gt;</v>
      </c>
    </row>
    <row r="67" spans="1:4" x14ac:dyDescent="0.2">
      <c r="A67" t="s">
        <v>66</v>
      </c>
      <c r="B67" t="s">
        <v>20</v>
      </c>
      <c r="D67" t="str">
        <f>"&lt;table&gt;&lt;thead&gt;&lt;th class='table-column-name'&gt;" &amp; A67 &amp; "&lt;/th&gt;&lt;th&gt;" &amp; B67 &amp; "&lt;/th&gt;&lt;/thead&gt;&lt;tbody&gt;"</f>
        <v>&lt;table&gt;&lt;thead&gt;&lt;th class='table-column-name'&gt;Operator&lt;/th&gt;&lt;th&gt;Description&lt;/th&gt;&lt;/thead&gt;&lt;tbody&gt;</v>
      </c>
    </row>
    <row r="68" spans="1:4" x14ac:dyDescent="0.2">
      <c r="A68" t="s">
        <v>97</v>
      </c>
      <c r="B68" t="s">
        <v>96</v>
      </c>
      <c r="D68" t="str">
        <f t="shared" ref="D68" si="11">"&lt;tr&gt;&lt;td&gt;" &amp;A68 &amp; "&lt;/td&gt;&lt;td&gt;" &amp; B68 &amp; "&lt;/td&gt;&lt;/tr&gt;"</f>
        <v>&lt;tr&gt;&lt;td&gt;&amp;amp; (Concatenate)&lt;/td&gt;&lt;td&gt;Connects two or more strings.&lt;/td&gt;&lt;/tr&gt;</v>
      </c>
    </row>
    <row r="69" spans="1:4" x14ac:dyDescent="0.2">
      <c r="D69" t="str">
        <f>"&lt;/tbody&gt;&lt;/table&gt;&lt;/div&gt;"</f>
        <v>&lt;/tbody&gt;&lt;/table&gt;&lt;/div&gt;</v>
      </c>
    </row>
    <row r="72" spans="1:4" x14ac:dyDescent="0.2">
      <c r="A72" t="s">
        <v>1062</v>
      </c>
      <c r="D72" t="str">
        <f>"&lt;div class='v-space'&gt;&lt;/div&gt;&lt;div id='" &amp; SUBSTITUTE(LOWER(A72), " ", "_") &amp;"'&gt;&lt;h2&gt;" &amp; A72 &amp; "&lt;/h2&gt;"</f>
        <v>&lt;div class='v-space'&gt;&lt;/div&gt;&lt;div id='global_variables'&gt;&lt;h2&gt;Global Variables&lt;/h2&gt;</v>
      </c>
    </row>
    <row r="73" spans="1:4" x14ac:dyDescent="0.2">
      <c r="A73" t="s">
        <v>66</v>
      </c>
      <c r="B73" t="s">
        <v>20</v>
      </c>
      <c r="D73" t="str">
        <f>"&lt;table&gt;&lt;thead&gt;&lt;th class='table-column-name'&gt;" &amp; A73 &amp; "&lt;/th&gt;&lt;th&gt;" &amp; B73 &amp; "&lt;/th&gt;&lt;/thead&gt;&lt;tbody&gt;"</f>
        <v>&lt;table&gt;&lt;thead&gt;&lt;th class='table-column-name'&gt;Operator&lt;/th&gt;&lt;th&gt;Description&lt;/th&gt;&lt;/thead&gt;&lt;tbody&gt;</v>
      </c>
    </row>
    <row r="74" spans="1:4" x14ac:dyDescent="0.2">
      <c r="A74" s="18" t="s">
        <v>1045</v>
      </c>
      <c r="B74" s="27" t="s">
        <v>1048</v>
      </c>
      <c r="C74" t="s">
        <v>1046</v>
      </c>
      <c r="D74" t="str">
        <f>"&lt;tr&gt;&lt;td&gt;&lt;a href='transformation_calculate_field_values.html#" &amp; LOWER(C74) &amp; "'&gt;" &amp;A74 &amp; "&lt;/A&gt;&lt;/td&gt;&lt;td&gt;" &amp; B74 &amp; "&lt;/td&gt;&lt;/tr&gt;"</f>
        <v>&lt;tr&gt;&lt;td&gt;&lt;a href='transformation_calculate_field_values.html#user_id'&gt;$User.Id&lt;/A&gt;&lt;/td&gt;&lt;td&gt;Returns the Id of the currently running user in the current org.&lt;/td&gt;&lt;/tr&gt;</v>
      </c>
    </row>
    <row r="75" spans="1:4" x14ac:dyDescent="0.2">
      <c r="A75" s="18" t="s">
        <v>1050</v>
      </c>
      <c r="B75" s="27" t="s">
        <v>1052</v>
      </c>
      <c r="C75" t="s">
        <v>1051</v>
      </c>
      <c r="D75" t="str">
        <f t="shared" ref="D75:D77" si="12">"&lt;tr&gt;&lt;td&gt;&lt;a href='transformation_calculate_field_values.html#" &amp; LOWER(C75) &amp; "'&gt;" &amp;A75 &amp; "&lt;/A&gt;&lt;/td&gt;&lt;td&gt;" &amp; B75 &amp; "&lt;/td&gt;&lt;/tr&gt;"</f>
        <v>&lt;tr&gt;&lt;td&gt;&lt;a href='transformation_calculate_field_values.html#user_user_name'&gt;$User.UserName&lt;/A&gt;&lt;/td&gt;&lt;td&gt;Returns the UserName of the currently running user in the current org.&lt;/td&gt;&lt;/tr&gt;</v>
      </c>
    </row>
    <row r="76" spans="1:4" x14ac:dyDescent="0.2">
      <c r="A76" s="18" t="s">
        <v>1054</v>
      </c>
      <c r="B76" s="27" t="s">
        <v>1056</v>
      </c>
      <c r="C76" t="s">
        <v>1055</v>
      </c>
      <c r="D76" t="str">
        <f t="shared" si="12"/>
        <v>&lt;tr&gt;&lt;td&gt;&lt;a href='transformation_calculate_field_values.html#user_email'&gt;$User.Email&lt;/A&gt;&lt;/td&gt;&lt;td&gt;Returns the Email of the currently running user in the current org.&lt;/td&gt;&lt;/tr&gt;</v>
      </c>
    </row>
    <row r="77" spans="1:4" x14ac:dyDescent="0.2">
      <c r="A77" s="18" t="s">
        <v>1058</v>
      </c>
      <c r="B77" s="27" t="s">
        <v>1060</v>
      </c>
      <c r="C77" t="s">
        <v>1059</v>
      </c>
      <c r="D77" t="str">
        <f t="shared" si="12"/>
        <v>&lt;tr&gt;&lt;td&gt;&lt;a href='transformation_calculate_field_values.html#user_profile_id'&gt;$User.ProfileId&lt;/A&gt;&lt;/td&gt;&lt;td&gt;Returns the ProfileId of the currently running user in the current org.&lt;/td&gt;&lt;/tr&gt;</v>
      </c>
    </row>
    <row r="78" spans="1:4" x14ac:dyDescent="0.2">
      <c r="D78" t="str">
        <f>"&lt;/tbody&gt;&lt;/table&gt;&lt;/div&gt;"</f>
        <v>&lt;/tbody&gt;&lt;/table&gt;&lt;/div&gt;</v>
      </c>
    </row>
    <row r="81" spans="1:4" x14ac:dyDescent="0.2">
      <c r="A81" t="s">
        <v>99</v>
      </c>
      <c r="D81" t="str">
        <f>"&lt;div class='v-space'&gt;&lt;/div&gt;&lt;div id='" &amp; SUBSTITUTE(LOWER(A81), " ", "_") &amp;"'&gt;&lt;h2&gt;" &amp; A81 &amp; "&lt;/h2&gt;"</f>
        <v>&lt;div class='v-space'&gt;&lt;/div&gt;&lt;div id='date_and_time_functions'&gt;&lt;h2&gt;Date and Time Functions&lt;/h2&gt;</v>
      </c>
    </row>
    <row r="82" spans="1:4" x14ac:dyDescent="0.2">
      <c r="A82" t="s">
        <v>65</v>
      </c>
      <c r="B82" t="s">
        <v>20</v>
      </c>
      <c r="D82" t="str">
        <f>"&lt;table&gt;&lt;thead&gt;&lt;th class='table-column-name'&gt;" &amp; A82 &amp; "&lt;/th&gt;&lt;th&gt;" &amp; B82 &amp; "&lt;/th&gt;&lt;/thead&gt;&lt;tbody&gt;"</f>
        <v>&lt;table&gt;&lt;thead&gt;&lt;th class='table-column-name'&gt;Function&lt;/th&gt;&lt;th&gt;Description&lt;/th&gt;&lt;/thead&gt;&lt;tbody&gt;</v>
      </c>
    </row>
    <row r="83" spans="1:4" ht="17" x14ac:dyDescent="0.2">
      <c r="A83" t="s">
        <v>585</v>
      </c>
      <c r="B83" s="10" t="s">
        <v>419</v>
      </c>
      <c r="D83" t="str">
        <f t="shared" ref="D83:D91" si="13">"&lt;tr&gt;&lt;td&gt;&lt;a href='transformation_calculate_field_values.html#" &amp; LOWER(A83) &amp; "'&gt;" &amp;A83 &amp; "&lt;/A&gt;&lt;/td&gt;&lt;td&gt;" &amp; B83 &amp; "&lt;/td&gt;&lt;/tr&gt;"</f>
        <v>&lt;tr&gt;&lt;td&gt;&lt;a href='transformation_calculate_field_values.html#add_days'&gt;ADD_DAYS&lt;/A&gt;&lt;/td&gt;&lt;td&gt;Returns the date that is the indicated number of days before or after a specified date/datetime. &lt;/td&gt;&lt;/tr&gt;</v>
      </c>
    </row>
    <row r="84" spans="1:4" ht="51" x14ac:dyDescent="0.2">
      <c r="A84" t="s">
        <v>586</v>
      </c>
      <c r="B84" s="10" t="s">
        <v>420</v>
      </c>
      <c r="D84" t="str">
        <f t="shared" si="13"/>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85" spans="1:4" ht="17" x14ac:dyDescent="0.2">
      <c r="A85" t="s">
        <v>102</v>
      </c>
      <c r="B85" s="10" t="s">
        <v>201</v>
      </c>
      <c r="D85" t="str">
        <f t="shared" si="13"/>
        <v>&lt;tr&gt;&lt;td&gt;&lt;a href='transformation_calculate_field_values.html#date'&gt;DATE&lt;/A&gt;&lt;/td&gt;&lt;td&gt;Returns a date value from year, month, and day values you enter.&lt;/td&gt;&lt;/tr&gt;</v>
      </c>
    </row>
    <row r="86" spans="1:4" ht="17" x14ac:dyDescent="0.2">
      <c r="A86" t="s">
        <v>1011</v>
      </c>
      <c r="B86" s="10" t="s">
        <v>1028</v>
      </c>
      <c r="D86" t="str">
        <f t="shared" si="13"/>
        <v>&lt;tr&gt;&lt;td&gt;&lt;a href='transformation_calculate_field_values.html#day'&gt;DAY&lt;/A&gt;&lt;/td&gt;&lt;td&gt;Returns the day-of-month component of a Date/Datetime.&lt;/td&gt;&lt;/tr&gt;</v>
      </c>
    </row>
    <row r="87" spans="1:4" ht="17" x14ac:dyDescent="0.2">
      <c r="A87" t="s">
        <v>104</v>
      </c>
      <c r="B87" s="10" t="s">
        <v>105</v>
      </c>
      <c r="D87" t="str">
        <f t="shared" si="13"/>
        <v>&lt;tr&gt;&lt;td&gt;&lt;a href='transformation_calculate_field_values.html#daysbetween'&gt;DAYSBETWEEN&lt;/A&gt;&lt;/td&gt;&lt;td&gt;Returns the date difference between the two days.&lt;/td&gt;&lt;/tr&gt;</v>
      </c>
    </row>
    <row r="88" spans="1:4" ht="17" x14ac:dyDescent="0.2">
      <c r="A88" t="s">
        <v>963</v>
      </c>
      <c r="B88" s="10" t="s">
        <v>1027</v>
      </c>
      <c r="D88" t="str">
        <f t="shared" ref="D88" si="14">"&lt;tr&gt;&lt;td&gt;&lt;a href='transformation_calculate_field_values.html#" &amp; LOWER(A88) &amp; "'&gt;" &amp;A88 &amp; "&lt;/A&gt;&lt;/td&gt;&lt;td&gt;" &amp; B88 &amp; "&lt;/td&gt;&lt;/tr&gt;"</f>
        <v>&lt;tr&gt;&lt;td&gt;&lt;a href='transformation_calculate_field_values.html#month'&gt;MONTH&lt;/A&gt;&lt;/td&gt;&lt;td&gt;Returns the month-of-year component of a Date/Datetime.&lt;/td&gt;&lt;/tr&gt;</v>
      </c>
    </row>
    <row r="89" spans="1:4" ht="17" x14ac:dyDescent="0.2">
      <c r="A89" t="s">
        <v>106</v>
      </c>
      <c r="B89" s="10" t="s">
        <v>673</v>
      </c>
      <c r="D89" t="str">
        <f t="shared" si="13"/>
        <v>&lt;tr&gt;&lt;td&gt;&lt;a href='transformation_calculate_field_values.html#now'&gt;NOW&lt;/A&gt;&lt;/td&gt;&lt;td&gt;Returns a datetime representing the current moment.&lt;/td&gt;&lt;/tr&gt;</v>
      </c>
    </row>
    <row r="90" spans="1:4" ht="17" x14ac:dyDescent="0.2">
      <c r="A90" t="s">
        <v>108</v>
      </c>
      <c r="B90" s="10" t="s">
        <v>109</v>
      </c>
      <c r="D90" t="str">
        <f t="shared" si="13"/>
        <v>&lt;tr&gt;&lt;td&gt;&lt;a href='transformation_calculate_field_values.html#today'&gt;TODAY&lt;/A&gt;&lt;/td&gt;&lt;td&gt;Returns the current date as a date data type.&lt;/td&gt;&lt;/tr&gt;</v>
      </c>
    </row>
    <row r="91" spans="1:4" ht="17" x14ac:dyDescent="0.2">
      <c r="A91" t="s">
        <v>991</v>
      </c>
      <c r="B91" s="10" t="s">
        <v>1029</v>
      </c>
      <c r="D91" t="str">
        <f t="shared" si="13"/>
        <v>&lt;tr&gt;&lt;td&gt;&lt;a href='transformation_calculate_field_values.html#year'&gt;YEAR&lt;/A&gt;&lt;/td&gt;&lt;td&gt;Returns the year component of a Date.&lt;/td&gt;&lt;/tr&gt;</v>
      </c>
    </row>
    <row r="92" spans="1:4" x14ac:dyDescent="0.2">
      <c r="D92" t="str">
        <f>"&lt;/tbody&gt;&lt;/table&gt;&lt;/div&gt;"</f>
        <v>&lt;/tbody&gt;&lt;/table&gt;&lt;/div&gt;</v>
      </c>
    </row>
    <row r="94" spans="1:4" x14ac:dyDescent="0.2">
      <c r="A94" t="s">
        <v>110</v>
      </c>
      <c r="D94" t="str">
        <f>"&lt;div class='v-space'&gt;&lt;/div&gt;&lt;div id='" &amp; SUBSTITUTE(LOWER(A94), " ", "_") &amp;"'&gt;&lt;h2&gt;" &amp; A94 &amp; "&lt;/h2&gt;"</f>
        <v>&lt;div class='v-space'&gt;&lt;/div&gt;&lt;div id='logical_functions'&gt;&lt;h2&gt;Logical Functions&lt;/h2&gt;</v>
      </c>
    </row>
    <row r="95" spans="1:4" x14ac:dyDescent="0.2">
      <c r="A95" t="s">
        <v>65</v>
      </c>
      <c r="B95" t="s">
        <v>20</v>
      </c>
      <c r="D95" t="str">
        <f>"&lt;table&gt;&lt;thead&gt;&lt;th class='table-column-name'&gt;" &amp; A95 &amp; "&lt;/th&gt;&lt;th&gt;" &amp; B95 &amp; "&lt;/th&gt;&lt;/thead&gt;&lt;tbody&gt;"</f>
        <v>&lt;table&gt;&lt;thead&gt;&lt;th class='table-column-name'&gt;Function&lt;/th&gt;&lt;th&gt;Description&lt;/th&gt;&lt;/thead&gt;&lt;tbody&gt;</v>
      </c>
    </row>
    <row r="96" spans="1:4" x14ac:dyDescent="0.2">
      <c r="A96" t="s">
        <v>218</v>
      </c>
      <c r="B96" t="s">
        <v>421</v>
      </c>
      <c r="D96" t="str">
        <f t="shared" ref="D96:D102" si="15">"&lt;tr&gt;&lt;td&gt;&lt;a href='transformation_calculate_field_values.html#" &amp; LOWER(A96) &amp; "'&gt;" &amp;A96 &amp; "&lt;/A&gt;&lt;/td&gt;&lt;td&gt;" &amp; B96 &amp; "&lt;/td&gt;&lt;/tr&gt;"</f>
        <v>&lt;tr&gt;&lt;td&gt;&lt;a href='transformation_calculate_field_values.html#and'&gt;AND&lt;/A&gt;&lt;/td&gt;&lt;td&gt;Returns a TRUE response if all values are true; returns a FALSE response if one or more values are false.&lt;/td&gt;&lt;/tr&gt;</v>
      </c>
    </row>
    <row r="97" spans="1:4" ht="17" x14ac:dyDescent="0.2">
      <c r="A97" t="s">
        <v>112</v>
      </c>
      <c r="B97" s="10" t="s">
        <v>113</v>
      </c>
      <c r="D97" t="str">
        <f t="shared" si="15"/>
        <v>&lt;tr&gt;&lt;td&gt;&lt;a href='transformation_calculate_field_values.html#if'&gt;IF&lt;/A&gt;&lt;/td&gt;&lt;td&gt;Determines if expressions are true or false. Returns a given value if true and another value if false.&lt;/td&gt;&lt;/tr&gt;</v>
      </c>
    </row>
    <row r="98" spans="1:4" ht="17" x14ac:dyDescent="0.2">
      <c r="A98" t="s">
        <v>620</v>
      </c>
      <c r="B98" s="10" t="s">
        <v>114</v>
      </c>
      <c r="D98" t="str">
        <f t="shared" si="15"/>
        <v>&lt;tr&gt;&lt;td&gt;&lt;a href='transformation_calculate_field_values.html#is_blank'&gt;IS_BLANK&lt;/A&gt;&lt;/td&gt;&lt;td&gt;Determines if an expression has a value and returns TRUE if it does not. If it contains a value, this function returns FALSE.&lt;/td&gt;&lt;/tr&gt;</v>
      </c>
    </row>
    <row r="99" spans="1:4" ht="34" x14ac:dyDescent="0.2">
      <c r="A99" t="s">
        <v>623</v>
      </c>
      <c r="B99" s="10" t="s">
        <v>691</v>
      </c>
    </row>
    <row r="100" spans="1:4" ht="17" x14ac:dyDescent="0.2">
      <c r="A100" t="s">
        <v>618</v>
      </c>
      <c r="B100" s="10" t="s">
        <v>115</v>
      </c>
      <c r="D100" t="str">
        <f t="shared" si="15"/>
        <v>&lt;tr&gt;&lt;td&gt;&lt;a href='transformation_calculate_field_values.html#is_number'&gt;IS_NUMBER&lt;/A&gt;&lt;/td&gt;&lt;td&gt;Determines if a text value is a number and returns TRUE if it is. Otherwise, it returns FALSE.&lt;/td&gt;&lt;/tr&gt;</v>
      </c>
    </row>
    <row r="101" spans="1:4" ht="17" x14ac:dyDescent="0.2">
      <c r="A101" t="s">
        <v>116</v>
      </c>
      <c r="B101" s="10" t="s">
        <v>117</v>
      </c>
      <c r="D101" t="str">
        <f t="shared" si="15"/>
        <v>&lt;tr&gt;&lt;td&gt;&lt;a href='transformation_calculate_field_values.html#not'&gt;NOT&lt;/A&gt;&lt;/td&gt;&lt;td&gt;Returns FALSE for TRUE and TRUE for FALSE.&lt;/td&gt;&lt;/tr&gt;</v>
      </c>
    </row>
    <row r="102" spans="1:4" ht="17" x14ac:dyDescent="0.2">
      <c r="A102" t="s">
        <v>196</v>
      </c>
      <c r="B102" s="10" t="s">
        <v>422</v>
      </c>
      <c r="D102" t="str">
        <f t="shared" si="15"/>
        <v>&lt;tr&gt;&lt;td&gt;&lt;a href='transformation_calculate_field_values.html#or'&gt;OR&lt;/A&gt;&lt;/td&gt;&lt;td&gt;Determines if expressions are true or false. Returns TRUE if any expression is true. Returns FALSE if all expressions are false.&lt;/td&gt;&lt;/tr&gt;</v>
      </c>
    </row>
    <row r="103" spans="1:4" ht="17" x14ac:dyDescent="0.2">
      <c r="A103" t="s">
        <v>982</v>
      </c>
      <c r="B103" s="10" t="s">
        <v>984</v>
      </c>
      <c r="D103" t="str">
        <f t="shared" ref="D103" si="16">"&lt;tr&gt;&lt;td&gt;&lt;a href='transformation_calculate_field_values.html#" &amp; LOWER(A103) &amp; "'&gt;" &amp;A103 &amp; "&lt;/A&gt;&lt;/td&gt;&lt;td&gt;" &amp; B103 &amp; "&lt;/td&gt;&lt;/tr&gt;"</f>
        <v>&lt;tr&gt;&lt;td&gt;&lt;a href='transformation_calculate_field_values.html#value_in'&gt;VALUE_IN&lt;/A&gt;&lt;/td&gt;&lt;td&gt;Checks if a value is equal to any of the compare_values.&lt;/td&gt;&lt;/tr&gt;</v>
      </c>
    </row>
    <row r="104" spans="1:4" x14ac:dyDescent="0.2">
      <c r="D104" t="str">
        <f>"&lt;/tbody&gt;&lt;/table&gt;&lt;/div&gt;"</f>
        <v>&lt;/tbody&gt;&lt;/table&gt;&lt;/div&gt;</v>
      </c>
    </row>
    <row r="107" spans="1:4" x14ac:dyDescent="0.2">
      <c r="A107" t="s">
        <v>137</v>
      </c>
      <c r="D107" t="str">
        <f>"&lt;div class='v-space'&gt;&lt;/div&gt;&lt;div id='" &amp; SUBSTITUTE(LOWER(A107), " ", "_") &amp;"'&gt;&lt;h2&gt;" &amp; A107 &amp; "&lt;/h2&gt;"</f>
        <v>&lt;div class='v-space'&gt;&lt;/div&gt;&lt;div id='math_functions'&gt;&lt;h2&gt;Math Functions&lt;/h2&gt;</v>
      </c>
    </row>
    <row r="108" spans="1:4" x14ac:dyDescent="0.2">
      <c r="A108" t="s">
        <v>65</v>
      </c>
      <c r="B108" t="s">
        <v>20</v>
      </c>
      <c r="D108" t="str">
        <f>"&lt;table&gt;&lt;thead&gt;&lt;th class='table-column-name'&gt;" &amp; A108 &amp; "&lt;/th&gt;&lt;th&gt;" &amp; B108 &amp; "&lt;/th&gt;&lt;/thead&gt;&lt;tbody&gt;"</f>
        <v>&lt;table&gt;&lt;thead&gt;&lt;th class='table-column-name'&gt;Function&lt;/th&gt;&lt;th&gt;Description&lt;/th&gt;&lt;/thead&gt;&lt;tbody&gt;</v>
      </c>
    </row>
    <row r="109" spans="1:4" ht="17" x14ac:dyDescent="0.2">
      <c r="A109" s="10" t="s">
        <v>412</v>
      </c>
      <c r="B109" s="10" t="s">
        <v>413</v>
      </c>
      <c r="D109" t="str">
        <f>"&lt;tr&gt;&lt;td&gt;&lt;a href='transformation_calculate_field_values.html#" &amp; LOWER(A109) &amp; "'&gt;" &amp;A109 &amp; "&lt;/A&gt;&lt;/td&gt;&lt;td&gt;" &amp; B109 &amp; "&lt;/td&gt;&lt;/tr&gt;"</f>
        <v>&lt;tr&gt;&lt;td&gt;&lt;a href='transformation_calculate_field_values.html#max'&gt;MAX&lt;/A&gt;&lt;/td&gt;&lt;td&gt;Returns the highest number from a list of numbers.&lt;/td&gt;&lt;/tr&gt;</v>
      </c>
    </row>
    <row r="110" spans="1:4" x14ac:dyDescent="0.2">
      <c r="A110" t="s">
        <v>415</v>
      </c>
      <c r="B110" t="s">
        <v>416</v>
      </c>
      <c r="D110" t="str">
        <f>"&lt;tr&gt;&lt;td&gt;&lt;a href='transformation_calculate_field_values.html#" &amp; LOWER(A110) &amp; "'&gt;" &amp;A110 &amp; "&lt;/A&gt;&lt;/td&gt;&lt;td&gt;" &amp; B110 &amp; "&lt;/td&gt;&lt;/tr&gt;"</f>
        <v>&lt;tr&gt;&lt;td&gt;&lt;a href='transformation_calculate_field_values.html#min'&gt;MIN&lt;/A&gt;&lt;/td&gt;&lt;td&gt;Returns the lowest number from a list of numbers.&lt;/td&gt;&lt;/tr&gt;</v>
      </c>
    </row>
    <row r="111" spans="1:4" x14ac:dyDescent="0.2">
      <c r="A111" t="s">
        <v>144</v>
      </c>
      <c r="B111" t="s">
        <v>202</v>
      </c>
      <c r="D111" t="str">
        <f>"&lt;tr&gt;&lt;td&gt;&lt;a href='transformation_calculate_field_values.html#" &amp; LOWER(A111) &amp; "'&gt;" &amp;A111 &amp; "&lt;/A&gt;&lt;/td&gt;&lt;td&gt;" &amp; B111 &amp; "&lt;/td&gt;&lt;/tr&gt;"</f>
        <v>&lt;tr&gt;&lt;td&gt;&lt;a href='transformation_calculate_field_values.html#round'&gt;ROUND&lt;/A&gt;&lt;/td&gt;&lt;td&gt;Returns the nearest number to a number you specify, constraining the new number by a specified number of digits.&lt;/td&gt;&lt;/tr&gt;</v>
      </c>
    </row>
    <row r="112" spans="1:4" x14ac:dyDescent="0.2">
      <c r="D112" t="str">
        <f>"&lt;/tbody&gt;&lt;/table&gt;&lt;/div&gt;"</f>
        <v>&lt;/tbody&gt;&lt;/table&gt;&lt;/div&gt;</v>
      </c>
    </row>
    <row r="115" spans="1:4" x14ac:dyDescent="0.2">
      <c r="A115" t="s">
        <v>13</v>
      </c>
      <c r="D115" t="str">
        <f>"&lt;div class='v-space'&gt;&lt;/div&gt;&lt;div id='" &amp; SUBSTITUTE(LOWER(A115), " ", "_") &amp;"'&gt;&lt;h2&gt;" &amp; A115 &amp; "&lt;/h2&gt;"</f>
        <v>&lt;div class='v-space'&gt;&lt;/div&gt;&lt;div id='text_functions'&gt;&lt;h2&gt;Text Functions&lt;/h2&gt;</v>
      </c>
    </row>
    <row r="116" spans="1:4" x14ac:dyDescent="0.2">
      <c r="A116" t="s">
        <v>65</v>
      </c>
      <c r="B116" t="s">
        <v>20</v>
      </c>
      <c r="D116" t="str">
        <f>"&lt;table&gt;&lt;thead&gt;&lt;th class='table-column-name'&gt;" &amp; A116 &amp; "&lt;/th&gt;&lt;th&gt;" &amp; B116 &amp; "&lt;/th&gt;&lt;/thead&gt;&lt;tbody&gt;"</f>
        <v>&lt;table&gt;&lt;thead&gt;&lt;th class='table-column-name'&gt;Function&lt;/th&gt;&lt;th&gt;Description&lt;/th&gt;&lt;/thead&gt;&lt;tbody&gt;</v>
      </c>
    </row>
    <row r="117" spans="1:4" ht="17" x14ac:dyDescent="0.2">
      <c r="A117" s="10" t="s">
        <v>119</v>
      </c>
      <c r="B117" s="10" t="s">
        <v>120</v>
      </c>
      <c r="D117" t="str">
        <f t="shared" ref="D117:D141" si="17">"&lt;tr&gt;&lt;td&gt;&lt;a href='transformation_calculate_field_values.html#" &amp; LOWER(A117) &amp; "'&gt;" &amp;A117 &amp; "&lt;/A&gt;&lt;/td&gt;&lt;td&gt;" &amp; B117 &amp; "&lt;/td&gt;&lt;/tr&gt;"</f>
        <v>&lt;tr&gt;&lt;td&gt;&lt;a href='transformation_calculate_field_values.html#contains'&gt;CONTAINS&lt;/A&gt;&lt;/td&gt;&lt;td&gt;Compares two arguments of text and returns TRUE if the first argument contains the second argument. If not, returns FALSE.&lt;/td&gt;&lt;/tr&gt;</v>
      </c>
    </row>
    <row r="118" spans="1:4" ht="24" customHeight="1" x14ac:dyDescent="0.2">
      <c r="A118" s="10" t="s">
        <v>918</v>
      </c>
      <c r="B118" s="10" t="s">
        <v>919</v>
      </c>
      <c r="D118" t="str">
        <f t="shared" ref="D118:D119" si="18">"&lt;tr&gt;&lt;td&gt;&lt;a href='transformation_calculate_field_values.html#" &amp; LOWER(A118) &amp; "'&gt;" &amp;A118 &amp; "&lt;/A&gt;&lt;/td&gt;&lt;td&gt;" &amp; B118 &amp; "&lt;/td&gt;&lt;/tr&gt;"</f>
        <v>&lt;tr&gt;&lt;td&gt;&lt;a href='transformation_calculate_field_values.html#contains_ignore_case'&gt;CONTAINS_IGNORE_CASE&lt;/A&gt;&lt;/td&gt;&lt;td&gt;Compares two arguments of text and returns TRUE if the first argument contains the second argument ignoring case. If not, returns FALSE.&lt;/td&gt;&lt;/tr&gt;</v>
      </c>
    </row>
    <row r="119" spans="1:4" ht="17" x14ac:dyDescent="0.2">
      <c r="A119" s="10" t="s">
        <v>654</v>
      </c>
      <c r="B119" s="10" t="s">
        <v>1016</v>
      </c>
      <c r="D119" t="str">
        <f t="shared" si="18"/>
        <v>&lt;tr&gt;&lt;td&gt;&lt;a href='transformation_calculate_field_values.html#ends_with'&gt;ENDS_WITH&lt;/A&gt;&lt;/td&gt;&lt;td&gt;Determines if string ends with specific characters and returns TRUE if it does, case sensitive.&lt;/td&gt;&lt;/tr&gt;</v>
      </c>
    </row>
    <row r="120" spans="1:4" ht="24" customHeight="1" x14ac:dyDescent="0.2">
      <c r="A120" s="10" t="s">
        <v>1012</v>
      </c>
      <c r="B120" s="10" t="s">
        <v>1013</v>
      </c>
      <c r="D120" t="str">
        <f t="shared" ref="D120:D121" si="19">"&lt;tr&gt;&lt;td&gt;&lt;a href='transformation_calculate_field_values.html#" &amp; LOWER(A120) &amp; "'&gt;" &amp;A120 &amp; "&lt;/A&gt;&lt;/td&gt;&lt;td&gt;" &amp; B120 &amp; "&lt;/td&gt;&lt;/tr&gt;"</f>
        <v>&lt;tr&gt;&lt;td&gt;&lt;a href='transformation_calculate_field_values.html#ends_with_ignore_case'&gt;ENDS_WITH_IGNORE_CASE&lt;/A&gt;&lt;/td&gt;&lt;td&gt;Determines if string ends with specific characters and returns TRUE if it does, case insensitive.&lt;/td&gt;&lt;/tr&gt;</v>
      </c>
    </row>
    <row r="121" spans="1:4" ht="17" x14ac:dyDescent="0.2">
      <c r="A121" s="10" t="s">
        <v>654</v>
      </c>
      <c r="B121" s="10" t="s">
        <v>1016</v>
      </c>
      <c r="D121" t="str">
        <f t="shared" si="19"/>
        <v>&lt;tr&gt;&lt;td&gt;&lt;a href='transformation_calculate_field_values.html#ends_with'&gt;ENDS_WITH&lt;/A&gt;&lt;/td&gt;&lt;td&gt;Determines if string ends with specific characters and returns TRUE if it does, case sensitive.&lt;/td&gt;&lt;/tr&gt;</v>
      </c>
    </row>
    <row r="122" spans="1:4" ht="24" customHeight="1" x14ac:dyDescent="0.2">
      <c r="A122" s="10" t="s">
        <v>1012</v>
      </c>
      <c r="B122" s="10" t="s">
        <v>1013</v>
      </c>
      <c r="D122" t="str">
        <f t="shared" ref="D122" si="20">"&lt;tr&gt;&lt;td&gt;&lt;a href='transformation_calculate_field_values.html#" &amp; LOWER(A122) &amp; "'&gt;" &amp;A122 &amp; "&lt;/A&gt;&lt;/td&gt;&lt;td&gt;" &amp; B122 &amp; "&lt;/td&gt;&lt;/tr&gt;"</f>
        <v>&lt;tr&gt;&lt;td&gt;&lt;a href='transformation_calculate_field_values.html#ends_with_ignore_case'&gt;ENDS_WITH_IGNORE_CASE&lt;/A&gt;&lt;/td&gt;&lt;td&gt;Determines if string ends with specific characters and returns TRUE if it does, case insensitive.&lt;/td&gt;&lt;/tr&gt;</v>
      </c>
    </row>
    <row r="123" spans="1:4" ht="17" x14ac:dyDescent="0.2">
      <c r="A123" s="10" t="s">
        <v>564</v>
      </c>
      <c r="B123" s="10" t="s">
        <v>1036</v>
      </c>
      <c r="D123" t="str">
        <f t="shared" si="17"/>
        <v>&lt;tr&gt;&lt;td&gt;&lt;a href='transformation_calculate_field_values.html#escape_html4'&gt;ESCAPE_HTML4&lt;/A&gt;&lt;/td&gt;&lt;td&gt;Escapes the characters in a String using HTML 4.0 entities. &lt;/td&gt;&lt;/tr&gt;</v>
      </c>
    </row>
    <row r="124" spans="1:4" ht="17" x14ac:dyDescent="0.2">
      <c r="A124" s="10" t="s">
        <v>566</v>
      </c>
      <c r="B124" s="10" t="s">
        <v>1037</v>
      </c>
      <c r="D124" t="str">
        <f t="shared" si="17"/>
        <v>&lt;tr&gt;&lt;td&gt;&lt;a href='transformation_calculate_field_values.html#escape_xml'&gt;ESCAPE_XML&lt;/A&gt;&lt;/td&gt;&lt;td&gt;Escapes the characters in a String using XML entities. &lt;/td&gt;&lt;/tr&gt;</v>
      </c>
    </row>
    <row r="125" spans="1:4" ht="34" x14ac:dyDescent="0.2">
      <c r="A125" s="10" t="s">
        <v>626</v>
      </c>
      <c r="B125" s="10" t="s">
        <v>689</v>
      </c>
      <c r="D125" t="str">
        <f t="shared" si="17"/>
        <v>&lt;tr&gt;&lt;td&gt;&lt;a href='transformation_calculate_field_values.html#last_index_of'&gt;LAST_INDEX_OF&lt;/A&gt;&lt;/td&gt;&lt;td&gt;Returns the index of the last occurrence of the specified substring, starting from the character at index 0 and ending at the specified index.&lt;/td&gt;&lt;/tr&gt;</v>
      </c>
    </row>
    <row r="126" spans="1:4" ht="34" x14ac:dyDescent="0.2">
      <c r="A126" s="10" t="s">
        <v>627</v>
      </c>
      <c r="B126" s="10" t="s">
        <v>690</v>
      </c>
      <c r="D126" t="str">
        <f t="shared" si="1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27" spans="1:4" ht="17" x14ac:dyDescent="0.2">
      <c r="A127" s="10" t="s">
        <v>121</v>
      </c>
      <c r="B127" s="10" t="s">
        <v>122</v>
      </c>
      <c r="D127" t="str">
        <f t="shared" si="17"/>
        <v>&lt;tr&gt;&lt;td&gt;&lt;a href='transformation_calculate_field_values.html#left'&gt;LEFT&lt;/A&gt;&lt;/td&gt;&lt;td&gt;Returns the specified number of characters from the beginning of a text string.&lt;/td&gt;&lt;/tr&gt;</v>
      </c>
    </row>
    <row r="128" spans="1:4" ht="17" x14ac:dyDescent="0.2">
      <c r="A128" s="10" t="s">
        <v>123</v>
      </c>
      <c r="B128" s="10" t="s">
        <v>124</v>
      </c>
      <c r="D128" t="str">
        <f t="shared" si="17"/>
        <v>&lt;tr&gt;&lt;td&gt;&lt;a href='transformation_calculate_field_values.html#len'&gt;LEN&lt;/A&gt;&lt;/td&gt;&lt;td&gt;Returns the number of characters in a specified text string.&lt;/td&gt;&lt;/tr&gt;</v>
      </c>
    </row>
    <row r="129" spans="1:4" ht="17" x14ac:dyDescent="0.2">
      <c r="A129" s="10" t="s">
        <v>644</v>
      </c>
      <c r="B129" s="10" t="s">
        <v>127</v>
      </c>
      <c r="D129" t="str">
        <f>"&lt;tr&gt;&lt;td&gt;&lt;a href='transformation_calculate_field_values.html#" &amp; LOWER(A129) &amp; "'&gt;" &amp;A129 &amp; "&lt;/A&gt;&lt;/td&gt;&lt;td&gt;" &amp; B129 &amp; "&lt;/td&gt;&lt;/tr&gt;"</f>
        <v>&lt;tr&gt;&lt;td&gt;&lt;a href='transformation_calculate_field_values.html#replace'&gt;REPLACE&lt;/A&gt;&lt;/td&gt;&lt;td&gt;Substitutes new text for old text in a text string.&lt;/td&gt;&lt;/tr&gt;</v>
      </c>
    </row>
    <row r="130" spans="1:4" ht="17" x14ac:dyDescent="0.2">
      <c r="A130" s="10" t="s">
        <v>125</v>
      </c>
      <c r="B130" s="10" t="s">
        <v>126</v>
      </c>
      <c r="D130" t="str">
        <f>"&lt;tr&gt;&lt;td&gt;&lt;a href='transformation_calculate_field_values.html#" &amp; LOWER(A130) &amp; "'&gt;" &amp;A130 &amp; "&lt;/A&gt;&lt;/td&gt;&lt;td&gt;" &amp; B130 &amp; "&lt;/td&gt;&lt;/tr&gt;"</f>
        <v>&lt;tr&gt;&lt;td&gt;&lt;a href='transformation_calculate_field_values.html#right'&gt;RIGHT&lt;/A&gt;&lt;/td&gt;&lt;td&gt;Returns the specified number of characters from the end of a text string.&lt;/td&gt;&lt;/tr&gt;</v>
      </c>
    </row>
    <row r="131" spans="1:4" ht="17" x14ac:dyDescent="0.2">
      <c r="A131" s="10" t="s">
        <v>645</v>
      </c>
      <c r="B131" s="10" t="s">
        <v>118</v>
      </c>
      <c r="D131" t="str">
        <f t="shared" si="17"/>
        <v>&lt;tr&gt;&lt;td&gt;&lt;a href='transformation_calculate_field_values.html#starts_with'&gt;STARTS_WITH&lt;/A&gt;&lt;/td&gt;&lt;td&gt;Determines if text begins with specific characters and returns TRUE if it does. Returns FALSE if it doesn't.&lt;/td&gt;&lt;/tr&gt;</v>
      </c>
    </row>
    <row r="132" spans="1:4" ht="17" x14ac:dyDescent="0.2">
      <c r="A132" s="10" t="s">
        <v>972</v>
      </c>
      <c r="B132" s="10" t="s">
        <v>1030</v>
      </c>
      <c r="D132" t="str">
        <f t="shared" ref="D132" si="21">"&lt;tr&gt;&lt;td&gt;&lt;a href='transformation_calculate_field_values.html#" &amp; LOWER(A132) &amp; "'&gt;" &amp;A132 &amp; "&lt;/A&gt;&lt;/td&gt;&lt;td&gt;" &amp; B132 &amp; "&lt;/td&gt;&lt;/tr&gt;"</f>
        <v>&lt;tr&gt;&lt;td&gt;&lt;a href='transformation_calculate_field_values.html#starts_with_ignore_case'&gt;STARTS_WITH_IGNORE_CASE&lt;/A&gt;&lt;/td&gt;&lt;td&gt;Determines if text begins with specific characters and returns TRUE if it does, ignoring case. Returns FALSE if it doesn't.&lt;/td&gt;&lt;/tr&gt;</v>
      </c>
    </row>
    <row r="133" spans="1:4" ht="17" x14ac:dyDescent="0.2">
      <c r="A133" s="10" t="s">
        <v>656</v>
      </c>
      <c r="B133" s="10" t="s">
        <v>683</v>
      </c>
      <c r="D133" t="str">
        <f t="shared" si="17"/>
        <v>&lt;tr&gt;&lt;td&gt;&lt;a href='transformation_calculate_field_values.html#substring'&gt;SUBSTRING&lt;/A&gt;&lt;/td&gt;&lt;td&gt;Returns a new String that begins with the character at the specified zero-based startIndex and extends to the character at endIndex - 1.&lt;/td&gt;&lt;/tr&gt;</v>
      </c>
    </row>
    <row r="134" spans="1:4" ht="17" x14ac:dyDescent="0.2">
      <c r="A134" s="10" t="s">
        <v>657</v>
      </c>
      <c r="B134" s="10" t="s">
        <v>684</v>
      </c>
      <c r="D134" t="str">
        <f t="shared" si="17"/>
        <v>&lt;tr&gt;&lt;td&gt;&lt;a href='transformation_calculate_field_values.html#substring_after'&gt;SUBSTRING_AFTER&lt;/A&gt;&lt;/td&gt;&lt;td&gt;Returns the substring that occurs after the first occurrence of the specified separator.&lt;/td&gt;&lt;/tr&gt;</v>
      </c>
    </row>
    <row r="135" spans="1:4" ht="17" x14ac:dyDescent="0.2">
      <c r="A135" s="10" t="s">
        <v>658</v>
      </c>
      <c r="B135" s="10" t="s">
        <v>685</v>
      </c>
      <c r="D135" t="str">
        <f t="shared" si="17"/>
        <v>&lt;tr&gt;&lt;td&gt;&lt;a href='transformation_calculate_field_values.html#substring_after_last'&gt;SUBSTRING_AFTER_LAST&lt;/A&gt;&lt;/td&gt;&lt;td&gt;Returns the substring that occurs after the last occurrence of the specified separator.&lt;/td&gt;&lt;/tr&gt;</v>
      </c>
    </row>
    <row r="136" spans="1:4" ht="17" x14ac:dyDescent="0.2">
      <c r="A136" s="10" t="s">
        <v>659</v>
      </c>
      <c r="B136" s="10" t="s">
        <v>686</v>
      </c>
      <c r="D136" t="str">
        <f t="shared" si="17"/>
        <v>&lt;tr&gt;&lt;td&gt;&lt;a href='transformation_calculate_field_values.html#substring_before'&gt;SUBSTRING_BEFORE&lt;/A&gt;&lt;/td&gt;&lt;td&gt;Returns the substring that occurs before the first occurrence of the specified separator.&lt;/td&gt;&lt;/tr&gt;</v>
      </c>
    </row>
    <row r="137" spans="1:4" ht="17" x14ac:dyDescent="0.2">
      <c r="A137" s="10" t="s">
        <v>660</v>
      </c>
      <c r="B137" s="10" t="s">
        <v>687</v>
      </c>
      <c r="D137" t="str">
        <f t="shared" si="17"/>
        <v>&lt;tr&gt;&lt;td&gt;&lt;a href='transformation_calculate_field_values.html#substring_before_last'&gt;SUBSTRING_BEFORE_LAST&lt;/A&gt;&lt;/td&gt;&lt;td&gt;Returns the substring that occurs before the last occurrence of the specified separator.&lt;/td&gt;&lt;/tr&gt;</v>
      </c>
    </row>
    <row r="138" spans="1:4" ht="17" x14ac:dyDescent="0.2">
      <c r="A138" s="10" t="s">
        <v>661</v>
      </c>
      <c r="B138" s="10" t="s">
        <v>688</v>
      </c>
      <c r="D138" t="str">
        <f t="shared" si="17"/>
        <v>&lt;tr&gt;&lt;td&gt;&lt;a href='transformation_calculate_field_values.html#substring_between'&gt;SUBSTRING_BETWEEN&lt;/A&gt;&lt;/td&gt;&lt;td&gt;Returns the substring that occurs between the two specified Strings.&lt;/td&gt;&lt;/tr&gt;</v>
      </c>
    </row>
    <row r="139" spans="1:4" ht="17" x14ac:dyDescent="0.2">
      <c r="A139" s="10" t="s">
        <v>628</v>
      </c>
      <c r="B139" s="10" t="s">
        <v>131</v>
      </c>
      <c r="D139" t="str">
        <f>"&lt;tr&gt;&lt;td&gt;&lt;a href='transformation_calculate_field_values.html#" &amp; LOWER(A139) &amp; "'&gt;" &amp;A139 &amp; "&lt;/A&gt;&lt;/td&gt;&lt;td&gt;" &amp; B139 &amp; "&lt;/td&gt;&lt;/tr&gt;"</f>
        <v>&lt;tr&gt;&lt;td&gt;&lt;a href='transformation_calculate_field_values.html#to_lower_case'&gt;TO_LOWER_CASE&lt;/A&gt;&lt;/td&gt;&lt;td&gt;Converts all letters in the specified text string to uppercase. Any characters that are not letters are unaffected by this function. &lt;/td&gt;&lt;/tr&gt;</v>
      </c>
    </row>
    <row r="140" spans="1:4" ht="17" x14ac:dyDescent="0.2">
      <c r="A140" s="10" t="s">
        <v>630</v>
      </c>
      <c r="B140" s="10" t="s">
        <v>131</v>
      </c>
      <c r="D140" t="str">
        <f t="shared" si="17"/>
        <v>&lt;tr&gt;&lt;td&gt;&lt;a href='transformation_calculate_field_values.html#to_upper_case'&gt;TO_UPPER_CASE&lt;/A&gt;&lt;/td&gt;&lt;td&gt;Converts all letters in the specified text string to uppercase. Any characters that are not letters are unaffected by this function. &lt;/td&gt;&lt;/tr&gt;</v>
      </c>
    </row>
    <row r="141" spans="1:4" ht="17" x14ac:dyDescent="0.2">
      <c r="A141" s="10" t="s">
        <v>129</v>
      </c>
      <c r="B141" s="10" t="s">
        <v>130</v>
      </c>
      <c r="D141" t="str">
        <f t="shared" si="17"/>
        <v>&lt;tr&gt;&lt;td&gt;&lt;a href='transformation_calculate_field_values.html#trim'&gt;TRIM&lt;/A&gt;&lt;/td&gt;&lt;td&gt;Removes the spaces and tabs from the beginning and end of a text string.&lt;/td&gt;&lt;/tr&gt;</v>
      </c>
    </row>
    <row r="142" spans="1:4" x14ac:dyDescent="0.2">
      <c r="D142" t="str">
        <f>"&lt;/tbody&gt;&lt;/table&gt;&lt;/div&gt;"</f>
        <v>&lt;/tbody&gt;&lt;/table&gt;&lt;/div&gt;</v>
      </c>
    </row>
    <row r="144" spans="1:4" x14ac:dyDescent="0.2">
      <c r="A144" t="s">
        <v>1035</v>
      </c>
      <c r="D144" t="str">
        <f>"&lt;div class='v-space'&gt;&lt;/div&gt;&lt;div id='" &amp; SUBSTITUTE(LOWER(A144), " ", "_") &amp;"'&gt;&lt;h2&gt;" &amp; A144 &amp; "&lt;/h2&gt;"</f>
        <v>&lt;div class='v-space'&gt;&lt;/div&gt;&lt;div id='type_functions'&gt;&lt;h2&gt;Type Functions&lt;/h2&gt;</v>
      </c>
    </row>
    <row r="145" spans="1:4" x14ac:dyDescent="0.2">
      <c r="A145" t="s">
        <v>65</v>
      </c>
      <c r="B145" t="s">
        <v>20</v>
      </c>
      <c r="D145" t="str">
        <f>"&lt;table&gt;&lt;thead&gt;&lt;th class='table-column-name'&gt;" &amp; A145 &amp; "&lt;/th&gt;&lt;th&gt;" &amp; B145 &amp; "&lt;/th&gt;&lt;/thead&gt;&lt;tbody&gt;"</f>
        <v>&lt;table&gt;&lt;thead&gt;&lt;th class='table-column-name'&gt;Function&lt;/th&gt;&lt;th&gt;Description&lt;/th&gt;&lt;/thead&gt;&lt;tbody&gt;</v>
      </c>
    </row>
    <row r="146" spans="1:4" ht="17" x14ac:dyDescent="0.2">
      <c r="A146" s="10" t="s">
        <v>597</v>
      </c>
      <c r="B146" s="10" t="s">
        <v>680</v>
      </c>
      <c r="D146" t="str">
        <f>"&lt;tr&gt;&lt;td&gt;&lt;a href='transformation_calculate_field_values.html#" &amp; LOWER(A146) &amp; "'&gt;" &amp;A146 &amp; "&lt;/A&gt;&lt;/td&gt;&lt;td&gt;" &amp; B146 &amp; "&lt;/td&gt;&lt;/tr&gt;"</f>
        <v>&lt;tr&gt;&lt;td&gt;&lt;a href='transformation_calculate_field_values.html#to_boolean'&gt;TO_BOOLEAN&lt;/A&gt;&lt;/td&gt;&lt;td&gt;Converts a string to a boolean.&lt;/td&gt;&lt;/tr&gt;</v>
      </c>
    </row>
    <row r="147" spans="1:4" ht="17" x14ac:dyDescent="0.2">
      <c r="A147" s="10" t="s">
        <v>596</v>
      </c>
      <c r="B147" s="10" t="s">
        <v>681</v>
      </c>
      <c r="D147" t="str">
        <f>"&lt;tr&gt;&lt;td&gt;&lt;a href='transformation_calculate_field_values.html#" &amp; LOWER(A147) &amp; "'&gt;" &amp;A147 &amp; "&lt;/A&gt;&lt;/td&gt;&lt;td&gt;" &amp; B147 &amp; "&lt;/td&gt;&lt;/tr&gt;"</f>
        <v>&lt;tr&gt;&lt;td&gt;&lt;a href='transformation_calculate_field_values.html#to_blob'&gt;TO_BLOB&lt;/A&gt;&lt;/td&gt;&lt;td&gt;Converts a text string to a blob.&lt;/td&gt;&lt;/tr&gt;</v>
      </c>
    </row>
    <row r="148" spans="1:4" ht="17" x14ac:dyDescent="0.2">
      <c r="A148" t="s">
        <v>602</v>
      </c>
      <c r="B148" s="10" t="s">
        <v>672</v>
      </c>
      <c r="D148" t="str">
        <f>"&lt;tr&gt;&lt;td&gt;&lt;a href='transformation_calculate_field_values.html#" &amp; LOWER(A148) &amp; "'&gt;" &amp;A148 &amp; "&lt;/A&gt;&lt;/td&gt;&lt;td&gt;" &amp; B148 &amp; "&lt;/td&gt;&lt;/tr&gt;"</f>
        <v>&lt;tr&gt;&lt;td&gt;&lt;a href='transformation_calculate_field_values.html#to_date'&gt;TO_DATE&lt;/A&gt;&lt;/td&gt;&lt;td&gt;Returns a date value for a datetime or text expression.&lt;/td&gt;&lt;/tr&gt;</v>
      </c>
    </row>
    <row r="149" spans="1:4" ht="17" x14ac:dyDescent="0.2">
      <c r="A149" t="s">
        <v>606</v>
      </c>
      <c r="B149" s="10" t="s">
        <v>674</v>
      </c>
      <c r="D149" t="str">
        <f>"&lt;tr&gt;&lt;td&gt;&lt;a href='transformation_calculate_field_values.html#" &amp; LOWER(A149) &amp; "'&gt;" &amp;A149 &amp; "&lt;/A&gt;&lt;/td&gt;&lt;td&gt;" &amp; B149 &amp; "&lt;/td&gt;&lt;/tr&gt;"</f>
        <v>&lt;tr&gt;&lt;td&gt;&lt;a href='transformation_calculate_field_values.html#to_datetime'&gt;TO_DATETIME&lt;/A&gt;&lt;/td&gt;&lt;td&gt;Returns a datetime value for a text expression in the ISO 8601 format.&lt;/td&gt;&lt;/tr&gt;</v>
      </c>
    </row>
    <row r="150" spans="1:4" ht="17" x14ac:dyDescent="0.2">
      <c r="A150" s="10" t="s">
        <v>675</v>
      </c>
      <c r="B150" s="10" t="s">
        <v>679</v>
      </c>
      <c r="D150" t="str">
        <f>"&lt;tr&gt;&lt;td&gt;&lt;a href='transformation_calculate_field_values.html#" &amp; LOWER(A150) &amp; "'&gt;" &amp;A150 &amp; "&lt;/A&gt;&lt;/td&gt;&lt;td&gt;" &amp; B150 &amp; "&lt;/td&gt;&lt;/tr&gt;"</f>
        <v>&lt;tr&gt;&lt;td&gt;&lt;a href='transformation_calculate_field_values.html#to_decimal'&gt;TO_DECIMAL&lt;/A&gt;&lt;/td&gt;&lt;td&gt;Converts a text string to a decimal.&lt;/td&gt;&lt;/tr&gt;</v>
      </c>
    </row>
    <row r="151" spans="1:4" ht="17" x14ac:dyDescent="0.2">
      <c r="A151" s="10" t="s">
        <v>613</v>
      </c>
      <c r="B151" s="10" t="s">
        <v>682</v>
      </c>
      <c r="D151" t="str">
        <f>"&lt;tr&gt;&lt;td&gt;&lt;a href='transformation_calculate_field_values.html#" &amp; LOWER(A151) &amp; "'&gt;" &amp;A151 &amp; "&lt;/A&gt;&lt;/td&gt;&lt;td&gt;" &amp; B151 &amp; "&lt;/td&gt;&lt;/tr&gt;"</f>
        <v>&lt;tr&gt;&lt;td&gt;&lt;a href='transformation_calculate_field_values.html#to_integer'&gt;TO_INTEGER&lt;/A&gt;&lt;/td&gt;&lt;td&gt;Converts a string/decimal/double/float/integer value to an integer.&lt;/td&gt;&lt;/tr&gt;</v>
      </c>
    </row>
    <row r="152" spans="1:4" ht="34" x14ac:dyDescent="0.2">
      <c r="A152" s="10" t="s">
        <v>593</v>
      </c>
      <c r="B152" s="10" t="s">
        <v>128</v>
      </c>
      <c r="D152" t="str">
        <f>"&lt;tr&gt;&lt;td&gt;&lt;a href='transformation_calculate_field_values.html#" &amp; LOWER(A152) &amp; "'&gt;" &amp;A152 &amp; "&lt;/A&gt;&lt;/td&gt;&lt;td&gt;" &amp; B152 &amp; "&lt;/td&gt;&lt;/tr&gt;"</f>
        <v>&lt;tr&gt;&lt;td&gt;&lt;a href='transformation_calculate_field_values.html#to_string'&gt;TO_STRING&lt;/A&gt;&lt;/td&gt;&lt;td&gt;Converts a percent, number, date, date/time, or currency type field into text anywhere formulas are used, equals to String.valueOf in APEX. &lt;/td&gt;&lt;/tr&gt;</v>
      </c>
    </row>
    <row r="153" spans="1:4" x14ac:dyDescent="0.2">
      <c r="D153" t="str">
        <f>"&lt;/tbody&gt;&lt;/table&gt;&lt;/div&gt;"</f>
        <v>&lt;/tbody&gt;&lt;/table&gt;&lt;/div&gt;</v>
      </c>
    </row>
    <row r="155" spans="1:4" x14ac:dyDescent="0.2">
      <c r="A155" t="s">
        <v>535</v>
      </c>
      <c r="D155" t="str">
        <f>"&lt;div class='v-space'&gt;&lt;/div&gt;&lt;div id='" &amp; SUBSTITUTE(LOWER(A155), " ", "_") &amp;"'&gt;&lt;h2&gt;" &amp; A155 &amp; "&lt;/h2&gt;"</f>
        <v>&lt;div class='v-space'&gt;&lt;/div&gt;&lt;div id='aggregate_functions'&gt;&lt;h2&gt;Aggregate Functions&lt;/h2&gt;</v>
      </c>
    </row>
    <row r="156" spans="1:4" x14ac:dyDescent="0.2">
      <c r="A156" t="s">
        <v>65</v>
      </c>
      <c r="B156" t="s">
        <v>20</v>
      </c>
      <c r="D156" t="str">
        <f>"&lt;table&gt;&lt;thead&gt;&lt;th class='table-column-name'&gt;" &amp; A156 &amp; "&lt;/th&gt;&lt;th&gt;" &amp; B156 &amp; "&lt;/th&gt;&lt;/thead&gt;&lt;tbody&gt;"</f>
        <v>&lt;table&gt;&lt;thead&gt;&lt;th class='table-column-name'&gt;Function&lt;/th&gt;&lt;th&gt;Description&lt;/th&gt;&lt;/thead&gt;&lt;tbody&gt;</v>
      </c>
    </row>
    <row r="157" spans="1:4" ht="17" x14ac:dyDescent="0.2">
      <c r="A157" t="s">
        <v>529</v>
      </c>
      <c r="B157" s="10" t="s">
        <v>544</v>
      </c>
      <c r="D157" t="str">
        <f t="shared" ref="D157:D162" si="22">"&lt;tr&gt;&lt;td&gt;&lt;a href='transformation_calculate_field_values.html#" &amp; LOWER(A157) &amp; "'&gt;" &amp;A157 &amp; "&lt;/A&gt;&lt;/td&gt;&lt;td&gt;" &amp; B157 &amp; "&lt;/td&gt;&lt;/tr&gt;"</f>
        <v>&lt;tr&gt;&lt;td&gt;&lt;a href='transformation_calculate_field_values.html#agg_avg'&gt;AGG_AVG&lt;/A&gt;&lt;/td&gt;&lt;td&gt;Returns the average value of a numeric field matching the query criteria(optional) on the aggregate object.&lt;/td&gt;&lt;/tr&gt;</v>
      </c>
    </row>
    <row r="158" spans="1:4" x14ac:dyDescent="0.2">
      <c r="A158" t="s">
        <v>530</v>
      </c>
      <c r="B158" t="s">
        <v>545</v>
      </c>
      <c r="D158" t="str">
        <f t="shared" si="22"/>
        <v>&lt;tr&gt;&lt;td&gt;&lt;a href='transformation_calculate_field_values.html#agg_count'&gt;AGG_COUNT&lt;/A&gt;&lt;/td&gt;&lt;td&gt;Returns the number of rows matching the query criteria(optional) on the aggregate object.&lt;/td&gt;&lt;/tr&gt;</v>
      </c>
    </row>
    <row r="159" spans="1:4" x14ac:dyDescent="0.2">
      <c r="A159" t="s">
        <v>531</v>
      </c>
      <c r="B159" t="s">
        <v>546</v>
      </c>
      <c r="D159" t="str">
        <f t="shared" si="22"/>
        <v>&lt;tr&gt;&lt;td&gt;&lt;a href='transformation_calculate_field_values.html#agg_count_distinct'&gt;AGG_COUNT_DISTINCT&lt;/A&gt;&lt;/td&gt;&lt;td&gt;Returns the number of distinct non-null field values matching the query criteria(optional) on the aggregate object.&lt;/td&gt;&lt;/tr&gt;</v>
      </c>
    </row>
    <row r="160" spans="1:4" x14ac:dyDescent="0.2">
      <c r="A160" t="s">
        <v>532</v>
      </c>
      <c r="B160" t="s">
        <v>547</v>
      </c>
      <c r="D160" t="str">
        <f t="shared" si="22"/>
        <v>&lt;tr&gt;&lt;td&gt;&lt;a href='transformation_calculate_field_values.html#agg_max'&gt;AGG_MAX&lt;/A&gt;&lt;/td&gt;&lt;td&gt;Returns the maximum value of a field matching the query criteria(optional) on the aggregate object.&lt;/td&gt;&lt;/tr&gt;</v>
      </c>
    </row>
    <row r="161" spans="1:4" x14ac:dyDescent="0.2">
      <c r="A161" t="s">
        <v>533</v>
      </c>
      <c r="B161" t="s">
        <v>548</v>
      </c>
      <c r="D161" t="str">
        <f t="shared" si="22"/>
        <v>&lt;tr&gt;&lt;td&gt;&lt;a href='transformation_calculate_field_values.html#agg_min'&gt;AGG_MIN&lt;/A&gt;&lt;/td&gt;&lt;td&gt;Returns the minimum value of a field matching the query criteria(optional) on the aggregate object.&lt;/td&gt;&lt;/tr&gt;</v>
      </c>
    </row>
    <row r="162" spans="1:4" x14ac:dyDescent="0.2">
      <c r="A162" t="s">
        <v>534</v>
      </c>
      <c r="B162" t="s">
        <v>549</v>
      </c>
      <c r="D162" t="str">
        <f t="shared" si="22"/>
        <v>&lt;tr&gt;&lt;td&gt;&lt;a href='transformation_calculate_field_values.html#agg_sum'&gt;AGG_SUM&lt;/A&gt;&lt;/td&gt;&lt;td&gt;Returns the total sum of a numeric field matching the query criteria(optional) on the aggregate object.&lt;/td&gt;&lt;/tr&gt;</v>
      </c>
    </row>
    <row r="163" spans="1:4" x14ac:dyDescent="0.2">
      <c r="D163" t="str">
        <f>"&lt;/tbody&gt;&lt;/table&gt;&lt;/div&gt;"</f>
        <v>&lt;/tbody&gt;&lt;/table&gt;&lt;/div&gt;</v>
      </c>
    </row>
    <row r="165" spans="1:4" x14ac:dyDescent="0.2">
      <c r="A165" t="s">
        <v>1034</v>
      </c>
      <c r="D165" t="str">
        <f>"&lt;div class='v-space'&gt;&lt;/div&gt;&lt;div id='" &amp; SUBSTITUTE(LOWER(A165), " ", "_") &amp;"'&gt;&lt;h2&gt;" &amp; A165 &amp; "&lt;/h2&gt;"</f>
        <v>&lt;div class='v-space'&gt;&lt;/div&gt;&lt;div id='masking_functions'&gt;&lt;h2&gt;Masking Functions&lt;/h2&gt;</v>
      </c>
    </row>
    <row r="166" spans="1:4" x14ac:dyDescent="0.2">
      <c r="A166" t="s">
        <v>65</v>
      </c>
      <c r="B166" t="s">
        <v>20</v>
      </c>
      <c r="D166" t="str">
        <f>"&lt;table&gt;&lt;thead&gt;&lt;th class='table-column-name'&gt;" &amp; A166 &amp; "&lt;/th&gt;&lt;th&gt;" &amp; B166 &amp; "&lt;/th&gt;&lt;/thead&gt;&lt;tbody&gt;"</f>
        <v>&lt;table&gt;&lt;thead&gt;&lt;th class='table-column-name'&gt;Function&lt;/th&gt;&lt;th&gt;Description&lt;/th&gt;&lt;/thead&gt;&lt;tbody&gt;</v>
      </c>
    </row>
    <row r="167" spans="1:4" x14ac:dyDescent="0.2">
      <c r="A167" t="s">
        <v>132</v>
      </c>
      <c r="B167" t="s">
        <v>133</v>
      </c>
      <c r="D167" t="str">
        <f>"&lt;tr&gt;&lt;td&gt;&lt;a href='transformation_calculate_field_values.html#" &amp; LOWER(A167) &amp; "'&gt;" &amp;A167 &amp; "&lt;/A&gt;&lt;/td&gt;&lt;td&gt;" &amp; B167 &amp; "&lt;/td&gt;&lt;/tr&gt;"</f>
        <v>&lt;tr&gt;&lt;td&gt;&lt;a href='transformation_calculate_field_values.html#scramble'&gt;SCRAMBLE&lt;/A&gt;&lt;/td&gt;&lt;td&gt;Returns the field value on a random record within the retrieved source data. &lt;/td&gt;&lt;/tr&gt;</v>
      </c>
    </row>
    <row r="168" spans="1:4" x14ac:dyDescent="0.2">
      <c r="A168" t="s">
        <v>409</v>
      </c>
      <c r="B168" t="s">
        <v>134</v>
      </c>
      <c r="D168" t="str">
        <f>"&lt;tr&gt;&lt;td&gt;&lt;a href='transformation_calculate_field_values.html#" &amp; LOWER(A168) &amp; "'&gt;" &amp;A168 &amp; "&lt;/A&gt;&lt;/td&gt;&lt;td&gt;" &amp; B168 &amp; "&lt;/td&gt;&lt;/tr&gt;"</f>
        <v>&lt;tr&gt;&lt;td&gt;&lt;a href='transformation_calculate_field_values.html#randomize'&gt;RANDOMIZE&lt;/A&gt;&lt;/td&gt;&lt;td&gt;Masks the input value randomly based on the data types.&lt;/td&gt;&lt;/tr&gt;</v>
      </c>
    </row>
    <row r="169" spans="1:4" x14ac:dyDescent="0.2">
      <c r="A169" t="s">
        <v>1018</v>
      </c>
      <c r="B169" t="s">
        <v>1031</v>
      </c>
      <c r="D169" t="str">
        <f>"&lt;tr&gt;&lt;td&gt;&lt;a href='transformation_calculate_field_values.html#" &amp; LOWER(A169) &amp; "'&gt;" &amp;A169 &amp; "&lt;/A&gt;&lt;/td&gt;&lt;td&gt;" &amp; B169 &amp; "&lt;/td&gt;&lt;/tr&gt;"</f>
        <v>&lt;tr&gt;&lt;td&gt;&lt;a href='transformation_calculate_field_values.html#random_item'&gt;RANDOM_ITEM&lt;/A&gt;&lt;/td&gt;&lt;td&gt;Return a random item from the provided values in the parameters.&lt;/td&gt;&lt;/tr&gt;</v>
      </c>
    </row>
    <row r="170" spans="1:4" x14ac:dyDescent="0.2">
      <c r="D170" t="str">
        <f>"&lt;/tbody&gt;&lt;/table&gt;&lt;/div&gt;"</f>
        <v>&lt;/tbody&gt;&lt;/table&gt;&lt;/div&gt;</v>
      </c>
    </row>
    <row r="171" spans="1:4" x14ac:dyDescent="0.2">
      <c r="D171" t="str">
        <f>"&lt;div class='v-space'&gt;&lt;/div&gt;"</f>
        <v>&lt;div class='v-space'&gt;&lt;/div&gt;</v>
      </c>
    </row>
    <row r="174" spans="1:4" x14ac:dyDescent="0.2">
      <c r="A174" t="s">
        <v>1038</v>
      </c>
      <c r="D174" t="str">
        <f>"&lt;div class='v-space'&gt;&lt;/div&gt;&lt;div id='" &amp; SUBSTITUTE(LOWER(A174), " ", "_") &amp;"'&gt;&lt;h2&gt;" &amp; A174 &amp; "&lt;/h2&gt;"</f>
        <v>&lt;div class='v-space'&gt;&lt;/div&gt;&lt;div id='trigger_functions'&gt;&lt;h2&gt;Trigger Functions&lt;/h2&gt;</v>
      </c>
    </row>
    <row r="175" spans="1:4" x14ac:dyDescent="0.2">
      <c r="A175" t="s">
        <v>65</v>
      </c>
      <c r="B175" t="s">
        <v>20</v>
      </c>
      <c r="D175" t="str">
        <f>"&lt;table&gt;&lt;thead&gt;&lt;th class='table-column-name'&gt;" &amp; A175 &amp; "&lt;/th&gt;&lt;th&gt;" &amp; B175 &amp; "&lt;/th&gt;&lt;/thead&gt;&lt;tbody&gt;"</f>
        <v>&lt;table&gt;&lt;thead&gt;&lt;th class='table-column-name'&gt;Function&lt;/th&gt;&lt;th&gt;Description&lt;/th&gt;&lt;/thead&gt;&lt;tbody&gt;</v>
      </c>
    </row>
    <row r="176" spans="1:4" ht="34" x14ac:dyDescent="0.2">
      <c r="A176" t="s">
        <v>1023</v>
      </c>
      <c r="B176" s="10" t="s">
        <v>1041</v>
      </c>
      <c r="D176" t="str">
        <f t="shared" ref="D176:D181" si="23">"&lt;tr&gt;&lt;td&gt;&lt;a href='transformation_calculate_field_values.html#" &amp; LOWER(A176) &amp; "'&gt;" &amp;A176 &amp; "&lt;/A&gt;&lt;/td&gt;&lt;td&gt;" &amp; B176 &amp; "&lt;/td&gt;&lt;/tr&gt;"</f>
        <v>&lt;tr&gt;&lt;td&gt;&lt;a href='transformation_calculate_field_values.html#trigger_flipper'&gt;TRIGGER_FLIPPER&lt;/A&gt;&lt;/td&gt;&lt;td&gt;Flip the assigned boolean field to a default value in a before insert/update trigger and track it in memory, if the default_value is different than the field's current value or evaluated_value if provided.&lt;/td&gt;&lt;/tr&gt;</v>
      </c>
    </row>
    <row r="177" spans="1:4" x14ac:dyDescent="0.2">
      <c r="A177" t="s">
        <v>994</v>
      </c>
      <c r="B177" t="s">
        <v>995</v>
      </c>
      <c r="D177" t="str">
        <f t="shared" si="23"/>
        <v>&lt;tr&gt;&lt;td&gt;&lt;a href='transformation_calculate_field_values.html#trigger_is_changed'&gt;TRIGGER_IS_CHANGED&lt;/A&gt;&lt;/td&gt;&lt;td&gt;Checks the provided field_names, if any field is changed in the update DML operation, returns true.&lt;/td&gt;&lt;/tr&gt;</v>
      </c>
    </row>
    <row r="178" spans="1:4" x14ac:dyDescent="0.2">
      <c r="A178" t="s">
        <v>996</v>
      </c>
      <c r="B178" t="s">
        <v>999</v>
      </c>
      <c r="D178" t="str">
        <f t="shared" si="23"/>
        <v>&lt;tr&gt;&lt;td&gt;&lt;a href='transformation_calculate_field_values.html#trigger_is_changed_from'&gt;TRIGGER_IS_CHANGED_FROM&lt;/A&gt;&lt;/td&gt;&lt;td&gt;Checks the provided field_name, if the field is changed in the update DML operation, and the old value is among one of the provided old_value, returns true.&lt;/td&gt;&lt;/tr&gt;</v>
      </c>
    </row>
    <row r="179" spans="1:4" x14ac:dyDescent="0.2">
      <c r="A179" t="s">
        <v>1002</v>
      </c>
      <c r="B179" t="s">
        <v>999</v>
      </c>
      <c r="D179" t="str">
        <f t="shared" si="23"/>
        <v>&lt;tr&gt;&lt;td&gt;&lt;a href='transformation_calculate_field_values.html#trigger_is_changed_to'&gt;TRIGGER_IS_CHANGED_TO&lt;/A&gt;&lt;/td&gt;&lt;td&gt;Checks the provided field_name, if the field is changed in the update DML operation, and the old value is among one of the provided old_value, returns true.&lt;/td&gt;&lt;/tr&gt;</v>
      </c>
    </row>
    <row r="180" spans="1:4" x14ac:dyDescent="0.2">
      <c r="A180" t="s">
        <v>1008</v>
      </c>
      <c r="B180" t="s">
        <v>1040</v>
      </c>
      <c r="D180" t="str">
        <f t="shared" si="23"/>
        <v>&lt;tr&gt;&lt;td&gt;&lt;a href='transformation_calculate_field_values.html#trigger_is_flipped'&gt;TRIGGER_IS_FLIPPED&lt;/A&gt;&lt;/td&gt;&lt;td&gt;Checks if the provided field_name was flipped by the &lt;span class='formula'&gt;TRIGGER_FLIPPER&lt;/span&gt; function in a before insert/update trigger Executable prior to this evaluation.&lt;/td&gt;&lt;/tr&gt;</v>
      </c>
    </row>
    <row r="181" spans="1:4" x14ac:dyDescent="0.2">
      <c r="A181" t="s">
        <v>1005</v>
      </c>
      <c r="B181" t="s">
        <v>1007</v>
      </c>
      <c r="D181" t="str">
        <f t="shared" si="23"/>
        <v>&lt;tr&gt;&lt;td&gt;&lt;a href='transformation_calculate_field_values.html#trigger_old_value'&gt;TRIGGER_OLD_VALUE&lt;/A&gt;&lt;/td&gt;&lt;td&gt;Returns the old value of the specified field in an update trigger.&lt;/td&gt;&lt;/tr&gt;</v>
      </c>
    </row>
    <row r="182" spans="1:4" x14ac:dyDescent="0.2">
      <c r="D182" t="str">
        <f>"&lt;/tbody&gt;&lt;/table&gt;&lt;/div&gt;"</f>
        <v>&lt;/tbody&gt;&lt;/table&gt;&lt;/div&gt;</v>
      </c>
    </row>
    <row r="185" spans="1:4" x14ac:dyDescent="0.2">
      <c r="A185" t="s">
        <v>14</v>
      </c>
      <c r="D185" t="str">
        <f>"&lt;div class='v-space'&gt;&lt;/div&gt;&lt;div id='" &amp; SUBSTITUTE(LOWER(A185), " ", "_") &amp;"'&gt;&lt;h2&gt;" &amp; A185 &amp; "&lt;/h2&gt;"</f>
        <v>&lt;div class='v-space'&gt;&lt;/div&gt;&lt;div id='advanced_functions'&gt;&lt;h2&gt;Advanced Functions&lt;/h2&gt;</v>
      </c>
    </row>
    <row r="186" spans="1:4" x14ac:dyDescent="0.2">
      <c r="A186" t="s">
        <v>65</v>
      </c>
      <c r="B186" t="s">
        <v>20</v>
      </c>
      <c r="D186" t="str">
        <f>"&lt;table&gt;&lt;thead&gt;&lt;th class='table-column-name'&gt;" &amp; A186 &amp; "&lt;/th&gt;&lt;th&gt;" &amp; B186 &amp; "&lt;/th&gt;&lt;/thead&gt;&lt;tbody&gt;"</f>
        <v>&lt;table&gt;&lt;thead&gt;&lt;th class='table-column-name'&gt;Function&lt;/th&gt;&lt;th&gt;Description&lt;/th&gt;&lt;/thead&gt;&lt;tbody&gt;</v>
      </c>
    </row>
    <row r="187" spans="1:4" ht="34" x14ac:dyDescent="0.2">
      <c r="A187" t="s">
        <v>610</v>
      </c>
      <c r="B187" s="10" t="s">
        <v>111</v>
      </c>
      <c r="D187" t="str">
        <f>"&lt;tr&gt;&lt;td&gt;&lt;a href='transformation_calculate_field_values.html#" &amp; LOWER(A187) &amp; "'&gt;" &amp;A187 &amp; "&lt;/A&gt;&lt;/td&gt;&lt;td&gt;" &amp; B187 &amp; "&lt;/td&gt;&lt;/tr&gt;"</f>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188" spans="1:4" ht="17" x14ac:dyDescent="0.2">
      <c r="A188" t="s">
        <v>930</v>
      </c>
      <c r="B188" s="10" t="s">
        <v>931</v>
      </c>
      <c r="D188" t="str">
        <f>"&lt;tr&gt;&lt;td&gt;&lt;a href='transformation_calculate_field_values.html#" &amp; LOWER(A188) &amp; "'&gt;" &amp;A188 &amp; "&lt;/A&gt;&lt;/td&gt;&lt;td&gt;" &amp; B188 &amp; "&lt;/td&gt;&lt;/tr&gt;"</f>
        <v>&lt;tr&gt;&lt;td&gt;&lt;a href='transformation_calculate_field_values.html#has_permission'&gt;HAS_PERMISSION&lt;/A&gt;&lt;/td&gt;&lt;td&gt;Determines if the current running user has a custom permission in the current org.&lt;/td&gt;&lt;/tr&gt;</v>
      </c>
    </row>
    <row r="189" spans="1:4" ht="34" x14ac:dyDescent="0.2">
      <c r="A189" t="s">
        <v>943</v>
      </c>
      <c r="B189" s="10" t="s">
        <v>944</v>
      </c>
      <c r="D189" t="str">
        <f t="shared" ref="D189" si="24">"&lt;tr&gt;&lt;td&gt;&lt;a href='transformation_calculate_field_values.html#" &amp; LOWER(A189) &amp; "'&gt;" &amp;A189 &amp; "&lt;/A&gt;&lt;/td&gt;&lt;td&gt;" &amp; B189 &amp; "&lt;/td&gt;&lt;/tr&gt;"</f>
        <v>&lt;tr&gt;&lt;td&gt;&lt;a href='transformation_calculate_field_values.html#map_value_contains'&gt;MAP_VALUE_CONTAINS&lt;/A&gt;&lt;/td&gt;&lt;td&gt;Evaluate each substring against the value provided in the first parameter, returning the corresponding value if the string includes the substring, or a default value if it does not.&lt;/td&gt;&lt;/tr&gt;</v>
      </c>
    </row>
    <row r="190" spans="1:4" ht="34" x14ac:dyDescent="0.2">
      <c r="A190" t="s">
        <v>947</v>
      </c>
      <c r="B190" s="10" t="s">
        <v>949</v>
      </c>
      <c r="D190" t="str">
        <f t="shared" ref="D190" si="25">"&lt;tr&gt;&lt;td&gt;&lt;a href='transformation_calculate_field_values.html#" &amp; LOWER(A190) &amp; "'&gt;" &amp;A190 &amp; "&lt;/A&gt;&lt;/td&gt;&lt;td&gt;" &amp; B190 &amp; "&lt;/td&gt;&lt;/tr&gt;"</f>
        <v>&lt;tr&gt;&lt;td&gt;&lt;a href='transformation_calculate_field_values.html#map_value_contains_ignore_case'&gt;MAP_VALUE_CONTAINS_IGNORE_CASE&lt;/A&gt;&lt;/td&gt;&lt;td&gt;Evaluate each substring against the value provided in the first parameter, case insensitive, and returning the corresponding value if the string includes the substring, or a default value if it does not.&lt;/td&gt;&lt;/tr&gt;</v>
      </c>
    </row>
    <row r="191" spans="1:4" ht="51" x14ac:dyDescent="0.2">
      <c r="A191" t="s">
        <v>950</v>
      </c>
      <c r="B191" s="10" t="s">
        <v>952</v>
      </c>
      <c r="D191" t="str">
        <f t="shared" ref="D191" si="26">"&lt;tr&gt;&lt;td&gt;&lt;a href='transformation_calculate_field_values.html#" &amp; LOWER(A191) &amp; "'&gt;" &amp;A191 &amp; "&lt;/A&gt;&lt;/td&gt;&lt;td&gt;" &amp; B191 &amp; "&lt;/td&gt;&lt;/tr&gt;"</f>
        <v>&lt;tr&gt;&lt;td&gt;&lt;a href='transformation_calculate_field_values.html#map_value_equals'&gt;MAP_VALUE_EQUALS&lt;/A&gt;&lt;/td&gt;&lt;td&gt;Evaluate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192" spans="1:4" ht="34" x14ac:dyDescent="0.2">
      <c r="A192" t="s">
        <v>954</v>
      </c>
      <c r="B192" s="10" t="s">
        <v>958</v>
      </c>
      <c r="D192" t="str">
        <f t="shared" ref="D192" si="27">"&lt;tr&gt;&lt;td&gt;&lt;a href='transformation_calculate_field_values.html#" &amp; LOWER(A192) &amp; "'&gt;" &amp;A192 &amp; "&lt;/A&gt;&lt;/td&gt;&lt;td&gt;" &amp; B192 &amp; "&lt;/td&gt;&lt;/tr&gt;"</f>
        <v>&lt;tr&gt;&lt;td&gt;&lt;a href='transformation_calculate_field_values.html#map_value_starts_with'&gt;MAP_VALUE_STARTS_WITH&lt;/A&gt;&lt;/td&gt;&lt;td&gt;Evaluate each substring against the value provided in the first parameter, returning the corresponding value if the string starts with the substring, or a default value if it does not.&lt;/td&gt;&lt;/tr&gt;</v>
      </c>
    </row>
    <row r="193" spans="1:4" ht="34" x14ac:dyDescent="0.2">
      <c r="A193" t="s">
        <v>956</v>
      </c>
      <c r="B193" s="10" t="s">
        <v>960</v>
      </c>
      <c r="D193" t="str">
        <f t="shared" ref="D193" si="28">"&lt;tr&gt;&lt;td&gt;&lt;a href='transformation_calculate_field_values.html#" &amp; LOWER(A193) &amp; "'&gt;" &amp;A193 &amp; "&lt;/A&gt;&lt;/td&gt;&lt;td&gt;" &amp; B193 &amp; "&lt;/td&gt;&lt;/tr&gt;"</f>
        <v>&lt;tr&gt;&lt;td&gt;&lt;a href='transformation_calculate_field_values.html#map_value_starts_with_ignore_case'&gt;MAP_VALUE_STARTS_WITH_IGNORE_CASE&lt;/A&gt;&lt;/td&gt;&lt;td&gt;Evaluate each substring against the value provided in the first parameter, case insensitive, and returning the corresponding value if the string starts with the substring, or a default value if it does not.&lt;/td&gt;&lt;/tr&gt;</v>
      </c>
    </row>
    <row r="194" spans="1:4" x14ac:dyDescent="0.2">
      <c r="A194" t="s">
        <v>135</v>
      </c>
      <c r="B194" t="s">
        <v>136</v>
      </c>
      <c r="D194" t="str">
        <f>"&lt;tr&gt;&lt;td&gt;&lt;a href='transformation_calculate_field_values.html#" &amp; LOWER(A194) &amp; "'&gt;" &amp;A194 &amp; "&lt;/A&gt;&lt;/td&gt;&lt;td&gt;" &amp; B194 &amp; "&lt;/td&gt;&lt;/tr&gt;"</f>
        <v>&lt;tr&gt;&lt;td&gt;&lt;a href='transformation_calculate_field_values.html#vlookup'&gt;VLOOKUP&lt;/A&gt;&lt;/td&gt;&lt;td&gt;Returns a value by looking up a related value on a custom object similar to the &lt;span class='formula'&gt;VLOOKUP()&lt;/span&gt; Excel function.&lt;/td&gt;&lt;/tr&gt;</v>
      </c>
    </row>
    <row r="195" spans="1:4" x14ac:dyDescent="0.2">
      <c r="D195" t="str">
        <f>"&lt;/tbody&gt;&lt;/table&gt;&lt;/div&gt;"</f>
        <v>&lt;/tbody&gt;&lt;/table&gt;&lt;/div&gt;</v>
      </c>
    </row>
    <row r="196" spans="1:4" x14ac:dyDescent="0.2">
      <c r="D196" t="str">
        <f>"&lt;div class='v-space'&gt;&lt;/div&gt;"</f>
        <v>&lt;div class='v-space'&gt;&lt;/div&gt;</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249</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233</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237</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238</v>
      </c>
      <c r="B9" s="4" t="s">
        <v>244</v>
      </c>
      <c r="C9" s="4" t="s">
        <v>21</v>
      </c>
      <c r="D9" s="4" t="s">
        <v>251</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239</v>
      </c>
      <c r="B10" s="4" t="s">
        <v>18</v>
      </c>
      <c r="C10" s="4" t="s">
        <v>37</v>
      </c>
      <c r="D10" s="4" t="s">
        <v>250</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240</v>
      </c>
      <c r="B11" s="4" t="s">
        <v>245</v>
      </c>
      <c r="C11" s="4" t="s">
        <v>37</v>
      </c>
      <c r="D11" s="4" t="s">
        <v>433</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241</v>
      </c>
      <c r="B12" s="8" t="s">
        <v>246</v>
      </c>
      <c r="C12" s="4" t="s">
        <v>37</v>
      </c>
      <c r="D12" s="6" t="s">
        <v>434</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247</v>
      </c>
      <c r="C13" s="4" t="s">
        <v>37</v>
      </c>
      <c r="D13" s="4" t="s">
        <v>435</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242</v>
      </c>
      <c r="B14" s="4" t="s">
        <v>248</v>
      </c>
      <c r="C14" s="4" t="s">
        <v>37</v>
      </c>
      <c r="D14" s="4" t="s">
        <v>256</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243</v>
      </c>
      <c r="B15" s="4" t="s">
        <v>393</v>
      </c>
      <c r="C15" s="4" t="s">
        <v>37</v>
      </c>
      <c r="D15" s="4" t="s">
        <v>436</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topLeftCell="C1"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258</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253</v>
      </c>
      <c r="C5" t="str">
        <f>"&lt;h2 id='title'&gt;" &amp;A5 &amp; "&lt;/h2&gt;"</f>
        <v>&lt;h2 id='title'&gt;Option #1: Current Org&lt;/h2&gt;</v>
      </c>
    </row>
    <row r="6" spans="1:3" ht="51" x14ac:dyDescent="0.2">
      <c r="A6" s="10" t="s">
        <v>257</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255</v>
      </c>
      <c r="C9" t="str">
        <f>"&lt;h2 id='title'&gt;" &amp;A9 &amp; "&lt;/h2&gt;"</f>
        <v>&lt;h2 id='title'&gt;Option #2: Username + Password&lt;/h2&gt;</v>
      </c>
    </row>
    <row r="10" spans="1:3" ht="119" x14ac:dyDescent="0.2">
      <c r="A10" s="10" t="s">
        <v>259</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254</v>
      </c>
      <c r="C13" t="str">
        <f>"&lt;h2 id='title'&gt;" &amp;A13 &amp; "&lt;/h2&gt;"</f>
        <v>&lt;h2 id='title'&gt;Option #3: Named Credential&lt;/h2&gt;</v>
      </c>
    </row>
    <row r="14" spans="1:3" ht="170" x14ac:dyDescent="0.2">
      <c r="A14" s="10" t="s">
        <v>261</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252</v>
      </c>
      <c r="C18" t="str">
        <f>"&lt;p class='title'&gt;"&amp;A18&amp;"&lt;/p&gt;"</f>
        <v>&lt;p class='title'&gt;Note:&lt;/p&gt;</v>
      </c>
    </row>
    <row r="19" spans="1:3" ht="170" x14ac:dyDescent="0.2">
      <c r="A19" s="10" t="s">
        <v>260</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233</v>
      </c>
      <c r="B3" s="34"/>
      <c r="C3" s="34"/>
      <c r="D3" s="34"/>
      <c r="E3" s="34"/>
      <c r="F3" s="34" t="s">
        <v>353</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354</v>
      </c>
      <c r="G5" s="34"/>
      <c r="H5" s="34"/>
      <c r="I5" s="34"/>
      <c r="J5" s="34"/>
    </row>
    <row r="6" spans="1:10" ht="17" thickBot="1" x14ac:dyDescent="0.25">
      <c r="A6" s="52" t="s">
        <v>18</v>
      </c>
      <c r="B6" s="53" t="s">
        <v>262</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806</v>
      </c>
      <c r="B7" s="55" t="s">
        <v>807</v>
      </c>
      <c r="C7" s="55" t="s">
        <v>37</v>
      </c>
      <c r="D7" s="55" t="s">
        <v>817</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238</v>
      </c>
      <c r="B8" s="55" t="s">
        <v>244</v>
      </c>
      <c r="C8" s="55" t="s">
        <v>21</v>
      </c>
      <c r="D8" s="55" t="s">
        <v>808</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451</v>
      </c>
      <c r="B9" s="55" t="s">
        <v>450</v>
      </c>
      <c r="C9" s="55" t="s">
        <v>37</v>
      </c>
      <c r="D9" s="55" t="s">
        <v>479</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809</v>
      </c>
      <c r="B10" s="60" t="s">
        <v>810</v>
      </c>
      <c r="C10" s="55" t="s">
        <v>37</v>
      </c>
      <c r="D10" s="55" t="s">
        <v>811</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698</v>
      </c>
      <c r="B11" s="60" t="s">
        <v>699</v>
      </c>
      <c r="C11" s="55" t="s">
        <v>37</v>
      </c>
      <c r="D11" s="55" t="s">
        <v>818</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452</v>
      </c>
      <c r="B12" s="50" t="s">
        <v>453</v>
      </c>
      <c r="C12" s="55" t="s">
        <v>37</v>
      </c>
      <c r="D12" s="5" t="s">
        <v>819</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820</v>
      </c>
      <c r="H12" s="34"/>
      <c r="I12" s="34"/>
      <c r="J12" s="34"/>
    </row>
    <row r="13" spans="1:10" ht="65" thickBot="1" x14ac:dyDescent="0.25">
      <c r="A13" s="54" t="s">
        <v>454</v>
      </c>
      <c r="B13" s="55" t="s">
        <v>455</v>
      </c>
      <c r="C13" s="55" t="s">
        <v>21</v>
      </c>
      <c r="D13" s="55" t="s">
        <v>480</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456</v>
      </c>
      <c r="B14" s="55" t="s">
        <v>457</v>
      </c>
      <c r="C14" s="55" t="s">
        <v>37</v>
      </c>
      <c r="D14" s="55" t="s">
        <v>481</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458</v>
      </c>
      <c r="B15" s="50" t="s">
        <v>459</v>
      </c>
      <c r="C15" s="55" t="s">
        <v>37</v>
      </c>
      <c r="D15" s="55" t="s">
        <v>482</v>
      </c>
      <c r="E15" s="34"/>
      <c r="F15" t="str">
        <f t="shared" si="1"/>
        <v>&lt;tr&gt;&lt;td&gt;Monday&lt;/td&gt;&lt;td class='slds-truncate'&gt;pushtopics__Monday__c&lt;/td&gt;&lt;td&gt;N&lt;/td&gt;&lt;td&gt;Runs on Mondy if the Frequency is "Weekly".&lt;/td&gt;&lt;/tr&gt;</v>
      </c>
      <c r="G15" s="34" t="s">
        <v>448</v>
      </c>
      <c r="H15" s="34"/>
      <c r="I15" s="34"/>
      <c r="J15" s="34"/>
    </row>
    <row r="16" spans="1:10" ht="49" thickBot="1" x14ac:dyDescent="0.25">
      <c r="A16" s="60" t="s">
        <v>460</v>
      </c>
      <c r="B16" s="50" t="s">
        <v>461</v>
      </c>
      <c r="C16" s="55" t="s">
        <v>37</v>
      </c>
      <c r="D16" s="55" t="s">
        <v>488</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449</v>
      </c>
      <c r="H16" s="34"/>
      <c r="I16" s="34"/>
      <c r="J16" s="34"/>
    </row>
    <row r="17" spans="1:10" ht="18" thickBot="1" x14ac:dyDescent="0.25">
      <c r="A17" s="54" t="s">
        <v>462</v>
      </c>
      <c r="B17" s="50" t="s">
        <v>463</v>
      </c>
      <c r="C17" s="55" t="s">
        <v>37</v>
      </c>
      <c r="D17" s="57" t="s">
        <v>489</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464</v>
      </c>
      <c r="B18" s="50" t="s">
        <v>465</v>
      </c>
      <c r="C18" s="55" t="s">
        <v>37</v>
      </c>
      <c r="D18" s="5" t="s">
        <v>492</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821</v>
      </c>
      <c r="H18" s="34"/>
      <c r="I18" s="34"/>
      <c r="J18" s="34"/>
    </row>
    <row r="19" spans="1:10" ht="18" thickBot="1" x14ac:dyDescent="0.25">
      <c r="A19" s="54" t="s">
        <v>478</v>
      </c>
      <c r="B19" s="50" t="s">
        <v>466</v>
      </c>
      <c r="C19" s="55" t="s">
        <v>37</v>
      </c>
      <c r="D19" s="55" t="s">
        <v>483</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477</v>
      </c>
      <c r="B20" s="50" t="s">
        <v>18</v>
      </c>
      <c r="C20" s="55" t="s">
        <v>21</v>
      </c>
      <c r="D20" s="55" t="s">
        <v>490</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476</v>
      </c>
      <c r="B21" s="50" t="s">
        <v>467</v>
      </c>
      <c r="C21" s="55" t="s">
        <v>37</v>
      </c>
      <c r="D21" s="55" t="s">
        <v>491</v>
      </c>
      <c r="E21" s="34"/>
      <c r="F21" t="str">
        <f t="shared" si="1"/>
        <v>&lt;tr&gt;&lt;td&gt;Scheduled Date&lt;/td&gt;&lt;td class='slds-truncate'&gt;pushtopics__ScheduledDate__c&lt;/td&gt;&lt;td&gt;N&lt;/td&gt;&lt;td&gt;The date scheduled to run whenthe Frequency is "One Day".&lt;/td&gt;&lt;/tr&gt;</v>
      </c>
      <c r="G21" s="34" t="s">
        <v>448</v>
      </c>
      <c r="H21" s="34"/>
      <c r="I21" s="34"/>
      <c r="J21" s="34"/>
    </row>
    <row r="22" spans="1:10" ht="18" thickBot="1" x14ac:dyDescent="0.25">
      <c r="A22" s="60" t="s">
        <v>475</v>
      </c>
      <c r="B22" s="50" t="s">
        <v>468</v>
      </c>
      <c r="C22" s="55" t="s">
        <v>37</v>
      </c>
      <c r="D22" s="55" t="s">
        <v>484</v>
      </c>
      <c r="E22" s="34"/>
      <c r="F22" t="str">
        <f t="shared" si="1"/>
        <v>&lt;tr&gt;&lt;td&gt;Sunday&lt;/td&gt;&lt;td class='slds-truncate'&gt;pushtopics__Sunday__c&lt;/td&gt;&lt;td&gt;N&lt;/td&gt;&lt;td&gt;Runs on Sunday if the Frequency is "Weekly".&lt;/td&gt;&lt;/tr&gt;</v>
      </c>
      <c r="G22" s="34" t="s">
        <v>449</v>
      </c>
      <c r="H22" s="34"/>
      <c r="I22" s="34"/>
      <c r="J22" s="34"/>
    </row>
    <row r="23" spans="1:10" ht="18" thickBot="1" x14ac:dyDescent="0.25">
      <c r="A23" s="54" t="s">
        <v>474</v>
      </c>
      <c r="B23" s="50" t="s">
        <v>469</v>
      </c>
      <c r="C23" s="55" t="s">
        <v>37</v>
      </c>
      <c r="D23" s="55" t="s">
        <v>485</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473</v>
      </c>
      <c r="B24" s="50" t="s">
        <v>470</v>
      </c>
      <c r="C24" s="55" t="s">
        <v>37</v>
      </c>
      <c r="D24" s="55" t="s">
        <v>486</v>
      </c>
      <c r="E24" s="34"/>
      <c r="F24" t="str">
        <f t="shared" si="1"/>
        <v>&lt;tr&gt;&lt;td&gt;Tuesday&lt;/td&gt;&lt;td class='slds-truncate'&gt;pushtopics__Tuesday__c&lt;/td&gt;&lt;td&gt;N&lt;/td&gt;&lt;td&gt;Runs on Tuesday if the Frequency is "Weekly".&lt;/td&gt;&lt;/tr&gt;</v>
      </c>
      <c r="G24" s="34" t="s">
        <v>821</v>
      </c>
      <c r="H24" s="34"/>
      <c r="I24" s="34"/>
      <c r="J24" s="34"/>
    </row>
    <row r="25" spans="1:10" ht="18" thickBot="1" x14ac:dyDescent="0.25">
      <c r="A25" s="54" t="s">
        <v>472</v>
      </c>
      <c r="B25" s="50" t="s">
        <v>471</v>
      </c>
      <c r="C25" s="55" t="s">
        <v>37</v>
      </c>
      <c r="D25" s="55" t="s">
        <v>487</v>
      </c>
      <c r="E25" s="34"/>
      <c r="F25" t="str">
        <f t="shared" si="1"/>
        <v>&lt;tr&gt;&lt;td&gt;Wednesday&lt;/td&gt;&lt;td class='slds-truncate'&gt;pushtopics__Wednesday__c&lt;/td&gt;&lt;td&gt;N&lt;/td&gt;&lt;td&gt;Runs on Wednesday if the Frequency is "Weekly".&lt;/td&gt;&lt;/tr&gt;</v>
      </c>
      <c r="G25" s="34" t="s">
        <v>821</v>
      </c>
      <c r="H25" s="34"/>
      <c r="I25" s="34"/>
      <c r="J25" s="34"/>
    </row>
    <row r="26" spans="1:10" x14ac:dyDescent="0.2">
      <c r="A26" s="34"/>
      <c r="B26" s="34"/>
      <c r="C26" s="34"/>
      <c r="D26" s="34"/>
      <c r="E26" s="34"/>
      <c r="F26" s="34" t="s">
        <v>355</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813</v>
      </c>
      <c r="B5" s="50" t="s">
        <v>822</v>
      </c>
      <c r="C5" s="55" t="s">
        <v>37</v>
      </c>
      <c r="D5" s="55" t="s">
        <v>823</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824</v>
      </c>
      <c r="B6" s="50" t="s">
        <v>825</v>
      </c>
      <c r="C6" s="55" t="s">
        <v>37</v>
      </c>
      <c r="D6" s="57" t="s">
        <v>826</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827</v>
      </c>
      <c r="B7" s="50" t="s">
        <v>18</v>
      </c>
      <c r="C7" s="55" t="s">
        <v>37</v>
      </c>
      <c r="D7" s="57" t="s">
        <v>503</v>
      </c>
      <c r="E7" s="34"/>
      <c r="F7" t="str">
        <f t="shared" si="0"/>
        <v>&lt;tr&gt;&lt;td&gt;Pipeline Schedule Number&lt;/td&gt;&lt;td class='slds-truncate'&gt;Name&lt;/td&gt;&lt;td&gt;N&lt;/td&gt;&lt;td&gt;Auto-number.&lt;/td&gt;&lt;/tr&gt;</v>
      </c>
      <c r="G7" s="34"/>
      <c r="H7" s="34"/>
      <c r="I7" s="34"/>
      <c r="J7" s="34"/>
    </row>
    <row r="8" spans="1:10" ht="18" thickBot="1" x14ac:dyDescent="0.25">
      <c r="A8" s="54" t="s">
        <v>497</v>
      </c>
      <c r="B8" s="50" t="s">
        <v>493</v>
      </c>
      <c r="C8" s="55" t="s">
        <v>37</v>
      </c>
      <c r="D8" s="5" t="s">
        <v>828</v>
      </c>
      <c r="E8" s="34"/>
      <c r="F8" t="str">
        <f t="shared" si="0"/>
        <v>&lt;tr&gt;&lt;td&gt;Next Run Time&lt;/td&gt;&lt;td class='slds-truncate'&gt;pushtopics__NextRunTime__c&lt;/td&gt;&lt;td&gt;N&lt;/td&gt;&lt;td&gt;Next run time of the scheduled Pipeline.&lt;/td&gt;&lt;/tr&gt;</v>
      </c>
      <c r="G8" s="34" t="s">
        <v>820</v>
      </c>
      <c r="H8" s="34"/>
      <c r="I8" s="34"/>
      <c r="J8" s="34"/>
    </row>
    <row r="9" spans="1:10" ht="18" thickBot="1" x14ac:dyDescent="0.25">
      <c r="A9" s="54" t="s">
        <v>498</v>
      </c>
      <c r="B9" s="50" t="s">
        <v>494</v>
      </c>
      <c r="C9" s="55" t="s">
        <v>21</v>
      </c>
      <c r="D9" s="55" t="s">
        <v>829</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830</v>
      </c>
      <c r="B11" s="50" t="s">
        <v>831</v>
      </c>
      <c r="C11" s="55" t="s">
        <v>37</v>
      </c>
      <c r="D11" s="55" t="s">
        <v>832</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833</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505</v>
      </c>
      <c r="B5" s="50" t="s">
        <v>522</v>
      </c>
      <c r="C5" s="55" t="s">
        <v>37</v>
      </c>
      <c r="D5" s="55" t="s">
        <v>501</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525</v>
      </c>
      <c r="B6" s="50" t="s">
        <v>524</v>
      </c>
      <c r="C6" s="55" t="s">
        <v>37</v>
      </c>
      <c r="D6" s="57" t="s">
        <v>526</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523</v>
      </c>
      <c r="B7" s="50" t="s">
        <v>18</v>
      </c>
      <c r="C7" s="55" t="s">
        <v>37</v>
      </c>
      <c r="D7" s="57" t="s">
        <v>503</v>
      </c>
      <c r="E7" s="34"/>
      <c r="F7" t="str">
        <f t="shared" si="0"/>
        <v>&lt;tr&gt;&lt;td&gt;Executable Schedule Number&lt;/td&gt;&lt;td class='slds-truncate'&gt;Name&lt;/td&gt;&lt;td&gt;N&lt;/td&gt;&lt;td&gt;Auto-number.&lt;/td&gt;&lt;/tr&gt;</v>
      </c>
      <c r="G7" s="34"/>
      <c r="H7" s="34"/>
      <c r="I7" s="34"/>
      <c r="J7" s="34"/>
    </row>
    <row r="8" spans="1:10" ht="18" thickBot="1" x14ac:dyDescent="0.25">
      <c r="A8" s="54" t="s">
        <v>497</v>
      </c>
      <c r="B8" s="50" t="s">
        <v>493</v>
      </c>
      <c r="C8" s="55" t="s">
        <v>37</v>
      </c>
      <c r="D8" s="5" t="s">
        <v>828</v>
      </c>
      <c r="E8" s="34"/>
      <c r="F8" t="str">
        <f t="shared" si="0"/>
        <v>&lt;tr&gt;&lt;td&gt;Next Run Time&lt;/td&gt;&lt;td class='slds-truncate'&gt;pushtopics__NextRunTime__c&lt;/td&gt;&lt;td&gt;N&lt;/td&gt;&lt;td&gt;Next run time of the scheduled Pipeline.&lt;/td&gt;&lt;/tr&gt;</v>
      </c>
      <c r="G8" s="34" t="s">
        <v>820</v>
      </c>
      <c r="H8" s="34"/>
      <c r="I8" s="34"/>
      <c r="J8" s="34"/>
    </row>
    <row r="9" spans="1:10" ht="18" thickBot="1" x14ac:dyDescent="0.25">
      <c r="A9" s="54" t="s">
        <v>498</v>
      </c>
      <c r="B9" s="50" t="s">
        <v>494</v>
      </c>
      <c r="C9" s="55" t="s">
        <v>21</v>
      </c>
      <c r="D9" s="55" t="s">
        <v>829</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830</v>
      </c>
      <c r="B11" s="50" t="s">
        <v>831</v>
      </c>
      <c r="C11" s="55" t="s">
        <v>37</v>
      </c>
      <c r="D11" s="55" t="s">
        <v>832</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833</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233</v>
      </c>
      <c r="B1" s="34"/>
      <c r="C1" s="34"/>
      <c r="D1" s="34"/>
      <c r="E1" s="34"/>
      <c r="F1" s="34" t="s">
        <v>353</v>
      </c>
    </row>
    <row r="2" spans="1:7" x14ac:dyDescent="0.2">
      <c r="A2" s="34"/>
      <c r="B2" s="34"/>
      <c r="C2" s="34"/>
      <c r="D2" s="34"/>
      <c r="E2" s="34"/>
      <c r="F2" s="34"/>
    </row>
    <row r="3" spans="1:7" ht="17" thickBot="1" x14ac:dyDescent="0.25">
      <c r="A3" s="34"/>
      <c r="B3" s="34"/>
      <c r="C3" s="34"/>
      <c r="D3" s="34"/>
      <c r="E3" s="34"/>
      <c r="F3" s="34" t="s">
        <v>354</v>
      </c>
    </row>
    <row r="4" spans="1:7"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570</v>
      </c>
      <c r="B5" s="55" t="s">
        <v>569</v>
      </c>
      <c r="C5" s="55" t="s">
        <v>37</v>
      </c>
      <c r="D5" s="55" t="s">
        <v>571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264</v>
      </c>
      <c r="C6" s="55" t="s">
        <v>37</v>
      </c>
      <c r="D6" s="55" t="s">
        <v>834</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277</v>
      </c>
      <c r="C7" s="57" t="s">
        <v>21</v>
      </c>
      <c r="D7" s="57" t="s">
        <v>835</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279</v>
      </c>
      <c r="C8" s="4" t="s">
        <v>37</v>
      </c>
      <c r="D8" s="5" t="s">
        <v>836</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837</v>
      </c>
      <c r="B9" s="55" t="s">
        <v>244</v>
      </c>
      <c r="C9" s="55" t="s">
        <v>21</v>
      </c>
      <c r="D9" s="55" t="s">
        <v>838</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839</v>
      </c>
      <c r="B10" s="55" t="s">
        <v>18</v>
      </c>
      <c r="C10" s="55" t="s">
        <v>21</v>
      </c>
      <c r="D10" s="55" t="s">
        <v>840</v>
      </c>
      <c r="E10" s="34"/>
      <c r="F10" t="str">
        <f t="shared" si="0"/>
        <v>&lt;tr&gt;&lt;td&gt;Pipeline Name&lt;/td&gt;&lt;td class='slds-truncate'&gt;Name&lt;/td&gt;&lt;td&gt;Y&lt;/td&gt;&lt;td&gt;Name of the Pipeline.&lt;/td&gt;&lt;/tr&gt;</v>
      </c>
    </row>
    <row r="11" spans="1:7" ht="65" thickBot="1" x14ac:dyDescent="0.25">
      <c r="A11" s="59" t="s">
        <v>443</v>
      </c>
      <c r="B11" s="59" t="s">
        <v>446</v>
      </c>
      <c r="C11" s="4" t="s">
        <v>37</v>
      </c>
      <c r="D11" s="4" t="s">
        <v>445</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444</v>
      </c>
      <c r="B12" s="59" t="s">
        <v>447</v>
      </c>
      <c r="C12" s="4" t="s">
        <v>37</v>
      </c>
      <c r="D12" s="4" t="s">
        <v>562</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528</v>
      </c>
      <c r="B13" s="55" t="s">
        <v>527</v>
      </c>
      <c r="C13" s="55" t="s">
        <v>37</v>
      </c>
      <c r="D13" s="57" t="s">
        <v>841</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296</v>
      </c>
      <c r="C14" s="4" t="s">
        <v>37</v>
      </c>
      <c r="D14" s="5" t="s">
        <v>842</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94</vt:i4>
      </vt:variant>
    </vt:vector>
  </HeadingPairs>
  <TitlesOfParts>
    <vt:vector size="109"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2024-03-07T21:40:15Z</dcterms:modified>
</cp:coreProperties>
</file>