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5CF7718E-FC78-414F-A0AB-553C3AE0B30F}" xr6:coauthVersionLast="47" xr6:coauthVersionMax="47" xr10:uidLastSave="{00000000-0000-0000-0000-000000000000}"/>
  <bookViews>
    <workbookView xWindow="0" yWindow="760" windowWidth="30240" windowHeight="17640" firstSheet="2" activeTab="1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calculate_values!$B$315</definedName>
    <definedName name="BEGINS_use" localSheetId="1">calculate_values!$B$413</definedName>
    <definedName name="BEGINSDef" localSheetId="1">calculate_values!$B$412</definedName>
    <definedName name="BEGINSExampleCode" localSheetId="1">calculate_values!$B$414</definedName>
    <definedName name="BEGINSExampleDesc" localSheetId="1">calculate_values!#REF!</definedName>
    <definedName name="BLANKVALUEDef" localSheetId="1">calculate_values!$B$246</definedName>
    <definedName name="BLANKVALUEExample" localSheetId="1">calculate_values!#REF!</definedName>
    <definedName name="BLANKVALUEExampleDesc" localSheetId="1">calculate_values!$B$248</definedName>
    <definedName name="BLANKVALUEPaymentDueCode" localSheetId="1">calculate_values!#REF!</definedName>
    <definedName name="BLANKVALUEPaymentDueDesc" localSheetId="1">calculate_values!#REF!</definedName>
    <definedName name="BLANKVALUEUse" localSheetId="1">calculate_values!$B$247</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calculate_values!$B$254</definedName>
    <definedName name="CONTAINSDef" localSheetId="1">calculate_values!$B$253</definedName>
    <definedName name="CONTAINSExampleCode" localSheetId="1">calculate_values!#REF!</definedName>
    <definedName name="CONTAINSExampleDesc" localSheetId="1">calculate_values!$B$255</definedName>
    <definedName name="ContractApprovalProcessDesc" localSheetId="1">calculate_values!$B$515</definedName>
    <definedName name="DATEDef" localSheetId="1">calculate_values!$B$260</definedName>
    <definedName name="DATEUse" localSheetId="1">calculate_values!$B$261</definedName>
    <definedName name="DATEVALUEDef" localSheetId="1">calculate_values!$B$464</definedName>
    <definedName name="DATEVALUEUse" localSheetId="1">calculate_values!$B$465</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calculate_values!$B$274</definedName>
    <definedName name="IFDef" localSheetId="1">calculate_values!$B$273</definedName>
    <definedName name="IFOverduePaymentCode" localSheetId="1">calculate_values!#REF!</definedName>
    <definedName name="IFOverduePaymentDesc" localSheetId="1">calculate_values!#REF!</definedName>
    <definedName name="ISBLANKDef" localSheetId="1">calculate_values!$B$301</definedName>
    <definedName name="ISBLANKExampleCode" localSheetId="1">calculate_values!$B$303</definedName>
    <definedName name="ISBLANKExampleDesc" localSheetId="1">calculate_values!#REF!</definedName>
    <definedName name="ISBLANKUse" localSheetId="1">calculate_values!$B$302</definedName>
    <definedName name="ISNUMBERDef" localSheetId="1">calculate_values!$B$313</definedName>
    <definedName name="ISNUMBERUse" localSheetId="1">calculate_values!$B$314</definedName>
    <definedName name="LEFTDef" localSheetId="1">calculate_values!$B$332</definedName>
    <definedName name="LEFTUse" localSheetId="1">calculate_values!$B$333</definedName>
    <definedName name="LEN_use" localSheetId="1">calculate_values!$B$339</definedName>
    <definedName name="LENDef" localSheetId="1">calculate_values!$B$338</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calculate_values!$B$499</definedName>
    <definedName name="LOWERUse" localSheetId="1">calculate_values!$B$500</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calculate_values!$B$357</definedName>
    <definedName name="NOTDef" localSheetId="1">calculate_values!$B$356</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calculate_values!$B$362</definedName>
    <definedName name="NOWLeadAgingCode" localSheetId="1">calculate_values!$B$364</definedName>
    <definedName name="NOWLeadAgingDesc" localSheetId="1">calculate_values!#REF!</definedName>
    <definedName name="NOWUse" localSheetId="1">calculate_values!$B$363</definedName>
    <definedName name="OR_use" localSheetId="1">calculate_values!$B$370</definedName>
    <definedName name="ORDef" localSheetId="1">calculate_values!$B$369</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calculate_values!$B$391</definedName>
    <definedName name="RIGHTUse" localSheetId="1">calculate_values!$B$392</definedName>
    <definedName name="ROUNDDef" localSheetId="1">calculate_values!$B$398</definedName>
    <definedName name="ROUNDUse" localSheetId="1">calculate_values!$B$399</definedName>
    <definedName name="SimpleDiscounts" localSheetId="1">calculate_values!#REF!</definedName>
    <definedName name="SimpleDiscountsDef" localSheetId="1">calculate_values!#REF!</definedName>
    <definedName name="SUBSTITUTEDef" localSheetId="1">calculate_values!$B$381</definedName>
    <definedName name="SUBSTITUTEUse" localSheetId="1">calculate_values!$B$382</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calculate_values!$B$505</definedName>
    <definedName name="textPicklistRestrict" localSheetId="1">calculate_values!#REF!</definedName>
    <definedName name="TEXTUse" localSheetId="1">calculate_values!$B$506</definedName>
    <definedName name="TimeZones" localSheetId="1">calculate_values!#REF!</definedName>
    <definedName name="TODAYDef" localSheetId="1">calculate_values!$B$513</definedName>
    <definedName name="TODAYUse" localSheetId="1">calculate_values!$B$514</definedName>
    <definedName name="TRIM_use" localSheetId="1">calculate_values!$B$522</definedName>
    <definedName name="TRIMcode" localSheetId="1">calculate_values!$B$334</definedName>
    <definedName name="TRIMDef" localSheetId="1">calculate_values!$B$521</definedName>
    <definedName name="TRIMdesc" localSheetId="1">calculate_values!#REF!</definedName>
    <definedName name="UPPERDef" localSheetId="1">calculate_values!$B$527</definedName>
    <definedName name="UPPERUse" localSheetId="1">calculate_values!$B$528</definedName>
    <definedName name="VALUEDef" localSheetId="1">calculate_values!$B$477</definedName>
    <definedName name="VALUEUse" localSheetId="1">calculate_values!$B$478</definedName>
    <definedName name="VLOOKUPDef" localSheetId="1">calculate_values!$B$533</definedName>
    <definedName name="VLOOKUPUse" localSheetId="1">calculate_values!$B$534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2" l="1"/>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487" i="7"/>
  <c r="C486" i="7"/>
  <c r="C485" i="7"/>
  <c r="B484" i="7"/>
  <c r="C484" i="7" s="1"/>
  <c r="B70" i="7"/>
  <c r="C70" i="7" s="1"/>
  <c r="B71" i="7"/>
  <c r="C71" i="7" s="1"/>
  <c r="B72" i="7"/>
  <c r="C72" i="7" s="1"/>
  <c r="B73" i="7"/>
  <c r="B74" i="7"/>
  <c r="C74" i="7" s="1"/>
  <c r="B75" i="7"/>
  <c r="C75" i="7" s="1"/>
  <c r="B76" i="7"/>
  <c r="C76" i="7" s="1"/>
  <c r="B77" i="7"/>
  <c r="C77" i="7" s="1"/>
  <c r="B78" i="7"/>
  <c r="B79" i="7"/>
  <c r="C79" i="7" s="1"/>
  <c r="B80" i="7"/>
  <c r="B81" i="7"/>
  <c r="B82" i="7"/>
  <c r="C82" i="7" s="1"/>
  <c r="C83" i="7"/>
  <c r="B84" i="7"/>
  <c r="C84" i="7" s="1"/>
  <c r="B85" i="7"/>
  <c r="C85" i="7" s="1"/>
  <c r="C78" i="7"/>
  <c r="C45" i="7"/>
  <c r="C25" i="7"/>
  <c r="C445" i="7"/>
  <c r="C444" i="7"/>
  <c r="B443" i="7"/>
  <c r="C443" i="7" s="1"/>
  <c r="C439" i="7"/>
  <c r="C438" i="7"/>
  <c r="B437" i="7"/>
  <c r="C437" i="7" s="1"/>
  <c r="C434" i="7"/>
  <c r="C433" i="7"/>
  <c r="B432" i="7"/>
  <c r="C432" i="7" s="1"/>
  <c r="C429" i="7"/>
  <c r="C428" i="7"/>
  <c r="B427" i="7"/>
  <c r="C427" i="7" s="1"/>
  <c r="C424" i="7"/>
  <c r="C423" i="7"/>
  <c r="B422" i="7"/>
  <c r="C422" i="7" s="1"/>
  <c r="C419" i="7"/>
  <c r="C418" i="7"/>
  <c r="B417" i="7"/>
  <c r="C417" i="7" s="1"/>
  <c r="B69" i="7"/>
  <c r="C69" i="7" s="1"/>
  <c r="B68" i="7"/>
  <c r="C68" i="7" s="1"/>
  <c r="B64" i="7"/>
  <c r="C64" i="7" s="1"/>
  <c r="C285" i="7"/>
  <c r="C284" i="7"/>
  <c r="C283" i="7"/>
  <c r="B282" i="7"/>
  <c r="C282" i="7" s="1"/>
  <c r="B38" i="7"/>
  <c r="C38" i="7" s="1"/>
  <c r="C242" i="7"/>
  <c r="C241" i="7"/>
  <c r="B240" i="7"/>
  <c r="C240" i="7" s="1"/>
  <c r="C237" i="7"/>
  <c r="C236" i="7"/>
  <c r="B235" i="7"/>
  <c r="C235" i="7" s="1"/>
  <c r="C352" i="7"/>
  <c r="B33" i="7"/>
  <c r="C33" i="7" s="1"/>
  <c r="B32" i="7"/>
  <c r="C32" i="7" s="1"/>
  <c r="C328" i="7"/>
  <c r="C327" i="7"/>
  <c r="C326" i="7"/>
  <c r="B325" i="7"/>
  <c r="C325" i="7" s="1"/>
  <c r="C322" i="7"/>
  <c r="C321" i="7"/>
  <c r="C320" i="7"/>
  <c r="B319" i="7"/>
  <c r="C319" i="7" s="1"/>
  <c r="C297" i="7"/>
  <c r="C296" i="7"/>
  <c r="C295" i="7"/>
  <c r="B294" i="7"/>
  <c r="C294" i="7" s="1"/>
  <c r="C291" i="7"/>
  <c r="C290" i="7"/>
  <c r="C289" i="7"/>
  <c r="B288" i="7"/>
  <c r="C288" i="7" s="1"/>
  <c r="B43" i="7"/>
  <c r="C43" i="7" s="1"/>
  <c r="B42" i="7"/>
  <c r="C42" i="7" s="1"/>
  <c r="B50" i="7"/>
  <c r="C50" i="7" s="1"/>
  <c r="B48" i="7"/>
  <c r="C48" i="7" s="1"/>
  <c r="B49" i="7"/>
  <c r="C49" i="7" s="1"/>
  <c r="B306" i="7"/>
  <c r="C306" i="7" s="1"/>
  <c r="C309" i="7"/>
  <c r="C308" i="7"/>
  <c r="C307" i="7"/>
  <c r="B47" i="7"/>
  <c r="C47" i="7" s="1"/>
  <c r="C494" i="7"/>
  <c r="C493" i="7"/>
  <c r="C492" i="7"/>
  <c r="C491" i="7"/>
  <c r="B490" i="7"/>
  <c r="C490" i="7" s="1"/>
  <c r="C473" i="7"/>
  <c r="C472" i="7"/>
  <c r="C471" i="7"/>
  <c r="B470" i="7"/>
  <c r="C470" i="7" s="1"/>
  <c r="C459" i="7"/>
  <c r="C458" i="7"/>
  <c r="C457" i="7"/>
  <c r="C456" i="7"/>
  <c r="B455" i="7"/>
  <c r="C455" i="7" s="1"/>
  <c r="B175" i="7"/>
  <c r="C175"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0" i="7"/>
  <c r="C40" i="7" s="1"/>
  <c r="B39" i="7"/>
  <c r="C39" i="7" s="1"/>
  <c r="C279" i="7"/>
  <c r="C278" i="7"/>
  <c r="B277" i="7"/>
  <c r="C277" i="7" s="1"/>
  <c r="C274" i="7"/>
  <c r="C273" i="7"/>
  <c r="B272" i="7"/>
  <c r="C272" i="7" s="1"/>
  <c r="C451" i="7"/>
  <c r="C450" i="7"/>
  <c r="B449" i="7"/>
  <c r="C449"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0" i="6"/>
  <c r="B54" i="7"/>
  <c r="C54" i="7" s="1"/>
  <c r="B53" i="7"/>
  <c r="C53" i="7" s="1"/>
  <c r="D94" i="6"/>
  <c r="D90" i="6"/>
  <c r="D89" i="6"/>
  <c r="C351" i="7"/>
  <c r="C350" i="7"/>
  <c r="B349" i="7"/>
  <c r="C349" i="7" s="1"/>
  <c r="C346" i="7"/>
  <c r="C345" i="7"/>
  <c r="C344" i="7"/>
  <c r="B343" i="7"/>
  <c r="C343"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43"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86" i="7"/>
  <c r="C65" i="7"/>
  <c r="C6" i="7"/>
  <c r="C5" i="7"/>
  <c r="C31" i="7"/>
  <c r="C232" i="7"/>
  <c r="C231" i="7"/>
  <c r="C230" i="7"/>
  <c r="C529" i="7"/>
  <c r="C528" i="7"/>
  <c r="C527" i="7"/>
  <c r="C523" i="7"/>
  <c r="C522" i="7"/>
  <c r="C521" i="7"/>
  <c r="C370" i="7"/>
  <c r="C369" i="7"/>
  <c r="C368" i="7"/>
  <c r="C358" i="7"/>
  <c r="C357" i="7"/>
  <c r="C356" i="7"/>
  <c r="C501" i="7"/>
  <c r="C500" i="7"/>
  <c r="C499" i="7"/>
  <c r="C340" i="7"/>
  <c r="C339" i="7"/>
  <c r="C338" i="7"/>
  <c r="C334" i="7"/>
  <c r="C333" i="7"/>
  <c r="C332" i="7"/>
  <c r="C303" i="7"/>
  <c r="C302" i="7"/>
  <c r="C301" i="7"/>
  <c r="C536" i="7"/>
  <c r="C535" i="7"/>
  <c r="C534" i="7"/>
  <c r="C533" i="7"/>
  <c r="C480" i="7"/>
  <c r="C479" i="7"/>
  <c r="C478" i="7"/>
  <c r="C477" i="7"/>
  <c r="C516" i="7"/>
  <c r="C515" i="7"/>
  <c r="C514" i="7"/>
  <c r="C513" i="7"/>
  <c r="C508" i="7"/>
  <c r="C507" i="7"/>
  <c r="C506" i="7"/>
  <c r="C505" i="7"/>
  <c r="C384" i="7"/>
  <c r="C383" i="7"/>
  <c r="C382" i="7"/>
  <c r="C381" i="7"/>
  <c r="C408" i="7"/>
  <c r="C407" i="7"/>
  <c r="C406" i="7"/>
  <c r="C405" i="7"/>
  <c r="C401" i="7"/>
  <c r="C400" i="7"/>
  <c r="C399" i="7"/>
  <c r="C398" i="7"/>
  <c r="C394" i="7"/>
  <c r="C393" i="7"/>
  <c r="C392" i="7"/>
  <c r="C391" i="7"/>
  <c r="C365" i="7"/>
  <c r="C364" i="7"/>
  <c r="C363" i="7"/>
  <c r="C362" i="7"/>
  <c r="C377" i="7"/>
  <c r="C376" i="7"/>
  <c r="C375" i="7"/>
  <c r="C374" i="7"/>
  <c r="C316" i="7"/>
  <c r="C315" i="7"/>
  <c r="C314" i="7"/>
  <c r="C313" i="7"/>
  <c r="C269" i="7"/>
  <c r="C268" i="7"/>
  <c r="C267" i="7"/>
  <c r="C467" i="7"/>
  <c r="C466" i="7"/>
  <c r="C465" i="7"/>
  <c r="C464" i="7"/>
  <c r="B57" i="7"/>
  <c r="C57" i="7" s="1"/>
  <c r="C169" i="7"/>
  <c r="C163" i="7"/>
  <c r="C156" i="7"/>
  <c r="C150" i="7"/>
  <c r="C144" i="7"/>
  <c r="C138" i="7"/>
  <c r="C132" i="7"/>
  <c r="C126" i="7"/>
  <c r="C120" i="7"/>
  <c r="C114" i="7"/>
  <c r="C108" i="7"/>
  <c r="C102" i="7"/>
  <c r="C96" i="7"/>
  <c r="C262" i="7"/>
  <c r="C261" i="7"/>
  <c r="C260" i="7"/>
  <c r="C256" i="7"/>
  <c r="C255" i="7"/>
  <c r="C254" i="7"/>
  <c r="C253" i="7"/>
  <c r="C248" i="7"/>
  <c r="C247" i="7"/>
  <c r="C246" i="7"/>
  <c r="C414" i="7"/>
  <c r="C413" i="7"/>
  <c r="C412"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532" i="7"/>
  <c r="C532" i="7" s="1"/>
  <c r="B476" i="7"/>
  <c r="C476" i="7" s="1"/>
  <c r="B526" i="7"/>
  <c r="C526" i="7" s="1"/>
  <c r="B520" i="7"/>
  <c r="C520" i="7" s="1"/>
  <c r="B512" i="7"/>
  <c r="C512" i="7" s="1"/>
  <c r="B504" i="7"/>
  <c r="C504" i="7" s="1"/>
  <c r="B380" i="7"/>
  <c r="C380" i="7" s="1"/>
  <c r="B404" i="7"/>
  <c r="C404" i="7" s="1"/>
  <c r="B397" i="7"/>
  <c r="C397" i="7" s="1"/>
  <c r="B390" i="7"/>
  <c r="C390" i="7" s="1"/>
  <c r="B361" i="7"/>
  <c r="C361" i="7" s="1"/>
  <c r="B355" i="7"/>
  <c r="C355" i="7" s="1"/>
  <c r="B373" i="7"/>
  <c r="C373" i="7" s="1"/>
  <c r="B498" i="7"/>
  <c r="C498" i="7" s="1"/>
  <c r="B337" i="7"/>
  <c r="C337" i="7" s="1"/>
  <c r="B331" i="7"/>
  <c r="C331" i="7" s="1"/>
  <c r="B312" i="7"/>
  <c r="C312" i="7" s="1"/>
  <c r="B300" i="7"/>
  <c r="C300" i="7" s="1"/>
  <c r="B266" i="7"/>
  <c r="C266" i="7" s="1"/>
  <c r="B463" i="7"/>
  <c r="C463" i="7" s="1"/>
  <c r="B259" i="7"/>
  <c r="C259" i="7" s="1"/>
  <c r="B252" i="7"/>
  <c r="C252" i="7" s="1"/>
  <c r="B245" i="7"/>
  <c r="C245" i="7" s="1"/>
  <c r="B411" i="7"/>
  <c r="C411"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C80" i="7"/>
  <c r="B58" i="7"/>
  <c r="C58" i="7" s="1"/>
  <c r="B55" i="7"/>
  <c r="C55" i="7" s="1"/>
  <c r="B56" i="7"/>
  <c r="C56" i="7" s="1"/>
  <c r="B60" i="7"/>
  <c r="C60" i="7" s="1"/>
  <c r="B61" i="7"/>
  <c r="C61" i="7" s="1"/>
  <c r="B62" i="7"/>
  <c r="C62" i="7" s="1"/>
  <c r="B59" i="7"/>
  <c r="C59" i="7" s="1"/>
  <c r="C81" i="7"/>
  <c r="C73" i="7"/>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<sst xmlns="http://schemas.openxmlformats.org/spreadsheetml/2006/main" count="1830" uniqueCount="955">
  <si>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</si>
  <si>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</si>
  <si>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</si>
  <si>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</si>
  <si>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</si>
  <si>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</si>
  <si>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</si>
  <si>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</si>
  <si>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</si>
  <si>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</si>
  <si>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</si>
  <si>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</si>
  <si>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</si>
  <si>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</si>
  <si>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</si>
  <si>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</si>
  <si>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</si>
  <si>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</si>
  <si>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</si>
  <si>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</si>
  <si>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</si>
  <si>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</si>
  <si>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</si>
  <si>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</si>
  <si>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</si>
  <si>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</si>
  <si>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</si>
  <si>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</si>
  <si>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</si>
  <si>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</si>
  <si>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</si>
  <si>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</si>
  <si>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</si>
  <si>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</si>
  <si>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</si>
  <si>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</si>
  <si>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</si>
  <si>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</si>
  <si>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</si>
  <si>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</si>
  <si>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</si>
  <si>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</si>
  <si>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</si>
  <si>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</si>
  <si>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</si>
  <si>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</si>
  <si>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</si>
  <si>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</si>
  <si>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</si>
  <si>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</si>
  <si>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</si>
  <si>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</si>
  <si>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</si>
  <si>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</si>
  <si>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</si>
  <si>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</si>
  <si>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</si>
  <si>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</si>
  <si>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</si>
  <si>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</si>
  <si>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</si>
  <si>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</si>
  <si>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</si>
  <si>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</si>
  <si>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</si>
  <si>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</si>
  <si>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</si>
  <si>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</si>
  <si>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</si>
  <si>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</si>
  <si>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</si>
  <si>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</si>
  <si>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</si>
  <si>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</si>
  <si>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</si>
  <si>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</si>
  <si>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</si>
  <si>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</si>
  <si>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</si>
  <si>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</si>
  <si>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</si>
  <si>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</si>
  <si>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</si>
  <si>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</si>
  <si>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</si>
  <si>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</si>
  <si>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</si>
  <si>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</si>
  <si>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</si>
  <si>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</si>
  <si>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</si>
  <si>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</si>
  <si>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</si>
  <si>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</si>
  <si>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</si>
  <si>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</si>
  <si>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</si>
  <si>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</si>
  <si>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</si>
  <si>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</si>
  <si>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</si>
  <si>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</si>
  <si>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</si>
  <si>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</si>
  <si>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</si>
  <si>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</si>
  <si>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</si>
  <si>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</si>
  <si>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</si>
  <si>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</si>
  <si>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</si>
  <si>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</si>
  <si>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</si>
  <si>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</si>
  <si>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</si>
  <si>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</si>
  <si>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</si>
  <si>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</si>
  <si>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</si>
  <si>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</si>
  <si>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</si>
  <si>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</si>
  <si>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</si>
  <si>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</si>
  <si>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</si>
  <si>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</si>
  <si>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</si>
  <si>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</si>
  <si>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</si>
  <si>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</si>
  <si>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</si>
  <si>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</si>
  <si>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</si>
  <si>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</si>
  <si>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</si>
  <si>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</si>
  <si>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</si>
  <si>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</si>
  <si>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</si>
  <si>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</si>
  <si>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</si>
  <si>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</si>
  <si>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</si>
  <si>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</si>
  <si>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</si>
  <si>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</si>
  <si>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</si>
  <si>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</si>
  <si>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</si>
  <si>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</si>
  <si>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</si>
  <si>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</si>
  <si>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</si>
  <si>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</si>
  <si>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</si>
  <si>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</si>
  <si>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</si>
  <si>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</si>
  <si>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</si>
  <si>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</si>
  <si>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</si>
  <si>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</si>
  <si>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</si>
  <si>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</si>
  <si>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</si>
  <si>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</si>
  <si>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</si>
  <si>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</si>
  <si>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</si>
  <si>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</si>
  <si>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</si>
  <si>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</si>
  <si>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</si>
  <si>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</si>
  <si>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</si>
  <si>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</si>
  <si>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</si>
  <si>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</si>
  <si>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</si>
  <si>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</si>
  <si>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</si>
  <si>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</si>
  <si>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</si>
  <si>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</si>
  <si>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</si>
  <si>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</si>
  <si>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</si>
  <si>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</si>
  <si>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</si>
  <si>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</si>
  <si>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</si>
  <si>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</si>
  <si>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</si>
  <si>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</si>
  <si>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</si>
  <si>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</si>
  <si>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</si>
  <si>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</si>
  <si>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</si>
  <si>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</si>
  <si>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</si>
  <si>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</si>
  <si>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</si>
  <si>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</si>
  <si>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</si>
  <si>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</si>
  <si>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</si>
  <si>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</si>
  <si>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</si>
  <si>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</si>
  <si>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</si>
  <si>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</si>
  <si>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</si>
  <si>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</si>
  <si>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</si>
  <si>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</si>
  <si>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</si>
  <si>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</si>
  <si>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</si>
  <si>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</si>
  <si>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</si>
  <si>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</si>
  <si>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</si>
  <si>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</si>
  <si>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</si>
  <si>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</si>
  <si>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</si>
  <si>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</si>
  <si>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</si>
  <si>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</si>
  <si>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</si>
  <si>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</si>
  <si>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</si>
  <si>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</si>
  <si>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</si>
  <si>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</si>
  <si>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</si>
  <si>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</si>
  <si>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</si>
  <si>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</si>
  <si>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</si>
  <si>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</si>
  <si>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</si>
  <si>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</si>
  <si>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</si>
  <si>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</si>
  <si>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</si>
  <si>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</si>
  <si>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</si>
  <si>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</si>
  <si>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</si>
  <si>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</si>
  <si>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</si>
  <si>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</si>
  <si>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</si>
  <si>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</si>
  <si>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</si>
  <si>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</si>
  <si>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</si>
  <si>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</si>
  <si>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</si>
  <si>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</si>
  <si>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</si>
  <si>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</si>
  <si>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</si>
  <si>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</si>
  <si>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</si>
  <si>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</si>
  <si>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</si>
  <si>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</si>
  <si>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</si>
  <si>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</si>
  <si>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</si>
  <si>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</si>
  <si>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</si>
  <si>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</si>
  <si>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</si>
  <si>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</si>
  <si>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</si>
  <si>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</si>
  <si>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</si>
  <si>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</si>
  <si>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</si>
  <si>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</si>
  <si>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</si>
  <si>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</si>
  <si>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</si>
  <si>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</si>
  <si>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</si>
  <si>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</si>
  <si>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</si>
  <si>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</si>
  <si>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</si>
  <si>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</si>
  <si>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</si>
  <si>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</si>
  <si>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</si>
  <si>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</si>
  <si>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</si>
  <si>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</si>
  <si>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</si>
  <si>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</si>
  <si>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</si>
  <si>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</si>
  <si>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</si>
  <si>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</si>
  <si>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</si>
  <si>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</si>
  <si>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</si>
  <si>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</si>
  <si>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</si>
  <si>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</si>
  <si>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</si>
  <si>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</si>
  <si>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</si>
  <si>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</si>
  <si>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</si>
  <si>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</si>
  <si>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</si>
  <si>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</si>
  <si>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</si>
  <si>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</si>
  <si>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</si>
  <si>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</si>
  <si>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</si>
  <si>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</si>
  <si>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</si>
  <si>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</si>
  <si>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</si>
  <si>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</si>
  <si>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</si>
  <si>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</si>
  <si>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</si>
  <si>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</si>
  <si>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</si>
  <si>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</si>
  <si>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</si>
  <si>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</si>
  <si>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</si>
  <si>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</si>
  <si>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</si>
  <si>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</si>
  <si>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</si>
  <si>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</si>
  <si>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</si>
  <si>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</si>
  <si>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</si>
  <si>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</si>
  <si>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</si>
  <si>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</si>
  <si>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</si>
  <si>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</si>
  <si>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</si>
  <si>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</si>
  <si>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</si>
  <si>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</si>
  <si>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</si>
  <si>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</si>
  <si>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</si>
  <si>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</si>
  <si>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</si>
  <si>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</si>
  <si>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</si>
  <si>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</si>
  <si>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</si>
  <si>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</si>
  <si>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</si>
  <si>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</si>
  <si>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</si>
  <si>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</si>
  <si>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</si>
  <si>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</si>
  <si>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</si>
  <si>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</si>
  <si>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</si>
  <si>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</si>
  <si>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</si>
  <si>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</si>
  <si>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</si>
  <si>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</si>
  <si>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</si>
  <si>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</si>
  <si>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</si>
  <si>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</si>
  <si>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</si>
  <si>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</si>
  <si>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</si>
  <si>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</si>
  <si>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</si>
  <si>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</si>
  <si>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</si>
  <si>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</si>
  <si>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</si>
  <si>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</si>
  <si>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</si>
  <si>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</si>
  <si>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</si>
  <si>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</si>
  <si>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</si>
  <si>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</si>
  <si>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</si>
  <si>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</si>
  <si>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</si>
  <si>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</si>
  <si>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</si>
  <si>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</si>
  <si>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</si>
  <si>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</si>
  <si>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</si>
  <si>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</si>
  <si>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</si>
  <si>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</si>
  <si>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</si>
  <si>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</si>
  <si>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</si>
  <si>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</si>
  <si>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</si>
  <si>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</si>
  <si>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</si>
  <si>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</si>
  <si>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</si>
  <si>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</si>
  <si>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</si>
  <si>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</si>
  <si>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</si>
  <si>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</si>
  <si>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</si>
  <si>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</si>
  <si>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</si>
  <si>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</si>
  <si>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</si>
  <si>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</si>
  <si>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</si>
  <si>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</si>
  <si>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</si>
  <si>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</si>
  <si>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</si>
  <si>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</si>
  <si>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</si>
  <si>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</si>
  <si>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</si>
  <si>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</si>
  <si>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</si>
  <si>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</si>
  <si>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</si>
  <si>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</si>
  <si>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</si>
  <si>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</si>
  <si>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</si>
  <si>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</si>
  <si>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</si>
  <si>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</si>
  <si>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</si>
  <si>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</si>
  <si>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</si>
  <si>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</si>
  <si>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</si>
  <si>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</si>
  <si>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</si>
  <si>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</si>
  <si>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</si>
  <si>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</si>
  <si>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</si>
  <si>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</si>
  <si>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</si>
  <si>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</si>
  <si>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</si>
  <si>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</si>
  <si>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</si>
  <si>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</si>
  <si>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</si>
  <si>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</si>
  <si>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</si>
  <si>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</si>
  <si>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</si>
  <si>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</si>
  <si>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</si>
  <si>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</si>
  <si>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</si>
  <si>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</si>
  <si>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</si>
  <si>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</si>
  <si>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</si>
  <si>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</si>
  <si>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</si>
  <si>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</si>
  <si>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</si>
  <si>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</si>
  <si>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</si>
  <si>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</si>
  <si>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</si>
  <si>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</si>
  <si>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</si>
  <si>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</si>
  <si>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</si>
  <si>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</si>
  <si>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</si>
  <si>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</si>
  <si>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</si>
  <si>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</si>
  <si>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</si>
  <si>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</si>
  <si>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</si>
  <si>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</si>
  <si>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</si>
  <si>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</si>
  <si>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</si>
  <si>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</si>
  <si>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</si>
  <si>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</si>
  <si>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</si>
  <si>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</si>
  <si>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</si>
  <si>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</si>
  <si>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</si>
  <si>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</si>
  <si>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</si>
  <si>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</si>
  <si>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</si>
  <si>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</si>
  <si>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</si>
  <si>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</si>
  <si>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</si>
  <si>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</si>
  <si>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</si>
  <si>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</si>
  <si>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</si>
  <si>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</si>
  <si>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</si>
  <si>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</si>
  <si>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</si>
  <si>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</si>
  <si>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</si>
  <si>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</si>
  <si>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</si>
  <si>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</si>
  <si>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</si>
  <si>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</si>
  <si>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</si>
  <si>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</si>
  <si>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</si>
  <si>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</si>
  <si>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</si>
  <si>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</si>
  <si>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</si>
  <si>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</si>
  <si>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</si>
  <si>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</si>
  <si>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</si>
  <si>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</si>
  <si>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</si>
  <si>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</si>
  <si>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</si>
  <si>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</si>
  <si>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</si>
  <si>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</si>
  <si>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</si>
  <si>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</si>
  <si>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</si>
  <si>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</si>
  <si>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</si>
  <si>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</si>
  <si>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</si>
  <si>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</si>
  <si>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</si>
  <si>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</si>
  <si>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</si>
  <si>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</si>
  <si>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</si>
  <si>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</si>
  <si>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</si>
  <si>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</si>
  <si>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</si>
  <si>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</si>
  <si>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</si>
  <si>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</si>
  <si>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</si>
  <si>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</si>
  <si>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</si>
  <si>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</si>
  <si>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</si>
  <si>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</si>
  <si>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</si>
  <si>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</si>
  <si>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</si>
  <si>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</si>
  <si>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</si>
  <si>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</si>
  <si>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</si>
  <si>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</si>
  <si>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</si>
  <si>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</si>
  <si>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</si>
  <si>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</si>
  <si>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</si>
  <si>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</si>
  <si>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</si>
  <si>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</si>
  <si>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</si>
  <si>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</si>
  <si>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</si>
  <si>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</si>
  <si>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</si>
  <si>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</si>
  <si>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</si>
  <si>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</si>
  <si>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</si>
  <si>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</si>
  <si>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</si>
  <si>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</si>
  <si>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</si>
  <si>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</si>
  <si>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</si>
  <si>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</si>
  <si>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</si>
  <si>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</si>
  <si>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</si>
  <si>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</si>
  <si>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</si>
  <si>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</si>
  <si>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</si>
  <si>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</si>
  <si>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</si>
  <si>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</si>
  <si>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</si>
  <si>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</si>
  <si>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</si>
  <si>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</si>
  <si>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</si>
  <si>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</si>
  <si>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</si>
  <si>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</si>
  <si>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</si>
  <si>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</si>
  <si>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</si>
  <si>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</si>
  <si>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</si>
  <si>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</si>
  <si>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</si>
  <si>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</si>
  <si>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</si>
  <si>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</si>
  <si>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</si>
  <si>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</si>
  <si>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</si>
  <si>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</si>
  <si>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</si>
  <si>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</si>
  <si>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</si>
  <si>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</si>
  <si>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</si>
  <si>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class='formula'&gt;IS_NUMBER(text)&lt;/span&gt; and replace text with the merge field name for the text field.</t>
  </si>
  <si>
    <t>&lt;span class='formula'&gt;OR(LEN(Bank_Account_Number__c) &lt;&gt; 10, NOT(IS_NUMBER(Bank_Account_Number__c)))&lt;/span&gt;</t>
  </si>
  <si>
    <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</si>
  <si>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</si>
  <si>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</si>
  <si>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</si>
  <si>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</si>
  <si>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</si>
  <si>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</si>
  <si>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</si>
  <si>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</si>
  <si>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</si>
  <si>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</si>
  <si>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</si>
  <si>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</si>
  <si>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</si>
  <si>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</si>
  <si>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</si>
  <si>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</si>
  <si>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</si>
  <si>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</si>
  <si>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</si>
  <si>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</si>
  <si>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</si>
  <si>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</si>
  <si>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&lt;span class='formula'&gt;LAST_INDEX_OF(string, substring, [index])&lt;/span&gt;.</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</si>
  <si>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</si>
  <si>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</si>
  <si>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</si>
  <si>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class='formula'&gt;LAST_INDEX_OF_IGNORE_CASE(string, substring, [index])&lt;/span&gt;.</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</si>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</sst>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603</v>
      </c>
      <c r="C1" t="str">
        <f>"{""" &amp; A1 &amp; """:["</f>
        <v>{"Architecture":[</v>
      </c>
      <c r="E1" t="str">
        <f>C1 &amp; D1</f>
        <v>{"Architecture":[</v>
      </c>
    </row>
    <row r="2" spans="1:5" x14ac:dyDescent="0.2">
      <c r="B2" t="s">
        <v>604</v>
      </c>
      <c r="C2" t="str">
        <f>"{""" &amp; B2 &amp; """:["</f>
        <v>{"Data Model":[</v>
      </c>
      <c r="E2" t="str">
        <f t="shared" ref="E2:E12" si="0">C2 &amp; D2</f>
        <v>{"Data Model":[</v>
      </c>
    </row>
    <row r="3" spans="1:5" x14ac:dyDescent="0.2">
      <c r="C3" t="s">
        <v>606</v>
      </c>
      <c r="D3" t="str">
        <f>"""" &amp; C3 &amp; """"</f>
        <v>"Directional Data Processing"</v>
      </c>
      <c r="E3" t="str">
        <f xml:space="preserve"> D3</f>
        <v>"Directional Data Processing"</v>
      </c>
    </row>
    <row r="4" spans="1:5" x14ac:dyDescent="0.2">
      <c r="C4" t="s">
        <v>607</v>
      </c>
      <c r="D4" t="str">
        <f>",""" &amp; C4 &amp; """"</f>
        <v>,"Data Uploader"</v>
      </c>
      <c r="E4" t="str">
        <f t="shared" ref="E4:E6" si="1" xml:space="preserve"> D4</f>
        <v>,"Data Uploader"</v>
      </c>
    </row>
    <row r="5" spans="1:5" x14ac:dyDescent="0.2">
      <c r="C5" t="s">
        <v>860</v>
      </c>
      <c r="D5" t="str">
        <f>",""" &amp; C5 &amp; """"</f>
        <v>,"Schedule Pipeline Management"</v>
      </c>
      <c r="E5" t="str">
        <f t="shared" si="1"/>
        <v>,"Schedule Pipeline Management"</v>
      </c>
    </row>
    <row r="6" spans="1:5" x14ac:dyDescent="0.2">
      <c r="D6" t="s">
        <v>612</v>
      </c>
      <c r="E6" t="str">
        <f t="shared" si="1"/>
        <v>],</v>
      </c>
    </row>
    <row r="7" spans="1:5" x14ac:dyDescent="0.2">
      <c r="B7" t="s">
        <v>605</v>
      </c>
      <c r="D7" t="str">
        <f>"""" &amp; B7 &amp; """:["</f>
        <v>"Process Flow":[</v>
      </c>
      <c r="E7" t="str">
        <f t="shared" si="0"/>
        <v>"Process Flow":[</v>
      </c>
    </row>
    <row r="8" spans="1:5" x14ac:dyDescent="0.2">
      <c r="C8" t="s">
        <v>608</v>
      </c>
      <c r="D8" t="str">
        <f>"""" &amp; C8 &amp; """"</f>
        <v>"Insert"</v>
      </c>
      <c r="E8" t="str">
        <f>D8</f>
        <v>"Insert"</v>
      </c>
    </row>
    <row r="9" spans="1:5" x14ac:dyDescent="0.2">
      <c r="C9" t="s">
        <v>609</v>
      </c>
      <c r="D9" t="str">
        <f t="shared" ref="D9:D11" si="2">",""" &amp; C9 &amp; """"</f>
        <v>,"Update"</v>
      </c>
      <c r="E9" t="str">
        <f>D9</f>
        <v>,"Update"</v>
      </c>
    </row>
    <row r="10" spans="1:5" x14ac:dyDescent="0.2">
      <c r="C10" t="s">
        <v>610</v>
      </c>
      <c r="D10" t="str">
        <f t="shared" si="2"/>
        <v>,"Delete"</v>
      </c>
      <c r="E10" t="str">
        <f>D10</f>
        <v>,"Delete"</v>
      </c>
    </row>
    <row r="11" spans="1:5" x14ac:dyDescent="0.2">
      <c r="C11" t="s">
        <v>611</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250</v>
      </c>
      <c r="D15" t="str">
        <f>"""" &amp; B15 &amp; """"</f>
        <v>"Auth. Options"</v>
      </c>
      <c r="E15" t="str">
        <f t="shared" si="3"/>
        <v>"Auth. Options"</v>
      </c>
    </row>
    <row r="16" spans="1:5" x14ac:dyDescent="0.2">
      <c r="B16" t="s">
        <v>248</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861</v>
      </c>
      <c r="C18" t="str">
        <f>"],""" &amp; A18 &amp; """:["</f>
        <v>],"Pipeline":[</v>
      </c>
      <c r="E18" t="str">
        <f t="shared" ref="E18:E24" si="5">C18 &amp; D18</f>
        <v>],"Pipeline":[</v>
      </c>
    </row>
    <row r="19" spans="1:5" x14ac:dyDescent="0.2">
      <c r="E19" t="str">
        <f t="shared" si="5"/>
        <v/>
      </c>
    </row>
    <row r="20" spans="1:5" x14ac:dyDescent="0.2">
      <c r="B20" t="s">
        <v>862</v>
      </c>
      <c r="D20" t="str">
        <f>"""" &amp; B20 &amp; """"</f>
        <v>"Pipeline Builder"</v>
      </c>
      <c r="E20" t="str">
        <f t="shared" si="5"/>
        <v>"Pipeline Builder"</v>
      </c>
    </row>
    <row r="21" spans="1:5" x14ac:dyDescent="0.2">
      <c r="B21" t="s">
        <v>596</v>
      </c>
      <c r="D21" t="str">
        <f t="shared" ref="D21" si="6">",""" &amp; B21 &amp; """"</f>
        <v>,"Determine Sequence"</v>
      </c>
      <c r="E21" t="str">
        <f t="shared" ref="E21" si="7">C21 &amp; D21</f>
        <v>,"Determine Sequence"</v>
      </c>
    </row>
    <row r="22" spans="1:5" x14ac:dyDescent="0.2">
      <c r="B22" t="s">
        <v>248</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521</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587</v>
      </c>
      <c r="D28" t="str">
        <f>"""" &amp; C28 &amp; """"</f>
        <v>"Elements of Mapping"</v>
      </c>
      <c r="E28" t="str">
        <f>D28</f>
        <v>"Elements of Mapping"</v>
      </c>
    </row>
    <row r="29" spans="1:5" x14ac:dyDescent="0.2">
      <c r="C29" t="s">
        <v>343</v>
      </c>
      <c r="D29" t="str">
        <f>",""" &amp; C29 &amp; """"</f>
        <v>,"Calculate Field Values"</v>
      </c>
      <c r="E29" t="str">
        <f>D29</f>
        <v>,"Calculate Field Values"</v>
      </c>
    </row>
    <row r="30" spans="1:5" x14ac:dyDescent="0.2">
      <c r="D30" t="str">
        <f>"]}"</f>
        <v>]}</v>
      </c>
      <c r="E30" t="str">
        <f>D30</f>
        <v>]}</v>
      </c>
    </row>
    <row r="31" spans="1:5" x14ac:dyDescent="0.2">
      <c r="B31" t="s">
        <v>249</v>
      </c>
      <c r="D31" t="str">
        <f>",""" &amp; B31 &amp; """"</f>
        <v>,"View Source Data"</v>
      </c>
      <c r="E31" t="str">
        <f>D31</f>
        <v>,"View Source Data"</v>
      </c>
    </row>
    <row r="32" spans="1:5" x14ac:dyDescent="0.2">
      <c r="B32" t="s">
        <v>248</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863</v>
      </c>
      <c r="C36" t="str">
        <f>"],""" &amp; A36 &amp; """:["</f>
        <v>],"Pipeline Execution":[</v>
      </c>
      <c r="E36" t="str">
        <f t="shared" si="3"/>
        <v>],"Pipeline Execution":[</v>
      </c>
    </row>
    <row r="37" spans="1:5" x14ac:dyDescent="0.2">
      <c r="E37" t="str">
        <f t="shared" si="3"/>
        <v/>
      </c>
    </row>
    <row r="38" spans="1:5" x14ac:dyDescent="0.2">
      <c r="A38" t="s">
        <v>342</v>
      </c>
      <c r="C38" t="str">
        <f>"],""" &amp; A38 &amp; """:["</f>
        <v>],"Execution":[</v>
      </c>
      <c r="E38" t="str">
        <f t="shared" si="3"/>
        <v>],"Execution":[</v>
      </c>
    </row>
    <row r="39" spans="1:5" x14ac:dyDescent="0.2">
      <c r="E39" t="str">
        <f t="shared" si="3"/>
        <v/>
      </c>
    </row>
    <row r="40" spans="1:5" x14ac:dyDescent="0.2">
      <c r="B40" t="s">
        <v>248</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248</v>
      </c>
      <c r="D44" t="str">
        <f>"""" &amp; B44 &amp; """"</f>
        <v>"Quick Actions"</v>
      </c>
      <c r="E44" t="str">
        <f t="shared" si="3"/>
        <v>"Quick Actions"</v>
      </c>
    </row>
    <row r="45" spans="1:5" x14ac:dyDescent="0.2">
      <c r="E45" t="str">
        <f t="shared" si="3"/>
        <v/>
      </c>
    </row>
    <row r="46" spans="1:5" x14ac:dyDescent="0.2">
      <c r="A46" t="s">
        <v>515</v>
      </c>
      <c r="C46" t="str">
        <f>"],""" &amp; A46 &amp; """:["</f>
        <v>],"Schedule":[</v>
      </c>
      <c r="E46" t="str">
        <f t="shared" si="3"/>
        <v>],"Schedule":[</v>
      </c>
    </row>
    <row r="47" spans="1:5" x14ac:dyDescent="0.2">
      <c r="B47" t="s">
        <v>586</v>
      </c>
      <c r="D47" t="str">
        <f>"""" &amp; B47 &amp; """"</f>
        <v>"Executable Schedule"</v>
      </c>
      <c r="E47" t="str">
        <f>D47</f>
        <v>"Executable Schedule"</v>
      </c>
    </row>
    <row r="48" spans="1:5" x14ac:dyDescent="0.2">
      <c r="B48" t="s">
        <v>864</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276</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350</v>
      </c>
      <c r="C6" s="4" t="s">
        <v>891</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598</v>
      </c>
      <c r="B7" s="55" t="s">
        <v>597</v>
      </c>
      <c r="C7" s="4" t="s">
        <v>892</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348</v>
      </c>
      <c r="C8" s="4" t="s">
        <v>893</v>
      </c>
      <c r="E8" t="str">
        <f t="shared" si="0"/>
        <v>&lt;tr&gt;&lt;td&gt;End Time&lt;/td&gt;&lt;td class='slds-truncate'&gt;pushtopics__EndTime__c&lt;/td&gt;&lt;td&gt;The time a Pipeline Execution ended.&lt;/td&gt;&lt;/tr&gt;</v>
      </c>
    </row>
    <row r="9" spans="1:5" ht="17" thickBot="1" x14ac:dyDescent="0.25">
      <c r="A9" s="3" t="s">
        <v>59</v>
      </c>
      <c r="B9" s="3" t="s">
        <v>358</v>
      </c>
      <c r="C9" s="4" t="s">
        <v>585</v>
      </c>
      <c r="E9" t="str">
        <f t="shared" si="0"/>
        <v>&lt;tr&gt;&lt;td&gt;Exceptions&lt;/td&gt;&lt;td class='slds-truncate'&gt;pushtopics__Exceptions__c&lt;/td&gt;&lt;td&gt;Exceptions while executing.&lt;/td&gt;&lt;/tr&gt;</v>
      </c>
    </row>
    <row r="10" spans="1:5" ht="33" thickBot="1" x14ac:dyDescent="0.25">
      <c r="A10" s="3" t="s">
        <v>404</v>
      </c>
      <c r="B10" s="3" t="s">
        <v>405</v>
      </c>
      <c r="C10" s="4" t="s">
        <v>894</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861</v>
      </c>
      <c r="B11" s="3" t="s">
        <v>870</v>
      </c>
      <c r="C11" s="46" t="s">
        <v>895</v>
      </c>
      <c r="E11" t="str">
        <f t="shared" si="0"/>
        <v>&lt;tr&gt;&lt;td&gt;Pipeline&lt;/td&gt;&lt;td class='slds-truncate'&gt;pushtopics__Pipeline__c&lt;/td&gt;&lt;td&gt;Master-detail relationship with the Pipeline object.&lt;/td&gt;&lt;/tr&gt;</v>
      </c>
    </row>
    <row r="12" spans="1:5" ht="49" thickBot="1" x14ac:dyDescent="0.25">
      <c r="A12" s="3" t="s">
        <v>896</v>
      </c>
      <c r="B12" s="3" t="s">
        <v>18</v>
      </c>
      <c r="C12" s="46" t="s">
        <v>897</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459</v>
      </c>
      <c r="B13" s="59" t="s">
        <v>462</v>
      </c>
      <c r="C13" s="4" t="s">
        <v>892</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460</v>
      </c>
      <c r="B14" s="59" t="s">
        <v>463</v>
      </c>
      <c r="C14" s="4" t="s">
        <v>892</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349</v>
      </c>
      <c r="C15" s="2" t="s">
        <v>898</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351</v>
      </c>
      <c r="C16" s="55" t="s">
        <v>899</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403</v>
      </c>
      <c r="B17" s="3" t="s">
        <v>406</v>
      </c>
      <c r="C17" s="4" t="s">
        <v>900</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352</v>
      </c>
      <c r="C18" s="4" t="s">
        <v>901</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247</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276</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252</v>
      </c>
      <c r="B7" s="4" t="s">
        <v>258</v>
      </c>
      <c r="C7" s="4" t="s">
        <v>21</v>
      </c>
      <c r="D7" s="4" t="s">
        <v>373</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278</v>
      </c>
      <c r="C8" s="4" t="s">
        <v>37</v>
      </c>
      <c r="D8" s="4" t="s">
        <v>371</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277</v>
      </c>
      <c r="B9" s="4" t="s">
        <v>18</v>
      </c>
      <c r="C9" s="4" t="s">
        <v>21</v>
      </c>
      <c r="D9" s="4" t="s">
        <v>372</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279</v>
      </c>
      <c r="B10" s="8" t="s">
        <v>281</v>
      </c>
      <c r="C10" s="8" t="s">
        <v>37</v>
      </c>
      <c r="D10" s="6" t="s">
        <v>284</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280</v>
      </c>
      <c r="B11" s="4" t="s">
        <v>282</v>
      </c>
      <c r="C11" s="4" t="s">
        <v>21</v>
      </c>
      <c r="D11" s="6" t="s">
        <v>283</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abSelected="1" topLeftCell="B3"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521</v>
      </c>
      <c r="F2" t="str">
        <f>"&lt;h1 id='title'&gt;" &amp; A2 &amp; "&lt;/h1&gt;"</f>
        <v>&lt;h1 id='title'&gt;Executable&lt;/h1&gt;</v>
      </c>
    </row>
    <row r="3" spans="1:7" ht="238" x14ac:dyDescent="0.2">
      <c r="A3" s="10" t="s">
        <v>952</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211</v>
      </c>
    </row>
    <row r="6" spans="1:7" x14ac:dyDescent="0.2">
      <c r="A6" t="s">
        <v>247</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276</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286</v>
      </c>
      <c r="C10" s="8" t="s">
        <v>37</v>
      </c>
      <c r="D10" s="6" t="s">
        <v>941</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288</v>
      </c>
      <c r="C11" s="4" t="s">
        <v>37</v>
      </c>
      <c r="D11" s="4" t="s">
        <v>927</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742</v>
      </c>
      <c r="B12" s="4" t="s">
        <v>743</v>
      </c>
      <c r="C12" s="4" t="s">
        <v>37</v>
      </c>
      <c r="D12" s="4" t="s">
        <v>925</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285</v>
      </c>
      <c r="B13" s="4" t="s">
        <v>287</v>
      </c>
      <c r="C13" s="4" t="s">
        <v>37</v>
      </c>
      <c r="D13" s="4" t="s">
        <v>928</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289</v>
      </c>
      <c r="C14" s="4" t="s">
        <v>37</v>
      </c>
      <c r="D14" s="4" t="s">
        <v>929</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290</v>
      </c>
      <c r="C15" s="8" t="s">
        <v>37</v>
      </c>
      <c r="D15" s="6" t="s">
        <v>930</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744</v>
      </c>
      <c r="C16" s="6" t="s">
        <v>37</v>
      </c>
      <c r="D16" s="6" t="s">
        <v>745</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598</v>
      </c>
      <c r="B17" s="55" t="s">
        <v>597</v>
      </c>
      <c r="C17" s="55" t="s">
        <v>37</v>
      </c>
      <c r="D17" s="55" t="s">
        <v>599</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746</v>
      </c>
      <c r="B18" s="60" t="s">
        <v>747</v>
      </c>
      <c r="C18" s="55"/>
      <c r="D18" s="55" t="s">
        <v>902</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278</v>
      </c>
      <c r="C19" s="4" t="s">
        <v>37</v>
      </c>
      <c r="D19" s="4" t="s">
        <v>520</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291</v>
      </c>
      <c r="C20" s="4" t="s">
        <v>37</v>
      </c>
      <c r="D20" s="4" t="s">
        <v>903</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748</v>
      </c>
      <c r="B21" s="4" t="s">
        <v>292</v>
      </c>
      <c r="C21" s="4" t="s">
        <v>37</v>
      </c>
      <c r="D21" s="4" t="s">
        <v>926</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749</v>
      </c>
      <c r="B22" s="4" t="s">
        <v>750</v>
      </c>
      <c r="C22" s="4" t="s">
        <v>37</v>
      </c>
      <c r="D22" s="4" t="s">
        <v>751</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522</v>
      </c>
      <c r="B23" s="4" t="s">
        <v>258</v>
      </c>
      <c r="C23" s="4" t="s">
        <v>21</v>
      </c>
      <c r="D23" s="4" t="s">
        <v>752</v>
      </c>
      <c r="F23" t="str">
        <f t="shared" si="1"/>
        <v>&lt;tr&gt;&lt;td&gt;Executable API Name&lt;/td&gt;&lt;td class='slds-truncate'&gt;pushtopics__ApiName__c&lt;/td&gt;&lt;td&gt;The name which uniquely identifies the Executable.&lt;/td&gt;&lt;/tr&gt;</v>
      </c>
    </row>
    <row r="24" spans="1:7" ht="17" thickBot="1" x14ac:dyDescent="0.25">
      <c r="A24" s="3" t="s">
        <v>523</v>
      </c>
      <c r="B24" s="4" t="s">
        <v>18</v>
      </c>
      <c r="C24" s="4" t="s">
        <v>21</v>
      </c>
      <c r="D24" s="4" t="s">
        <v>524</v>
      </c>
      <c r="F24" t="str">
        <f t="shared" si="1"/>
        <v>&lt;tr&gt;&lt;td&gt;Executable Name&lt;/td&gt;&lt;td class='slds-truncate'&gt;Name&lt;/td&gt;&lt;td&gt;The name of the Executable.&lt;/td&gt;&lt;/tr&gt;</v>
      </c>
    </row>
    <row r="25" spans="1:7" ht="17" thickBot="1" x14ac:dyDescent="0.25">
      <c r="A25" s="59" t="s">
        <v>753</v>
      </c>
      <c r="B25" s="59" t="s">
        <v>754</v>
      </c>
      <c r="C25" s="4"/>
      <c r="D25" s="4" t="s">
        <v>931</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293</v>
      </c>
      <c r="C26" s="4" t="s">
        <v>37</v>
      </c>
      <c r="D26" s="5" t="s">
        <v>294</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904</v>
      </c>
      <c r="B27" s="4" t="s">
        <v>905</v>
      </c>
      <c r="C27" s="4"/>
      <c r="D27" s="5" t="s">
        <v>906</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295</v>
      </c>
      <c r="C28" s="4" t="s">
        <v>37</v>
      </c>
      <c r="D28" s="4" t="s">
        <v>932</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755</v>
      </c>
      <c r="B29" s="4" t="s">
        <v>756</v>
      </c>
      <c r="C29" s="4"/>
      <c r="D29" s="4" t="s">
        <v>819</v>
      </c>
      <c r="F29" t="str">
        <f t="shared" si="1"/>
        <v>&lt;tr&gt;&lt;td&gt;Internal Type&lt;/td&gt;&lt;td class='slds-truncate'&gt;pushtopics__InternalType__c&lt;/td&gt;&lt;td&gt;Used internally to indicate the type of the Executable.&lt;/td&gt;&lt;/tr&gt;</v>
      </c>
    </row>
    <row r="30" spans="1:7" ht="17" thickBot="1" x14ac:dyDescent="0.25">
      <c r="A30" s="3" t="s">
        <v>757</v>
      </c>
      <c r="B30" s="4" t="s">
        <v>758</v>
      </c>
      <c r="C30" s="4"/>
      <c r="D30" s="4" t="s">
        <v>759</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760</v>
      </c>
      <c r="B31" s="4" t="s">
        <v>761</v>
      </c>
      <c r="C31" s="4"/>
      <c r="D31" s="4" t="s">
        <v>762</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763</v>
      </c>
      <c r="B32" s="4" t="s">
        <v>764</v>
      </c>
      <c r="C32" s="4"/>
      <c r="D32" s="4" t="s">
        <v>765</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766</v>
      </c>
      <c r="B33" s="4" t="s">
        <v>767</v>
      </c>
      <c r="C33" s="4"/>
      <c r="D33" s="4" t="s">
        <v>768</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459</v>
      </c>
      <c r="B34" s="59" t="s">
        <v>462</v>
      </c>
      <c r="C34" s="4" t="s">
        <v>37</v>
      </c>
      <c r="D34" s="4" t="s">
        <v>461</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460</v>
      </c>
      <c r="B35" s="59" t="s">
        <v>463</v>
      </c>
      <c r="C35" s="4" t="s">
        <v>37</v>
      </c>
      <c r="D35" s="4" t="s">
        <v>933</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861</v>
      </c>
      <c r="B36" s="4" t="s">
        <v>870</v>
      </c>
      <c r="C36" s="4" t="s">
        <v>37</v>
      </c>
      <c r="D36" s="4" t="s">
        <v>907</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908</v>
      </c>
      <c r="B37" s="4" t="s">
        <v>909</v>
      </c>
      <c r="C37" s="4" t="s">
        <v>37</v>
      </c>
      <c r="D37" s="4" t="s">
        <v>910</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769</v>
      </c>
      <c r="B38" s="59" t="s">
        <v>770</v>
      </c>
      <c r="C38" s="4" t="s">
        <v>37</v>
      </c>
      <c r="D38" s="4" t="s">
        <v>771</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772</v>
      </c>
      <c r="B39" s="59" t="s">
        <v>774</v>
      </c>
      <c r="C39" s="4" t="s">
        <v>37</v>
      </c>
      <c r="D39" s="4" t="s">
        <v>838</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773</v>
      </c>
      <c r="B40" s="59" t="s">
        <v>775</v>
      </c>
      <c r="C40" s="4" t="s">
        <v>37</v>
      </c>
      <c r="D40" s="4" t="s">
        <v>839</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776</v>
      </c>
      <c r="B41" s="59" t="s">
        <v>777</v>
      </c>
      <c r="C41" s="4" t="s">
        <v>37</v>
      </c>
      <c r="D41" s="4" t="s">
        <v>934</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778</v>
      </c>
      <c r="B42" s="59" t="s">
        <v>779</v>
      </c>
      <c r="C42" s="4" t="s">
        <v>37</v>
      </c>
      <c r="D42" s="4" t="s">
        <v>840</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780</v>
      </c>
      <c r="B43" s="59" t="s">
        <v>781</v>
      </c>
      <c r="C43" s="4" t="s">
        <v>37</v>
      </c>
      <c r="D43" s="4" t="s">
        <v>841</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782</v>
      </c>
      <c r="B44" s="59" t="s">
        <v>783</v>
      </c>
      <c r="C44" s="4" t="s">
        <v>37</v>
      </c>
      <c r="D44" s="4" t="s">
        <v>842</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784</v>
      </c>
      <c r="B45" s="59" t="s">
        <v>785</v>
      </c>
      <c r="C45" s="4" t="s">
        <v>37</v>
      </c>
      <c r="D45" s="4" t="s">
        <v>935</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786</v>
      </c>
      <c r="B46" s="59" t="s">
        <v>787</v>
      </c>
      <c r="C46" s="4" t="s">
        <v>37</v>
      </c>
      <c r="D46" s="4" t="s">
        <v>843</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920</v>
      </c>
      <c r="B47" s="59" t="s">
        <v>788</v>
      </c>
      <c r="C47" s="4" t="s">
        <v>37</v>
      </c>
      <c r="D47" s="4" t="s">
        <v>844</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919</v>
      </c>
      <c r="B48" s="59" t="s">
        <v>789</v>
      </c>
      <c r="C48" s="4" t="s">
        <v>37</v>
      </c>
      <c r="D48" s="4" t="s">
        <v>845</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917</v>
      </c>
      <c r="B49" s="59" t="s">
        <v>918</v>
      </c>
      <c r="C49" s="4" t="s">
        <v>37</v>
      </c>
      <c r="D49" s="4" t="s">
        <v>936</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740</v>
      </c>
      <c r="B50" s="59" t="s">
        <v>741</v>
      </c>
      <c r="C50" s="6" t="s">
        <v>37</v>
      </c>
      <c r="D50" s="4" t="s">
        <v>937</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790</v>
      </c>
      <c r="B51" s="59" t="s">
        <v>791</v>
      </c>
      <c r="C51" s="4" t="s">
        <v>37</v>
      </c>
      <c r="D51" s="4" t="s">
        <v>847</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792</v>
      </c>
      <c r="B52" s="59" t="s">
        <v>793</v>
      </c>
      <c r="C52" s="4" t="s">
        <v>37</v>
      </c>
      <c r="D52" s="4" t="s">
        <v>848</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794</v>
      </c>
      <c r="B53" s="59" t="s">
        <v>795</v>
      </c>
      <c r="C53" s="4" t="s">
        <v>37</v>
      </c>
      <c r="D53" s="4" t="s">
        <v>849</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796</v>
      </c>
      <c r="B54" s="59" t="s">
        <v>797</v>
      </c>
      <c r="C54" s="4" t="s">
        <v>37</v>
      </c>
      <c r="D54" s="4" t="s">
        <v>850</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798</v>
      </c>
      <c r="B55" s="59" t="s">
        <v>799</v>
      </c>
      <c r="C55" s="4" t="s">
        <v>37</v>
      </c>
      <c r="D55" s="4" t="s">
        <v>851</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953</v>
      </c>
      <c r="B56" s="59" t="s">
        <v>923</v>
      </c>
      <c r="C56" s="4" t="s">
        <v>37</v>
      </c>
      <c r="D56" s="4" t="s">
        <v>938</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954</v>
      </c>
      <c r="B57" s="59" t="s">
        <v>924</v>
      </c>
      <c r="C57" s="4" t="s">
        <v>37</v>
      </c>
      <c r="D57" s="4" t="s">
        <v>939</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800</v>
      </c>
      <c r="B58" s="59" t="s">
        <v>801</v>
      </c>
      <c r="C58" s="4" t="s">
        <v>37</v>
      </c>
      <c r="D58" s="4" t="s">
        <v>940</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802</v>
      </c>
      <c r="B59" s="59" t="s">
        <v>803</v>
      </c>
      <c r="C59" s="4" t="s">
        <v>37</v>
      </c>
      <c r="D59" s="4" t="s">
        <v>942</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804</v>
      </c>
      <c r="B60" s="4" t="s">
        <v>805</v>
      </c>
      <c r="C60" s="4" t="s">
        <v>37</v>
      </c>
      <c r="D60" s="4" t="s">
        <v>943</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806</v>
      </c>
      <c r="B61" s="4" t="s">
        <v>807</v>
      </c>
      <c r="C61" s="4" t="s">
        <v>21</v>
      </c>
      <c r="D61" s="4" t="s">
        <v>808</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810</v>
      </c>
      <c r="B62" s="4" t="s">
        <v>811</v>
      </c>
      <c r="C62" s="4" t="s">
        <v>37</v>
      </c>
      <c r="D62" s="4" t="s">
        <v>809</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921</v>
      </c>
      <c r="B63" s="59" t="s">
        <v>922</v>
      </c>
      <c r="C63" s="4" t="s">
        <v>37</v>
      </c>
      <c r="D63" s="4" t="s">
        <v>846</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296</v>
      </c>
      <c r="C64" s="4" t="s">
        <v>37</v>
      </c>
      <c r="D64" s="4" t="s">
        <v>297</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812</v>
      </c>
      <c r="B65" s="4" t="s">
        <v>813</v>
      </c>
      <c r="C65" s="4" t="s">
        <v>37</v>
      </c>
      <c r="D65" s="4" t="s">
        <v>944</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814</v>
      </c>
      <c r="B66" s="4" t="s">
        <v>815</v>
      </c>
      <c r="C66" s="4"/>
      <c r="D66" s="4" t="s">
        <v>945</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299</v>
      </c>
      <c r="B67" s="4" t="s">
        <v>298</v>
      </c>
      <c r="C67" s="4" t="s">
        <v>37</v>
      </c>
      <c r="D67" s="4" t="s">
        <v>300</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302</v>
      </c>
      <c r="B68" s="4" t="s">
        <v>301</v>
      </c>
      <c r="C68" s="4" t="s">
        <v>37</v>
      </c>
      <c r="D68" s="4" t="s">
        <v>525</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816</v>
      </c>
      <c r="B69" s="8" t="s">
        <v>303</v>
      </c>
      <c r="C69" s="8" t="s">
        <v>37</v>
      </c>
      <c r="D69" s="9" t="s">
        <v>946</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817</v>
      </c>
      <c r="B70" s="6" t="s">
        <v>818</v>
      </c>
      <c r="C70" s="6"/>
      <c r="D70" s="62" t="s">
        <v>819</v>
      </c>
      <c r="F70" t="str">
        <f t="shared" si="1"/>
        <v>&lt;tr&gt;&lt;td&gt;Scheduleable?&lt;/td&gt;&lt;td class='slds-truncate'&gt;pushtopics__Scheduleable__c&lt;/td&gt;&lt;td&gt;Used internally to indicate the type of the Executable.&lt;/td&gt;&lt;/tr&gt;</v>
      </c>
    </row>
    <row r="71" spans="1:7" ht="80" customHeight="1" x14ac:dyDescent="0.2">
      <c r="A71" s="61" t="s">
        <v>820</v>
      </c>
      <c r="B71" s="6" t="s">
        <v>821</v>
      </c>
      <c r="C71" s="6" t="s">
        <v>37</v>
      </c>
      <c r="D71" s="62" t="s">
        <v>822</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304</v>
      </c>
      <c r="C72" s="4" t="s">
        <v>37</v>
      </c>
      <c r="D72" s="4" t="s">
        <v>911</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912</v>
      </c>
      <c r="B73" s="4" t="s">
        <v>913</v>
      </c>
      <c r="C73" s="4" t="s">
        <v>37</v>
      </c>
      <c r="D73" s="4" t="s">
        <v>914</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823</v>
      </c>
      <c r="B74" s="4" t="s">
        <v>824</v>
      </c>
      <c r="C74" s="4" t="s">
        <v>37</v>
      </c>
      <c r="D74" s="4" t="s">
        <v>947</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527</v>
      </c>
      <c r="B75" s="4" t="s">
        <v>528</v>
      </c>
      <c r="C75" s="4" t="s">
        <v>37</v>
      </c>
      <c r="D75" s="4" t="s">
        <v>948</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530</v>
      </c>
      <c r="B76" s="4" t="s">
        <v>529</v>
      </c>
      <c r="C76" s="4" t="s">
        <v>37</v>
      </c>
      <c r="D76" s="4" t="s">
        <v>531</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825</v>
      </c>
      <c r="B77" s="4" t="s">
        <v>826</v>
      </c>
      <c r="C77" s="4" t="s">
        <v>37</v>
      </c>
      <c r="D77" s="4" t="s">
        <v>827</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305</v>
      </c>
      <c r="C78" s="4" t="s">
        <v>37</v>
      </c>
      <c r="D78" s="4" t="s">
        <v>306</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828</v>
      </c>
      <c r="B79" s="4" t="s">
        <v>829</v>
      </c>
      <c r="C79" s="4" t="s">
        <v>37</v>
      </c>
      <c r="D79" s="4" t="s">
        <v>949</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308</v>
      </c>
      <c r="B80" s="4" t="s">
        <v>307</v>
      </c>
      <c r="C80" s="4" t="s">
        <v>37</v>
      </c>
      <c r="D80" s="4" t="s">
        <v>309</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533</v>
      </c>
      <c r="B81" s="4" t="s">
        <v>532</v>
      </c>
      <c r="C81" s="4" t="s">
        <v>37</v>
      </c>
      <c r="D81" s="4" t="s">
        <v>534</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310</v>
      </c>
      <c r="C82" s="4" t="s">
        <v>37</v>
      </c>
      <c r="D82" s="5" t="s">
        <v>370</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311</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312</v>
      </c>
      <c r="C84" s="4" t="s">
        <v>37</v>
      </c>
      <c r="D84" s="4" t="s">
        <v>832</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313</v>
      </c>
      <c r="C85" s="4" t="s">
        <v>37</v>
      </c>
      <c r="D85" s="4" t="s">
        <v>833</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830</v>
      </c>
      <c r="B86" s="4" t="s">
        <v>831</v>
      </c>
      <c r="C86" s="4" t="s">
        <v>37</v>
      </c>
      <c r="D86" s="4" t="s">
        <v>834</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835</v>
      </c>
      <c r="B87" s="4" t="s">
        <v>853</v>
      </c>
      <c r="C87" s="4" t="s">
        <v>37</v>
      </c>
      <c r="D87" s="4" t="s">
        <v>852</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314</v>
      </c>
      <c r="C88" s="3" t="s">
        <v>37</v>
      </c>
      <c r="D88" s="3" t="s">
        <v>950</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836</v>
      </c>
      <c r="B89" s="3" t="s">
        <v>837</v>
      </c>
      <c r="C89" s="3" t="s">
        <v>37</v>
      </c>
      <c r="D89" s="3" t="s">
        <v>951</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248</v>
      </c>
    </row>
    <row r="94" spans="1:7" ht="153" x14ac:dyDescent="0.2">
      <c r="A94" s="10" t="s">
        <v>526</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342</v>
      </c>
      <c r="E2" t="str">
        <f>"&lt;h1 id='title'&gt;" &amp; A2 &amp; "&lt;/h1&gt;"</f>
        <v>&lt;h1 id='title'&gt;Execution&lt;/h1&gt;</v>
      </c>
    </row>
    <row r="4" spans="1:5" ht="51" x14ac:dyDescent="0.2">
      <c r="A4" s="10" t="s">
        <v>577</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365</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601</v>
      </c>
      <c r="B7" s="63"/>
      <c r="C7" s="63"/>
      <c r="E7" t="str">
        <f>"&lt;div class='v-space'&gt;&lt;/div&gt;&lt;div&gt;&lt;h2&gt;" &amp; A7 &amp; "&lt;/h2&gt;"</f>
        <v>&lt;div class='v-space'&gt;&lt;/div&gt;&lt;div&gt;&lt;h2&gt;Summary&lt;/h2&gt;</v>
      </c>
    </row>
    <row r="8" spans="1:5" ht="17" thickBot="1" x14ac:dyDescent="0.25">
      <c r="A8" s="45" t="s">
        <v>18</v>
      </c>
      <c r="B8" s="51" t="s">
        <v>276</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349</v>
      </c>
      <c r="C9" s="2" t="s">
        <v>581</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348</v>
      </c>
      <c r="C10" s="4" t="s">
        <v>582</v>
      </c>
      <c r="E10" t="str">
        <f t="shared" si="0"/>
        <v>&lt;tr&gt;&lt;td&gt;End Time&lt;/td&gt;&lt;td class='slds-truncate'&gt;pushtopics__EndTime__c&lt;/td&gt;&lt;td&gt;The time when the Execution ends&lt;/td&gt;&lt;/tr&gt;</v>
      </c>
    </row>
    <row r="11" spans="1:5" ht="17" thickBot="1" x14ac:dyDescent="0.25">
      <c r="A11" s="3" t="s">
        <v>42</v>
      </c>
      <c r="B11" s="4" t="s">
        <v>350</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351</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352</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353</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354</v>
      </c>
      <c r="B15" s="4" t="s">
        <v>355</v>
      </c>
      <c r="C15" s="4" t="s">
        <v>398</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356</v>
      </c>
      <c r="C16" s="2" t="s">
        <v>396</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352</v>
      </c>
      <c r="C17" s="4" t="s">
        <v>399</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357</v>
      </c>
      <c r="C18" s="4" t="s">
        <v>397</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358</v>
      </c>
      <c r="C19" s="4" t="s">
        <v>366</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600</v>
      </c>
      <c r="B22" s="65"/>
      <c r="C22" s="66"/>
      <c r="E22" t="str">
        <f>"&lt;div class='v-space'&gt;&lt;/div&gt;&lt;div&gt;&lt;h2&gt;" &amp; A22 &amp; "&lt;/h2&gt;"</f>
        <v>&lt;div class='v-space'&gt;&lt;/div&gt;&lt;div&gt;&lt;h2&gt;Information &amp; Settings&lt;/h2&gt;</v>
      </c>
    </row>
    <row r="23" spans="1:6" ht="17" thickBot="1" x14ac:dyDescent="0.25">
      <c r="A23" s="45" t="s">
        <v>18</v>
      </c>
      <c r="B23" s="51" t="s">
        <v>276</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344</v>
      </c>
      <c r="B24" s="4" t="s">
        <v>18</v>
      </c>
      <c r="C24" s="4" t="s">
        <v>583</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521</v>
      </c>
      <c r="B25" s="50" t="s">
        <v>538</v>
      </c>
      <c r="C25" s="4" t="s">
        <v>576</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286</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863</v>
      </c>
      <c r="B27" s="4" t="s">
        <v>915</v>
      </c>
      <c r="C27" s="4" t="s">
        <v>916</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302</v>
      </c>
      <c r="B28" s="4" t="s">
        <v>301</v>
      </c>
      <c r="C28" s="4" t="s">
        <v>578</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345</v>
      </c>
      <c r="B29" s="4" t="s">
        <v>346</v>
      </c>
      <c r="C29" s="4" t="s">
        <v>580</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296</v>
      </c>
      <c r="C30" s="4" t="s">
        <v>579</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289</v>
      </c>
      <c r="C31" s="4" t="s">
        <v>579</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347</v>
      </c>
      <c r="B32" s="4" t="s">
        <v>303</v>
      </c>
      <c r="C32" s="4" t="s">
        <v>579</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285</v>
      </c>
      <c r="B33" s="4" t="s">
        <v>287</v>
      </c>
      <c r="C33" s="4" t="s">
        <v>579</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288</v>
      </c>
      <c r="C34" s="4" t="s">
        <v>579</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295</v>
      </c>
      <c r="C35" s="4" t="s">
        <v>579</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527</v>
      </c>
      <c r="B36" s="4" t="s">
        <v>528</v>
      </c>
      <c r="C36" s="4" t="s">
        <v>579</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530</v>
      </c>
      <c r="B37" s="4" t="s">
        <v>529</v>
      </c>
      <c r="C37" s="4" t="s">
        <v>579</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533</v>
      </c>
      <c r="B38" s="4" t="s">
        <v>532</v>
      </c>
      <c r="C38" s="4" t="s">
        <v>579</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314</v>
      </c>
      <c r="C39" s="4" t="s">
        <v>579</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290</v>
      </c>
      <c r="C40" s="4" t="s">
        <v>579</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598</v>
      </c>
      <c r="B41" s="55" t="s">
        <v>597</v>
      </c>
      <c r="C41" s="4" t="s">
        <v>579</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292</v>
      </c>
      <c r="C42" s="4" t="s">
        <v>579</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602</v>
      </c>
      <c r="B45" s="63"/>
      <c r="C45" s="63"/>
      <c r="E45" t="str">
        <f>"&lt;div class='v-space'&gt;&lt;/div&gt;&lt;div&gt;&lt;h2&gt;" &amp; A45 &amp; "&lt;/h2&gt;"</f>
        <v>&lt;div class='v-space'&gt;&lt;/div&gt;&lt;div&gt;&lt;h2&gt;Execution Log (When Batchable = FALSE)&lt;/h2&gt;</v>
      </c>
    </row>
    <row r="46" spans="1:6" ht="17" thickBot="1" x14ac:dyDescent="0.25">
      <c r="A46" s="45" t="s">
        <v>18</v>
      </c>
      <c r="B46" s="51" t="s">
        <v>276</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301</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359</v>
      </c>
      <c r="B48" s="4" t="s">
        <v>360</v>
      </c>
      <c r="C48" s="4" t="s">
        <v>364</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361</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362</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363</v>
      </c>
      <c r="C51" s="6" t="s">
        <v>584</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247</v>
      </c>
      <c r="F3" t="str">
        <f>"&lt;h2 id='title'&gt;" &amp; A3 &amp; "&lt;/h2&gt;"</f>
        <v>&lt;h2 id='title'&gt;Fields&lt;/h2&gt;</v>
      </c>
    </row>
    <row r="5" spans="1:6" x14ac:dyDescent="0.2">
      <c r="F5" t="str">
        <f>"&lt;div class='v-space'&gt;&lt;/div&gt;&lt;div&gt;"</f>
        <v>&lt;div class='v-space'&gt;&lt;/div&gt;&lt;div&gt;</v>
      </c>
    </row>
    <row r="6" spans="1:6" x14ac:dyDescent="0.2">
      <c r="A6" s="49" t="s">
        <v>18</v>
      </c>
      <c r="B6" s="49" t="s">
        <v>276</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316</v>
      </c>
      <c r="B7" s="49" t="s">
        <v>315</v>
      </c>
      <c r="C7" s="49" t="s">
        <v>37</v>
      </c>
      <c r="D7" s="49" t="s">
        <v>422</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318</v>
      </c>
      <c r="B8" s="49" t="s">
        <v>317</v>
      </c>
      <c r="C8" s="49" t="s">
        <v>37</v>
      </c>
      <c r="D8" s="49" t="s">
        <v>415</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320</v>
      </c>
      <c r="B9" s="49" t="s">
        <v>319</v>
      </c>
      <c r="C9" s="49" t="s">
        <v>37</v>
      </c>
      <c r="D9" s="49" t="s">
        <v>416</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321</v>
      </c>
      <c r="B10" s="49" t="s">
        <v>258</v>
      </c>
      <c r="C10" s="49" t="s">
        <v>21</v>
      </c>
      <c r="D10" s="49" t="s">
        <v>408</v>
      </c>
      <c r="F10" t="str">
        <f t="shared" si="0"/>
        <v>&lt;tr&gt;&lt;td&gt;Field Mapping API Name&lt;/td&gt;&lt;td class='slds-truncate'&gt;pushtopics__ApiName__c&lt;/td&gt;&lt;td&gt;Y&lt;/td&gt;&lt;td&gt;The unique API name of the Field Mapping record.&lt;/td&gt;&lt;/tr&gt;</v>
      </c>
    </row>
    <row r="11" spans="1:6" x14ac:dyDescent="0.2">
      <c r="A11" s="49" t="s">
        <v>323</v>
      </c>
      <c r="B11" s="49" t="s">
        <v>322</v>
      </c>
      <c r="C11" s="49" t="s">
        <v>37</v>
      </c>
      <c r="D11" s="49" t="s">
        <v>409</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536</v>
      </c>
      <c r="B12" s="49" t="s">
        <v>535</v>
      </c>
      <c r="C12" s="49" t="s">
        <v>37</v>
      </c>
      <c r="D12" s="49" t="s">
        <v>537</v>
      </c>
      <c r="F12" t="str">
        <f t="shared" si="0"/>
        <v>&lt;tr&gt;&lt;td&gt;Length&lt;/td&gt;&lt;td class='slds-truncate'&gt;pushtopics__Length__c&lt;/td&gt;&lt;td&gt;N&lt;/td&gt;&lt;td&gt;Max length of the target field.&lt;/td&gt;&lt;/tr&gt;</v>
      </c>
    </row>
    <row r="13" spans="1:6" ht="17" x14ac:dyDescent="0.2">
      <c r="A13" s="49" t="s">
        <v>3</v>
      </c>
      <c r="B13" s="49" t="s">
        <v>324</v>
      </c>
      <c r="C13" s="49" t="s">
        <v>21</v>
      </c>
      <c r="D13" s="24" t="s">
        <v>410</v>
      </c>
      <c r="F13" t="str">
        <f t="shared" si="0"/>
        <v>&lt;tr&gt;&lt;td&gt;Mapping&lt;/td&gt;&lt;td class='slds-truncate'&gt;pushtopics__Mapping__c&lt;/td&gt;&lt;td&gt;Y&lt;/td&gt;&lt;td&gt;The transformation logic to generate the target field's value.&lt;/td&gt;&lt;/tr&gt;</v>
      </c>
    </row>
    <row r="14" spans="1:6" ht="17" x14ac:dyDescent="0.2">
      <c r="A14" s="23" t="s">
        <v>326</v>
      </c>
      <c r="B14" s="49" t="s">
        <v>325</v>
      </c>
      <c r="C14" s="49" t="s">
        <v>37</v>
      </c>
      <c r="D14" s="24" t="s">
        <v>411</v>
      </c>
      <c r="F14" t="str">
        <f t="shared" si="0"/>
        <v>&lt;tr&gt;&lt;td&gt;Nillable&lt;/td&gt;&lt;td class='slds-truncate'&gt;pushtopics__Nillable__c&lt;/td&gt;&lt;td&gt;N&lt;/td&gt;&lt;td&gt;Indicate whether this target field can be set to null.&lt;/td&gt;&lt;/tr&gt;</v>
      </c>
    </row>
    <row r="15" spans="1:6" ht="17" x14ac:dyDescent="0.2">
      <c r="A15" s="23" t="s">
        <v>328</v>
      </c>
      <c r="B15" s="49" t="s">
        <v>327</v>
      </c>
      <c r="C15" s="49" t="s">
        <v>21</v>
      </c>
      <c r="D15" s="24" t="s">
        <v>412</v>
      </c>
      <c r="F15" t="str">
        <f t="shared" si="0"/>
        <v>&lt;tr&gt;&lt;td&gt;Object Mapping&lt;/td&gt;&lt;td class='slds-truncate'&gt;pushtopics__ObjectMapping__c&lt;/td&gt;&lt;td&gt;Y&lt;/td&gt;&lt;td&gt;Master-Detail relationship with the Mapping object.&lt;/td&gt;&lt;/tr&gt;</v>
      </c>
    </row>
    <row r="16" spans="1:6" ht="68" x14ac:dyDescent="0.2">
      <c r="A16" s="24" t="s">
        <v>330</v>
      </c>
      <c r="B16" s="24" t="s">
        <v>329</v>
      </c>
      <c r="C16" s="49" t="s">
        <v>37</v>
      </c>
      <c r="D16" s="24" t="s">
        <v>413</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332</v>
      </c>
      <c r="B17" s="49" t="s">
        <v>331</v>
      </c>
      <c r="C17" s="49" t="s">
        <v>37</v>
      </c>
      <c r="D17" s="24" t="s">
        <v>414</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334</v>
      </c>
      <c r="B18" s="49" t="s">
        <v>333</v>
      </c>
      <c r="C18" s="49" t="s">
        <v>37</v>
      </c>
      <c r="D18" s="24" t="s">
        <v>417</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336</v>
      </c>
      <c r="B19" s="49" t="s">
        <v>335</v>
      </c>
      <c r="C19" s="49" t="s">
        <v>37</v>
      </c>
      <c r="D19" s="24" t="s">
        <v>418</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337</v>
      </c>
      <c r="B20" s="49" t="s">
        <v>18</v>
      </c>
      <c r="C20" s="49" t="s">
        <v>21</v>
      </c>
      <c r="D20" s="24" t="s">
        <v>419</v>
      </c>
      <c r="F20" t="str">
        <f t="shared" si="0"/>
        <v>&lt;tr&gt;&lt;td&gt;Target Field Name&lt;/td&gt;&lt;td class='slds-truncate'&gt;Name&lt;/td&gt;&lt;td&gt;Y&lt;/td&gt;&lt;td&gt;The target field name.&lt;/td&gt;&lt;/tr&gt;</v>
      </c>
    </row>
    <row r="21" spans="1:6" ht="17" x14ac:dyDescent="0.2">
      <c r="A21" s="23" t="s">
        <v>339</v>
      </c>
      <c r="B21" s="49" t="s">
        <v>338</v>
      </c>
      <c r="C21" s="49" t="s">
        <v>37</v>
      </c>
      <c r="D21" s="24" t="s">
        <v>420</v>
      </c>
      <c r="F21" t="str">
        <f t="shared" si="0"/>
        <v>&lt;tr&gt;&lt;td&gt;Type&lt;/td&gt;&lt;td class='slds-truncate'&gt;pushtopics__Type__c&lt;/td&gt;&lt;td&gt;N&lt;/td&gt;&lt;td&gt;The type of the target field.&lt;/td&gt;&lt;/tr&gt;</v>
      </c>
    </row>
    <row r="22" spans="1:6" ht="17" x14ac:dyDescent="0.2">
      <c r="A22" s="23" t="s">
        <v>341</v>
      </c>
      <c r="B22" s="49" t="s">
        <v>340</v>
      </c>
      <c r="C22" s="49" t="s">
        <v>37</v>
      </c>
      <c r="D22" s="24" t="s">
        <v>421</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276</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374</v>
      </c>
      <c r="B5" s="51" t="s">
        <v>18</v>
      </c>
      <c r="C5" s="46" t="s">
        <v>375</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342</v>
      </c>
      <c r="B6" s="51" t="s">
        <v>376</v>
      </c>
      <c r="C6" s="46" t="s">
        <v>377</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378</v>
      </c>
      <c r="B7" s="51" t="s">
        <v>379</v>
      </c>
      <c r="C7" s="46" t="s">
        <v>380</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286</v>
      </c>
      <c r="C8" s="46" t="s">
        <v>381</v>
      </c>
      <c r="E8" t="str">
        <f t="shared" si="0"/>
        <v>&lt;tr&gt;&lt;td&gt;Action&lt;/td&gt;&lt;td class='slds-truncate'&gt;pushtopics__Action__c&lt;/td&gt;&lt;td&gt;Formula field, equals to the Action field  on the Execution.&lt;/td&gt;&lt;/tr&gt;</v>
      </c>
    </row>
    <row r="9" spans="1:5" ht="17" thickBot="1" x14ac:dyDescent="0.25">
      <c r="A9" s="1" t="s">
        <v>40</v>
      </c>
      <c r="B9" s="2" t="s">
        <v>349</v>
      </c>
      <c r="C9" s="2" t="s">
        <v>394</v>
      </c>
      <c r="E9" t="str">
        <f t="shared" si="0"/>
        <v>&lt;tr&gt;&lt;td&gt;Start Time&lt;/td&gt;&lt;td class='slds-truncate'&gt;pushtopics__StartTime__c&lt;/td&gt;&lt;td&gt;The time an Execution started&lt;/td&gt;&lt;/tr&gt;</v>
      </c>
    </row>
    <row r="10" spans="1:5" ht="17" thickBot="1" x14ac:dyDescent="0.25">
      <c r="A10" s="3" t="s">
        <v>41</v>
      </c>
      <c r="B10" s="4" t="s">
        <v>348</v>
      </c>
      <c r="C10" s="4" t="s">
        <v>395</v>
      </c>
      <c r="E10" t="str">
        <f t="shared" si="0"/>
        <v>&lt;tr&gt;&lt;td&gt;End Time&lt;/td&gt;&lt;td class='slds-truncate'&gt;pushtopics__EndTime__c&lt;/td&gt;&lt;td&gt;The time an Execution ended&lt;/td&gt;&lt;/tr&gt;</v>
      </c>
    </row>
    <row r="11" spans="1:5" ht="17" thickBot="1" x14ac:dyDescent="0.25">
      <c r="A11" s="3" t="s">
        <v>46</v>
      </c>
      <c r="B11" s="4" t="s">
        <v>352</v>
      </c>
      <c r="C11" s="4" t="s">
        <v>382</v>
      </c>
      <c r="E11" t="str">
        <f t="shared" si="0"/>
        <v>&lt;tr&gt;&lt;td&gt;Succeeded?&lt;/td&gt;&lt;td class='slds-truncate'&gt;pushtopics__Succeeded__c&lt;/td&gt;&lt;td&gt;Indicates whether the Batch Execution was succeeded or not.&lt;/td&gt;&lt;/tr&gt;</v>
      </c>
    </row>
    <row r="12" spans="1:5" ht="17" thickBot="1" x14ac:dyDescent="0.25">
      <c r="A12" s="3" t="s">
        <v>383</v>
      </c>
      <c r="B12" s="4" t="s">
        <v>384</v>
      </c>
      <c r="C12" s="4" t="s">
        <v>385</v>
      </c>
      <c r="E12" t="str">
        <f t="shared" si="0"/>
        <v>&lt;tr&gt;&lt;td&gt;Retrieved Count&lt;/td&gt;&lt;td class='slds-truncate'&gt;pushtopics__RetrievedCount__c&lt;/td&gt;&lt;td&gt;The records count retrieved from the source for the current batch.&lt;/td&gt;&lt;/tr&gt;</v>
      </c>
    </row>
    <row r="13" spans="1:5" ht="33" thickBot="1" x14ac:dyDescent="0.25">
      <c r="A13" s="3" t="s">
        <v>386</v>
      </c>
      <c r="B13" s="4" t="s">
        <v>387</v>
      </c>
      <c r="C13" s="4" t="s">
        <v>442</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388</v>
      </c>
      <c r="B14" s="4" t="s">
        <v>389</v>
      </c>
      <c r="C14" s="4" t="s">
        <v>443</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390</v>
      </c>
      <c r="B15" s="4" t="s">
        <v>391</v>
      </c>
      <c r="C15" s="4" t="s">
        <v>444</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392</v>
      </c>
      <c r="B16" s="4" t="s">
        <v>393</v>
      </c>
      <c r="C16" s="4" t="s">
        <v>445</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276</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400</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359</v>
      </c>
      <c r="B22" s="4" t="s">
        <v>360</v>
      </c>
      <c r="C22" s="4" t="s">
        <v>364</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361</v>
      </c>
      <c r="C23" s="4" t="s">
        <v>448</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362</v>
      </c>
      <c r="C24" s="4" t="s">
        <v>446</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358</v>
      </c>
      <c r="C25" s="4" t="s">
        <v>401</v>
      </c>
      <c r="E25" t="str">
        <f t="shared" si="1"/>
        <v>&lt;tr&gt;&lt;td&gt;Exceptions&lt;/td&gt;&lt;td class='slds-truncate'&gt;pushtopics__Exceptions__c&lt;/td&gt;&lt;td&gt;Exceptional message raised during the execution. &lt;/td&gt;&lt;/tr&gt;</v>
      </c>
    </row>
    <row r="26" spans="1:5" ht="96" x14ac:dyDescent="0.2">
      <c r="A26" s="8" t="s">
        <v>60</v>
      </c>
      <c r="B26" s="6" t="s">
        <v>363</v>
      </c>
      <c r="C26" s="6" t="s">
        <v>447</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50"/>
  <sheetViews>
    <sheetView topLeftCell="A294" zoomScale="125" workbookViewId="0">
      <selection activeCell="B307" sqref="B307"/>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343</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30"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717</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231</v>
      </c>
      <c r="B17" t="s">
        <v>154</v>
      </c>
      <c r="C17" t="str">
        <f t="shared" si="0"/>
        <v>&lt;li&gt;&lt;a href='#greater_than_or_equal'&gt;&gt;= (Greater Than or Equal)&lt;/a&gt;&lt;/li&gt;</v>
      </c>
    </row>
    <row r="18" spans="1:3" x14ac:dyDescent="0.2">
      <c r="A18" t="s">
        <v>142</v>
      </c>
      <c r="B18" t="s">
        <v>230</v>
      </c>
      <c r="C18" t="str">
        <f t="shared" si="0"/>
        <v>&lt;li&gt;&lt;a href='#and_s'&gt;&amp;&amp; (AND)&lt;/a&gt;&lt;/li&gt;</v>
      </c>
    </row>
    <row r="19" spans="1:3" x14ac:dyDescent="0.2">
      <c r="A19" t="s">
        <v>89</v>
      </c>
      <c r="B19" t="s">
        <v>229</v>
      </c>
      <c r="C19" t="str">
        <f t="shared" si="0"/>
        <v>&lt;li&gt;&lt;a href='#or_s'&gt;|| (OR)&lt;/a&gt;&lt;/li&gt;</v>
      </c>
    </row>
    <row r="20" spans="1:3" x14ac:dyDescent="0.2">
      <c r="A20" t="s">
        <v>143</v>
      </c>
      <c r="B20" t="s">
        <v>157</v>
      </c>
      <c r="C20" t="str">
        <f t="shared" si="0"/>
        <v>&lt;li&gt;&lt;a href='#concatenate'&gt;&amp; (Concatenate)&lt;/a&gt;&lt;/li&gt;</v>
      </c>
    </row>
    <row r="21" spans="1:3" x14ac:dyDescent="0.2">
      <c r="A21" t="s">
        <v>613</v>
      </c>
      <c r="B21" t="str">
        <f t="shared" ref="B21:B30" si="1">SUBSTITUTE(LOWER(A21), " ", "_")</f>
        <v>add_days</v>
      </c>
      <c r="C21" t="str">
        <f t="shared" si="0"/>
        <v>&lt;li&gt;&lt;a href='#add_days'&gt;ADD_DAYS&lt;/a&gt;&lt;/li&gt;</v>
      </c>
    </row>
    <row r="22" spans="1:3" x14ac:dyDescent="0.2">
      <c r="A22" t="s">
        <v>614</v>
      </c>
      <c r="B22" t="str">
        <f>SUBSTITUTE(LOWER(A22), " ", "_")</f>
        <v>add_months</v>
      </c>
      <c r="C22" t="str">
        <f>"&lt;li&gt;&lt;a href='#" &amp; B22 &amp; "'&gt;" &amp;A22 &amp; "&lt;/a&gt;&lt;/li&gt;"</f>
        <v>&lt;li&gt;&lt;a href='#add_months'&gt;ADD_MONTHS&lt;/a&gt;&lt;/li&gt;</v>
      </c>
    </row>
    <row r="23" spans="1:3" x14ac:dyDescent="0.2">
      <c r="A23" t="s">
        <v>545</v>
      </c>
      <c r="B23" t="str">
        <f>SUBSTITUTE(LOWER(A23), " ", "_")</f>
        <v>agg_avg</v>
      </c>
      <c r="C23" t="str">
        <f>"&lt;li&gt;&lt;a href='#" &amp; B23 &amp; "'&gt;" &amp;A23 &amp; "&lt;/a&gt;&lt;/li&gt;"</f>
        <v>&lt;li&gt;&lt;a href='#agg_avg'&gt;AGG_AVG&lt;/a&gt;&lt;/li&gt;</v>
      </c>
    </row>
    <row r="24" spans="1:3" ht="15" customHeight="1" x14ac:dyDescent="0.2">
      <c r="A24" t="s">
        <v>546</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547</v>
      </c>
      <c r="B27" t="str">
        <f t="shared" si="1"/>
        <v>agg_count_distinct</v>
      </c>
      <c r="C27" t="str">
        <f t="shared" si="0"/>
        <v>&lt;li&gt;&lt;a href='#agg_count_distinct'&gt;AGG_COUNT_DISTINCT&lt;/a&gt;&lt;/li&gt;</v>
      </c>
    </row>
    <row r="28" spans="1:3" ht="15" customHeight="1" x14ac:dyDescent="0.2">
      <c r="A28" t="s">
        <v>548</v>
      </c>
      <c r="B28" t="str">
        <f t="shared" si="1"/>
        <v>agg_max</v>
      </c>
      <c r="C28" t="str">
        <f t="shared" si="0"/>
        <v>&lt;li&gt;&lt;a href='#agg_max'&gt;AGG_MAX&lt;/a&gt;&lt;/li&gt;</v>
      </c>
    </row>
    <row r="29" spans="1:3" ht="15" customHeight="1" x14ac:dyDescent="0.2">
      <c r="A29" t="s">
        <v>549</v>
      </c>
      <c r="B29" t="str">
        <f t="shared" si="1"/>
        <v>agg_min</v>
      </c>
      <c r="C29" t="str">
        <f t="shared" si="0"/>
        <v>&lt;li&gt;&lt;a href='#agg_min'&gt;AGG_MIN&lt;/a&gt;&lt;/li&gt;</v>
      </c>
    </row>
    <row r="30" spans="1:3" x14ac:dyDescent="0.2">
      <c r="A30" t="s">
        <v>550</v>
      </c>
      <c r="B30" t="str">
        <f t="shared" si="1"/>
        <v>agg_sum</v>
      </c>
      <c r="C30" t="str">
        <f t="shared" si="0"/>
        <v>&lt;li&gt;&lt;a href='#agg_sum'&gt;AGG_SUM&lt;/a&gt;&lt;/li&gt;</v>
      </c>
    </row>
    <row r="31" spans="1:3" x14ac:dyDescent="0.2">
      <c r="A31" t="s">
        <v>232</v>
      </c>
      <c r="B31" t="s">
        <v>155</v>
      </c>
      <c r="C31" t="str">
        <f t="shared" ref="C31:C47" si="2">"&lt;li&gt;&lt;a href='#" &amp; B31 &amp; "'&gt;" &amp;A31 &amp; "&lt;/a&gt;&lt;/li&gt;"</f>
        <v>&lt;li&gt;&lt;a href='#and'&gt;AND&lt;/a&gt;&lt;/li&gt;</v>
      </c>
    </row>
    <row r="32" spans="1:3" x14ac:dyDescent="0.2">
      <c r="A32" t="s">
        <v>687</v>
      </c>
      <c r="B32" t="str">
        <f t="shared" ref="B32:B47" si="3">SUBSTITUTE(LOWER(A32), " ", "_")</f>
        <v>base64_encode</v>
      </c>
      <c r="C32" t="str">
        <f t="shared" si="2"/>
        <v>&lt;li&gt;&lt;a href='#base64_encode'&gt;BASE64_ENCODE&lt;/a&gt;&lt;/li&gt;</v>
      </c>
    </row>
    <row r="33" spans="1:3" x14ac:dyDescent="0.2">
      <c r="A33" t="s">
        <v>688</v>
      </c>
      <c r="B33" t="str">
        <f t="shared" si="3"/>
        <v>base64_decode</v>
      </c>
      <c r="C33" t="str">
        <f t="shared" si="2"/>
        <v>&lt;li&gt;&lt;a href='#base64_decode'&gt;BASE64_DECODE&lt;/a&gt;&lt;/li&gt;</v>
      </c>
    </row>
    <row r="34" spans="1:3" x14ac:dyDescent="0.2">
      <c r="A34" t="s">
        <v>639</v>
      </c>
      <c r="B34" t="str">
        <f t="shared" si="3"/>
        <v>blank_value</v>
      </c>
      <c r="C34" t="str">
        <f t="shared" si="2"/>
        <v>&lt;li&gt;&lt;a href='#blank_value'&gt;BLANK_VALUE&lt;/a&gt;&lt;/li&gt;</v>
      </c>
    </row>
    <row r="35" spans="1:3" x14ac:dyDescent="0.2">
      <c r="A35" t="s">
        <v>119</v>
      </c>
      <c r="B35" t="str">
        <f t="shared" si="3"/>
        <v>contains</v>
      </c>
      <c r="C35" t="str">
        <f t="shared" si="2"/>
        <v>&lt;li&gt;&lt;a href='#contains'&gt;CONTAINS&lt;/a&gt;&lt;/li&gt;</v>
      </c>
    </row>
    <row r="36" spans="1:3" x14ac:dyDescent="0.2">
      <c r="A36" t="s">
        <v>102</v>
      </c>
      <c r="B36" t="str">
        <f t="shared" si="3"/>
        <v>date</v>
      </c>
      <c r="C36" t="str">
        <f t="shared" si="2"/>
        <v>&lt;li&gt;&lt;a href='#date'&gt;DATE&lt;/a&gt;&lt;/li&gt;</v>
      </c>
    </row>
    <row r="37" spans="1:3" x14ac:dyDescent="0.2">
      <c r="A37" t="s">
        <v>104</v>
      </c>
      <c r="B37" t="str">
        <f t="shared" si="3"/>
        <v>daysbetween</v>
      </c>
      <c r="C37" t="str">
        <f t="shared" si="2"/>
        <v>&lt;li&gt;&lt;a href='#daysbetween'&gt;DAYSBETWEEN&lt;/a&gt;&lt;/li&gt;</v>
      </c>
    </row>
    <row r="38" spans="1:3" x14ac:dyDescent="0.2">
      <c r="A38" t="s">
        <v>694</v>
      </c>
      <c r="B38" t="str">
        <f t="shared" si="3"/>
        <v>ends_with</v>
      </c>
      <c r="C38" t="str">
        <f t="shared" si="2"/>
        <v>&lt;li&gt;&lt;a href='#ends_with'&gt;ENDS_WITH&lt;/a&gt;&lt;/li&gt;</v>
      </c>
    </row>
    <row r="39" spans="1:3" x14ac:dyDescent="0.2">
      <c r="A39" t="s">
        <v>590</v>
      </c>
      <c r="B39" t="str">
        <f t="shared" si="3"/>
        <v>escape_html4</v>
      </c>
      <c r="C39" t="str">
        <f t="shared" si="2"/>
        <v>&lt;li&gt;&lt;a href='#escape_html4'&gt;ESCAPE_HTML4&lt;/a&gt;&lt;/li&gt;</v>
      </c>
    </row>
    <row r="40" spans="1:3" x14ac:dyDescent="0.2">
      <c r="A40" t="s">
        <v>592</v>
      </c>
      <c r="B40" t="str">
        <f t="shared" si="3"/>
        <v>escape_xml</v>
      </c>
      <c r="C40" t="str">
        <f t="shared" si="2"/>
        <v>&lt;li&gt;&lt;a href='#escape_xml'&gt;ESCAPE_XML&lt;/a&gt;&lt;/li&gt;</v>
      </c>
    </row>
    <row r="41" spans="1:3" x14ac:dyDescent="0.2">
      <c r="A41" t="s">
        <v>112</v>
      </c>
      <c r="B41" t="str">
        <f t="shared" si="3"/>
        <v>if</v>
      </c>
      <c r="C41" t="str">
        <f t="shared" si="2"/>
        <v>&lt;li&gt;&lt;a href='#if'&gt;IF&lt;/a&gt;&lt;/li&gt;</v>
      </c>
    </row>
    <row r="42" spans="1:3" x14ac:dyDescent="0.2">
      <c r="A42" t="s">
        <v>668</v>
      </c>
      <c r="B42" t="str">
        <f t="shared" si="3"/>
        <v>index_of</v>
      </c>
      <c r="C42" t="str">
        <f t="shared" si="2"/>
        <v>&lt;li&gt;&lt;a href='#index_of'&gt;INDEX_OF&lt;/a&gt;&lt;/li&gt;</v>
      </c>
    </row>
    <row r="43" spans="1:3" x14ac:dyDescent="0.2">
      <c r="A43" t="s">
        <v>669</v>
      </c>
      <c r="B43" t="str">
        <f t="shared" si="3"/>
        <v>index_of_ignore_case</v>
      </c>
      <c r="C43" t="str">
        <f t="shared" si="2"/>
        <v>&lt;li&gt;&lt;a href='#index_of_ignore_case'&gt;INDEX_OF_IGNORE_CASE&lt;/a&gt;&lt;/li&gt;</v>
      </c>
    </row>
    <row r="44" spans="1:3" x14ac:dyDescent="0.2">
      <c r="A44" t="s">
        <v>654</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657</v>
      </c>
      <c r="B47" t="str">
        <f t="shared" si="3"/>
        <v>is_first_in_batch</v>
      </c>
      <c r="C47" t="str">
        <f t="shared" si="2"/>
        <v>&lt;li&gt;&lt;a href='#is_first_in_batch'&gt;IS_FIRST_IN_BATCH&lt;/a&gt;&lt;/li&gt;</v>
      </c>
    </row>
    <row r="48" spans="1:3" x14ac:dyDescent="0.2">
      <c r="A48" s="20" t="s">
        <v>647</v>
      </c>
      <c r="B48" t="str">
        <f>SUBSTITUTE(LOWER(A48), " ", "_")</f>
        <v>is_number</v>
      </c>
      <c r="C48" t="str">
        <f>"&lt;li&gt;&lt;a href='#" &amp; B48 &amp; "'&gt;" &amp;A48 &amp; "&lt;/a&gt;&lt;/li&gt;"</f>
        <v>&lt;li&gt;&lt;a href='#is_number'&gt;IS_NUMBER&lt;/a&gt;&lt;/li&gt;</v>
      </c>
    </row>
    <row r="49" spans="1:3" x14ac:dyDescent="0.2">
      <c r="A49" s="20" t="s">
        <v>660</v>
      </c>
      <c r="B49" t="str">
        <f>SUBSTITUTE(LOWER(A49), " ", "_")</f>
        <v>last_index_of</v>
      </c>
      <c r="C49" t="str">
        <f>"&lt;li&gt;&lt;a href='#" &amp; B49 &amp; "'&gt;" &amp;A49 &amp; "&lt;/a&gt;&lt;/li&gt;"</f>
        <v>&lt;li&gt;&lt;a href='#last_index_of'&gt;LAST_INDEX_OF&lt;/a&gt;&lt;/li&gt;</v>
      </c>
    </row>
    <row r="50" spans="1:3" x14ac:dyDescent="0.2">
      <c r="A50" s="20" t="s">
        <v>661</v>
      </c>
      <c r="B50" t="str">
        <f>SUBSTITUTE(LOWER(A50), " ", "_")</f>
        <v>last_index_of_ignore_case</v>
      </c>
      <c r="C50" t="str">
        <f>"&lt;li&gt;&lt;a href='#" &amp; B50 &amp; "'&gt;" &amp;A50 &amp; "&lt;/a&gt;&lt;/li&gt;"</f>
        <v>&lt;li&gt;&lt;a href='#last_index_of_ignore_case'&gt;LAST_INDEX_OF_IGNORE_CASE&lt;/a&gt;&lt;/li&gt;</v>
      </c>
    </row>
    <row r="51" spans="1:3" x14ac:dyDescent="0.2">
      <c r="A51" t="s">
        <v>121</v>
      </c>
      <c r="B51" t="str">
        <f>SUBSTITUTE(LOWER(A51), " ", "_")</f>
        <v>left</v>
      </c>
      <c r="C51" t="str">
        <f>"&lt;li&gt;&lt;a href='#" &amp; B51 &amp; "'&gt;" &amp;A51 &amp; "&lt;/a&gt;&lt;/li&gt;"</f>
        <v>&lt;li&gt;&lt;a href='#left'&gt;LEFT&lt;/a&gt;&lt;/li&gt;</v>
      </c>
    </row>
    <row r="52" spans="1:3" x14ac:dyDescent="0.2">
      <c r="A52" t="s">
        <v>123</v>
      </c>
      <c r="B52" t="str">
        <f>SUBSTITUTE(LOWER(A52), " ", "_")</f>
        <v>len</v>
      </c>
      <c r="C52" t="str">
        <f>"&lt;li&gt;&lt;a href='#" &amp; B52 &amp; "'&gt;" &amp;A52 &amp; "&lt;/a&gt;&lt;/li&gt;"</f>
        <v>&lt;li&gt;&lt;a href='#len'&gt;LEN&lt;/a&gt;&lt;/li&gt;</v>
      </c>
    </row>
    <row r="53" spans="1:3" x14ac:dyDescent="0.2">
      <c r="A53" t="s">
        <v>427</v>
      </c>
      <c r="B53" t="str">
        <f t="shared" ref="B53:B62" si="4">SUBSTITUTE(LOWER(A53), " ", "_")</f>
        <v>max</v>
      </c>
      <c r="C53" t="str">
        <f t="shared" ref="C53:C62" si="5">"&lt;li&gt;&lt;a href='#" &amp; B53 &amp; "'&gt;" &amp;A53 &amp; "&lt;/a&gt;&lt;/li&gt;"</f>
        <v>&lt;li&gt;&lt;a href='#max'&gt;MAX&lt;/a&gt;&lt;/li&gt;</v>
      </c>
    </row>
    <row r="54" spans="1:3" x14ac:dyDescent="0.2">
      <c r="A54" t="s">
        <v>430</v>
      </c>
      <c r="B54" t="str">
        <f t="shared" si="4"/>
        <v>min</v>
      </c>
      <c r="C54" t="str">
        <f t="shared" si="5"/>
        <v>&lt;li&gt;&lt;a href='#min'&gt;MIN&lt;/a&gt;&lt;/li&gt;</v>
      </c>
    </row>
    <row r="55" spans="1:3" x14ac:dyDescent="0.2">
      <c r="A55" t="s">
        <v>116</v>
      </c>
      <c r="B55" t="str">
        <f t="shared" si="4"/>
        <v>not</v>
      </c>
      <c r="C55" t="str">
        <f t="shared" si="5"/>
        <v>&lt;li&gt;&lt;a href='#not'&gt;NOT&lt;/a&gt;&lt;/li&gt;</v>
      </c>
    </row>
    <row r="56" spans="1:3" x14ac:dyDescent="0.2">
      <c r="A56" t="s">
        <v>106</v>
      </c>
      <c r="B56" t="str">
        <f t="shared" si="4"/>
        <v>now</v>
      </c>
      <c r="C56" t="str">
        <f t="shared" si="5"/>
        <v>&lt;li&gt;&lt;a href='#now'&gt;NOW&lt;/a&gt;&lt;/li&gt;</v>
      </c>
    </row>
    <row r="57" spans="1:3" x14ac:dyDescent="0.2">
      <c r="A57" t="s">
        <v>202</v>
      </c>
      <c r="B57" t="str">
        <f t="shared" si="4"/>
        <v>or</v>
      </c>
      <c r="C57" t="str">
        <f t="shared" si="5"/>
        <v>&lt;li&gt;&lt;a href='#or'&gt;OR&lt;/a&gt;&lt;/li&gt;</v>
      </c>
    </row>
    <row r="58" spans="1:3" x14ac:dyDescent="0.2">
      <c r="A58" t="s">
        <v>423</v>
      </c>
      <c r="B58" t="str">
        <f t="shared" si="4"/>
        <v>randomize</v>
      </c>
      <c r="C58" t="str">
        <f t="shared" si="5"/>
        <v>&lt;li&gt;&lt;a href='#randomize'&gt;RANDOMIZE&lt;/a&gt;&lt;/li&gt;</v>
      </c>
    </row>
    <row r="59" spans="1:3" x14ac:dyDescent="0.2">
      <c r="A59" t="s">
        <v>684</v>
      </c>
      <c r="B59" t="str">
        <f>SUBSTITUTE(LOWER(A59), " ", "_")</f>
        <v>replace</v>
      </c>
      <c r="C59" t="str">
        <f>"&lt;li&gt;&lt;a href='#" &amp; B59 &amp; "'&gt;" &amp;A59 &amp; "&lt;/a&gt;&lt;/li&gt;"</f>
        <v>&lt;li&gt;&lt;a href='#replace'&gt;REPLACE&lt;/a&gt;&lt;/li&gt;</v>
      </c>
    </row>
    <row r="60" spans="1:3" x14ac:dyDescent="0.2">
      <c r="A60" s="20" t="s">
        <v>125</v>
      </c>
      <c r="B60" t="str">
        <f t="shared" si="4"/>
        <v>right</v>
      </c>
      <c r="C60" t="str">
        <f t="shared" si="5"/>
        <v>&lt;li&gt;&lt;a href='#right'&gt;RIGHT&lt;/a&gt;&lt;/li&gt;</v>
      </c>
    </row>
    <row r="61" spans="1:3" x14ac:dyDescent="0.2">
      <c r="A61" t="s">
        <v>144</v>
      </c>
      <c r="B61" t="str">
        <f t="shared" si="4"/>
        <v>round</v>
      </c>
      <c r="C61" t="str">
        <f t="shared" si="5"/>
        <v>&lt;li&gt;&lt;a href='#round'&gt;ROUND&lt;/a&gt;&lt;/li&gt;</v>
      </c>
    </row>
    <row r="62" spans="1:3" x14ac:dyDescent="0.2">
      <c r="A62" t="s">
        <v>132</v>
      </c>
      <c r="B62" t="str">
        <f t="shared" si="4"/>
        <v>scramble</v>
      </c>
      <c r="C62" t="str">
        <f t="shared" si="5"/>
        <v>&lt;li&gt;&lt;a href='#scramble'&gt;SCRAMBLE&lt;/a&gt;&lt;/li&gt;</v>
      </c>
    </row>
    <row r="63" spans="1:3" x14ac:dyDescent="0.2">
      <c r="A63" t="s">
        <v>685</v>
      </c>
      <c r="B63" t="str">
        <f>SUBSTITUTE(LOWER(A63), " ", "_")</f>
        <v>starts_with</v>
      </c>
      <c r="C63" t="str">
        <f>"&lt;li&gt;&lt;a href='#" &amp; B63 &amp; "'&gt;" &amp;A63 &amp; "&lt;/a&gt;&lt;/li&gt;"</f>
        <v>&lt;li&gt;&lt;a href='#starts_with'&gt;STARTS_WITH&lt;/a&gt;&lt;/li&gt;</v>
      </c>
    </row>
    <row r="64" spans="1:3" x14ac:dyDescent="0.2">
      <c r="A64" t="s">
        <v>698</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699</v>
      </c>
      <c r="B68" t="str">
        <f t="shared" ref="B68:B85" si="6">SUBSTITUTE(LOWER(A68), " ", "_")</f>
        <v>substring_after</v>
      </c>
      <c r="C68" t="str">
        <f t="shared" ref="C68:C85" si="7">"&lt;li&gt;&lt;a href='#" &amp; B68 &amp; "'&gt;" &amp;A68 &amp; "&lt;/a&gt;&lt;/li&gt;"</f>
        <v>&lt;li&gt;&lt;a href='#substring_after'&gt;SUBSTRING_AFTER&lt;/a&gt;&lt;/li&gt;</v>
      </c>
    </row>
    <row r="69" spans="1:3" x14ac:dyDescent="0.2">
      <c r="A69" t="s">
        <v>700</v>
      </c>
      <c r="B69" t="str">
        <f t="shared" si="6"/>
        <v>substring_after_last</v>
      </c>
      <c r="C69" t="str">
        <f t="shared" si="7"/>
        <v>&lt;li&gt;&lt;a href='#substring_after_last'&gt;SUBSTRING_AFTER_LAST&lt;/a&gt;&lt;/li&gt;</v>
      </c>
    </row>
    <row r="70" spans="1:3" x14ac:dyDescent="0.2">
      <c r="A70" t="s">
        <v>701</v>
      </c>
      <c r="B70" t="str">
        <f t="shared" si="6"/>
        <v>substring_before</v>
      </c>
      <c r="C70" t="str">
        <f t="shared" si="7"/>
        <v>&lt;li&gt;&lt;a href='#substring_before'&gt;SUBSTRING_BEFORE&lt;/a&gt;&lt;/li&gt;</v>
      </c>
    </row>
    <row r="71" spans="1:3" x14ac:dyDescent="0.2">
      <c r="A71" t="s">
        <v>702</v>
      </c>
      <c r="B71" t="str">
        <f t="shared" si="6"/>
        <v>substring_before_last</v>
      </c>
      <c r="C71" t="str">
        <f t="shared" si="7"/>
        <v>&lt;li&gt;&lt;a href='#substring_before_last'&gt;SUBSTRING_BEFORE_LAST&lt;/a&gt;&lt;/li&gt;</v>
      </c>
    </row>
    <row r="72" spans="1:3" x14ac:dyDescent="0.2">
      <c r="A72" t="s">
        <v>703</v>
      </c>
      <c r="B72" t="str">
        <f t="shared" si="6"/>
        <v>substring_between</v>
      </c>
      <c r="C72" t="str">
        <f t="shared" si="7"/>
        <v>&lt;li&gt;&lt;a href='#substring_between'&gt;SUBSTRING_BETWEEN&lt;/a&gt;&lt;/li&gt;</v>
      </c>
    </row>
    <row r="73" spans="1:3" x14ac:dyDescent="0.2">
      <c r="A73" t="s">
        <v>108</v>
      </c>
      <c r="B73" t="str">
        <f t="shared" si="6"/>
        <v>today</v>
      </c>
      <c r="C73" t="str">
        <f t="shared" si="7"/>
        <v>&lt;li&gt;&lt;a href='#today'&gt;TODAY&lt;/a&gt;&lt;/li&gt;</v>
      </c>
    </row>
    <row r="74" spans="1:3" x14ac:dyDescent="0.2">
      <c r="A74" t="s">
        <v>625</v>
      </c>
      <c r="B74" t="str">
        <f t="shared" si="6"/>
        <v>to_blob</v>
      </c>
      <c r="C74" t="str">
        <f t="shared" si="7"/>
        <v>&lt;li&gt;&lt;a href='#to_blob'&gt;TO_BLOB&lt;/a&gt;&lt;/li&gt;</v>
      </c>
    </row>
    <row r="75" spans="1:3" x14ac:dyDescent="0.2">
      <c r="A75" t="s">
        <v>626</v>
      </c>
      <c r="B75" t="str">
        <f t="shared" si="6"/>
        <v>to_boolean</v>
      </c>
      <c r="C75" t="str">
        <f t="shared" si="7"/>
        <v>&lt;li&gt;&lt;a href='#to_boolean'&gt;TO_BOOLEAN&lt;/a&gt;&lt;/li&gt;</v>
      </c>
    </row>
    <row r="76" spans="1:3" x14ac:dyDescent="0.2">
      <c r="A76" t="s">
        <v>631</v>
      </c>
      <c r="B76" t="str">
        <f t="shared" si="6"/>
        <v>to_date</v>
      </c>
      <c r="C76" t="str">
        <f t="shared" si="7"/>
        <v>&lt;li&gt;&lt;a href='#to_date'&gt;TO_DATE&lt;/a&gt;&lt;/li&gt;</v>
      </c>
    </row>
    <row r="77" spans="1:3" x14ac:dyDescent="0.2">
      <c r="A77" t="s">
        <v>635</v>
      </c>
      <c r="B77" t="str">
        <f t="shared" si="6"/>
        <v>to_datetime</v>
      </c>
      <c r="C77" t="str">
        <f t="shared" si="7"/>
        <v>&lt;li&gt;&lt;a href='#to_datetime'&gt;TO_DATETIME&lt;/a&gt;&lt;/li&gt;</v>
      </c>
    </row>
    <row r="78" spans="1:3" x14ac:dyDescent="0.2">
      <c r="A78" t="s">
        <v>721</v>
      </c>
      <c r="B78" t="str">
        <f t="shared" si="6"/>
        <v>to_decimal</v>
      </c>
      <c r="C78" t="str">
        <f t="shared" si="7"/>
        <v>&lt;li&gt;&lt;a href='#to_decimal'&gt;TO_DECIMAL&lt;/a&gt;&lt;/li&gt;</v>
      </c>
    </row>
    <row r="79" spans="1:3" x14ac:dyDescent="0.2">
      <c r="A79" t="s">
        <v>642</v>
      </c>
      <c r="B79" t="str">
        <f t="shared" si="6"/>
        <v>to_integer</v>
      </c>
      <c r="C79" t="str">
        <f t="shared" si="7"/>
        <v>&lt;li&gt;&lt;a href='#to_integer'&gt;TO_INTEGER&lt;/a&gt;&lt;/li&gt;</v>
      </c>
    </row>
    <row r="80" spans="1:3" x14ac:dyDescent="0.2">
      <c r="A80" t="s">
        <v>662</v>
      </c>
      <c r="B80" t="str">
        <f t="shared" si="6"/>
        <v>to_lower_case</v>
      </c>
      <c r="C80" t="str">
        <f t="shared" si="7"/>
        <v>&lt;li&gt;&lt;a href='#to_lower_case'&gt;TO_LOWER_CASE&lt;/a&gt;&lt;/li&gt;</v>
      </c>
    </row>
    <row r="81" spans="1:3" x14ac:dyDescent="0.2">
      <c r="A81" t="s">
        <v>622</v>
      </c>
      <c r="B81" t="str">
        <f t="shared" si="6"/>
        <v>to_string</v>
      </c>
      <c r="C81" t="str">
        <f t="shared" si="7"/>
        <v>&lt;li&gt;&lt;a href='#to_string'&gt;TO_STRING&lt;/a&gt;&lt;/li&gt;</v>
      </c>
    </row>
    <row r="82" spans="1:3" x14ac:dyDescent="0.2">
      <c r="A82" t="s">
        <v>665</v>
      </c>
      <c r="B82" t="str">
        <f t="shared" si="6"/>
        <v>to_upper_case</v>
      </c>
      <c r="C82" t="str">
        <f t="shared" si="7"/>
        <v>&lt;li&gt;&lt;a href='#to_upper_case'&gt;TO_UPPER_CASE&lt;/a&gt;&lt;/li&gt;</v>
      </c>
    </row>
    <row r="83" spans="1:3" x14ac:dyDescent="0.2">
      <c r="A83" t="s">
        <v>129</v>
      </c>
      <c r="B83" t="str">
        <f t="shared" si="6"/>
        <v>trim</v>
      </c>
      <c r="C83" t="str">
        <f t="shared" si="7"/>
        <v>&lt;li&gt;&lt;a href='#trim'&gt;TRIM&lt;/a&gt;&lt;/li&gt;</v>
      </c>
    </row>
    <row r="84" spans="1:3" x14ac:dyDescent="0.2">
      <c r="A84" t="s">
        <v>135</v>
      </c>
      <c r="B84" t="str">
        <f t="shared" si="6"/>
        <v>vlookup</v>
      </c>
      <c r="C84" t="str">
        <f t="shared" si="7"/>
        <v>&lt;li&gt;&lt;a href='#vlookup'&gt;VLOOKUP&lt;/a&gt;&lt;/li&gt;</v>
      </c>
    </row>
    <row r="85" spans="1:3" x14ac:dyDescent="0.2">
      <c r="A85" t="s">
        <v>458</v>
      </c>
      <c r="B85" t="str">
        <f t="shared" si="6"/>
        <v>apex_class</v>
      </c>
      <c r="C85" t="str">
        <f t="shared" si="7"/>
        <v>&lt;li&gt;&lt;a href='#apex_class'&gt;APEX CLASS&lt;/a&gt;&lt;/li&gt;</v>
      </c>
    </row>
    <row r="86" spans="1:3" x14ac:dyDescent="0.2">
      <c r="C86" t="str">
        <f>"&lt;/ul&gt;&lt;/div&gt;&lt;/div&gt;"</f>
        <v>&lt;/ul&gt;&lt;/div&gt;&lt;/div&gt;</v>
      </c>
    </row>
    <row r="90" spans="1:3" x14ac:dyDescent="0.2">
      <c r="A90" s="22" t="s">
        <v>70</v>
      </c>
      <c r="B90" s="23" t="s">
        <v>145</v>
      </c>
      <c r="C90" t="str">
        <f>"&lt;div class='v-space'&gt;&lt;/div&gt;&lt;div id='" &amp; B90 &amp;"'&gt;&lt;h2&gt;" &amp;A90&amp; "&lt;/h2&gt;&lt;table&gt;&lt;tbody&gt;"</f>
        <v>&lt;div class='v-space'&gt;&lt;/div&gt;&lt;div id='add'&gt;&lt;h2&gt;+ (Add)&lt;/h2&gt;&lt;table&gt;&lt;tbody&gt;</v>
      </c>
    </row>
    <row r="91" spans="1:3" x14ac:dyDescent="0.2">
      <c r="A91" s="23" t="s">
        <v>158</v>
      </c>
      <c r="B91" s="23" t="s">
        <v>455</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159</v>
      </c>
      <c r="B92" s="24" t="s">
        <v>161</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160</v>
      </c>
      <c r="B93" s="24" t="s">
        <v>244</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186</v>
      </c>
    </row>
    <row r="95" spans="1:3" x14ac:dyDescent="0.2">
      <c r="B95" s="10"/>
    </row>
    <row r="96" spans="1:3" ht="17" x14ac:dyDescent="0.2">
      <c r="A96" s="25" t="s">
        <v>72</v>
      </c>
      <c r="B96" s="24" t="s">
        <v>162</v>
      </c>
      <c r="C96" t="str">
        <f>"&lt;div class='v-space'&gt;&lt;/div&gt;&lt;div id='" &amp; B96 &amp;"'&gt;&lt;h2&gt;" &amp;A96&amp; "&lt;/h2&gt;&lt;table&gt;&lt;tbody&gt;"</f>
        <v>&lt;div class='v-space'&gt;&lt;/div&gt;&lt;div id='substract'&gt;&lt;h2&gt;- (Subtract)&lt;/h2&gt;&lt;table&gt;&lt;tbody&gt;</v>
      </c>
    </row>
    <row r="97" spans="1:3" x14ac:dyDescent="0.2">
      <c r="A97" s="26" t="s">
        <v>158</v>
      </c>
      <c r="B97" s="27" t="s">
        <v>456</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159</v>
      </c>
      <c r="B98" s="28" t="s">
        <v>163</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160</v>
      </c>
      <c r="B99" s="28" t="s">
        <v>243</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186</v>
      </c>
    </row>
    <row r="102" spans="1:3" x14ac:dyDescent="0.2">
      <c r="A102" s="23" t="s">
        <v>74</v>
      </c>
      <c r="B102" s="23" t="s">
        <v>146</v>
      </c>
      <c r="C102" t="str">
        <f>"&lt;div class='v-space'&gt;&lt;/div&gt;&lt;div id='" &amp; B102 &amp;"'&gt;&lt;h2&gt;" &amp;A102&amp; "&lt;/h2&gt;&lt;table&gt;&lt;tbody&gt;"</f>
        <v>&lt;div class='v-space'&gt;&lt;/div&gt;&lt;div id='multiply'&gt;&lt;h2&gt;* (Multiply)&lt;/h2&gt;&lt;table&gt;&lt;tbody&gt;</v>
      </c>
    </row>
    <row r="103" spans="1:3" x14ac:dyDescent="0.2">
      <c r="A103" s="26" t="s">
        <v>158</v>
      </c>
      <c r="B103" s="27" t="s">
        <v>457</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159</v>
      </c>
      <c r="B104" s="28" t="s">
        <v>164</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160</v>
      </c>
      <c r="B105" s="28" t="s">
        <v>242</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186</v>
      </c>
    </row>
    <row r="108" spans="1:3" x14ac:dyDescent="0.2">
      <c r="A108" s="23" t="s">
        <v>76</v>
      </c>
      <c r="B108" s="23" t="s">
        <v>147</v>
      </c>
      <c r="C108" t="str">
        <f>"&lt;div class='v-space'&gt;&lt;/div&gt;&lt;div id='" &amp; B108 &amp;"'&gt;&lt;h2&gt;" &amp;A108&amp; "&lt;/h2&gt;&lt;table&gt;&lt;tbody&gt;"</f>
        <v>&lt;div class='v-space'&gt;&lt;/div&gt;&lt;div id='divide'&gt;&lt;h2&gt;/ (Divide)&lt;/h2&gt;&lt;table&gt;&lt;tbody&gt;</v>
      </c>
    </row>
    <row r="109" spans="1:3" x14ac:dyDescent="0.2">
      <c r="A109" s="26" t="s">
        <v>158</v>
      </c>
      <c r="B109" s="27" t="s">
        <v>454</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159</v>
      </c>
      <c r="B110" s="28" t="s">
        <v>165</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160</v>
      </c>
      <c r="B111" s="28" t="s">
        <v>241</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186</v>
      </c>
    </row>
    <row r="113" spans="1:3" x14ac:dyDescent="0.2">
      <c r="C113" s="34"/>
    </row>
    <row r="114" spans="1:3" x14ac:dyDescent="0.2">
      <c r="A114" s="23" t="s">
        <v>78</v>
      </c>
      <c r="B114" s="23" t="s">
        <v>148</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158</v>
      </c>
      <c r="B115" s="27" t="s">
        <v>79</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159</v>
      </c>
      <c r="B116" s="29" t="s">
        <v>167</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160</v>
      </c>
      <c r="B117" s="28" t="s">
        <v>166</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186</v>
      </c>
    </row>
    <row r="119" spans="1:3" x14ac:dyDescent="0.2">
      <c r="C119" s="34"/>
    </row>
    <row r="120" spans="1:3" x14ac:dyDescent="0.2">
      <c r="A120" s="22" t="s">
        <v>80</v>
      </c>
      <c r="B120" s="23" t="s">
        <v>149</v>
      </c>
      <c r="C120" t="str">
        <f>"&lt;div class='v-space'&gt;&lt;/div&gt;&lt;div id='" &amp; B120 &amp;"'&gt;&lt;h2&gt;" &amp;A120&amp; "&lt;/h2&gt;&lt;table&gt;&lt;tbody&gt;"</f>
        <v>&lt;div class='v-space'&gt;&lt;/div&gt;&lt;div id='equal'&gt;&lt;h2&gt;== (Equal)&lt;/h2&gt;&lt;table&gt;&lt;tbody&gt;</v>
      </c>
    </row>
    <row r="121" spans="1:3" x14ac:dyDescent="0.2">
      <c r="A121" s="26" t="s">
        <v>158</v>
      </c>
      <c r="B121" s="27" t="s">
        <v>168</v>
      </c>
      <c r="C121" t="str">
        <f>"&lt;tr&gt;&lt;td class='table-first-column'&gt;" &amp;A121 &amp; "&lt;/td&gt;&lt;td&gt;" &amp; B121 &amp; "&lt;/td&gt;&lt;/tr&gt;"</f>
        <v>&lt;tr&gt;&lt;td class='table-first-column'&gt;Description:&lt;/td&gt;&lt;td&gt;Evaluates if two values are equivalent. &lt;/td&gt;&lt;/tr&gt;</v>
      </c>
    </row>
    <row r="122" spans="1:3" ht="28" x14ac:dyDescent="0.2">
      <c r="A122" s="26" t="s">
        <v>159</v>
      </c>
      <c r="B122" s="29" t="s">
        <v>169</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160</v>
      </c>
      <c r="B123" s="30" t="s">
        <v>245</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186</v>
      </c>
    </row>
    <row r="125" spans="1:3" x14ac:dyDescent="0.2">
      <c r="C125" s="34"/>
    </row>
    <row r="126" spans="1:3" x14ac:dyDescent="0.2">
      <c r="A126" s="23" t="s">
        <v>82</v>
      </c>
      <c r="B126" s="23" t="s">
        <v>150</v>
      </c>
      <c r="C126" t="str">
        <f>"&lt;div class='v-space'&gt;&lt;/div&gt;&lt;div id='" &amp; B126 &amp;"'&gt;&lt;h2&gt;" &amp;A126&amp; "&lt;/h2&gt;&lt;table&gt;&lt;tbody&gt;"</f>
        <v>&lt;div class='v-space'&gt;&lt;/div&gt;&lt;div id='not_equal'&gt;&lt;h2&gt;!= (Not Equal)&lt;/h2&gt;&lt;table&gt;&lt;tbody&gt;</v>
      </c>
    </row>
    <row r="127" spans="1:3" x14ac:dyDescent="0.2">
      <c r="A127" s="26" t="s">
        <v>158</v>
      </c>
      <c r="B127" s="27" t="s">
        <v>83</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159</v>
      </c>
      <c r="B128" s="29" t="s">
        <v>170</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160</v>
      </c>
      <c r="B129" s="28" t="s">
        <v>240</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186</v>
      </c>
    </row>
    <row r="131" spans="1:3" x14ac:dyDescent="0.2">
      <c r="C131" s="34"/>
    </row>
    <row r="132" spans="1:3" x14ac:dyDescent="0.2">
      <c r="A132" s="23" t="s">
        <v>139</v>
      </c>
      <c r="B132" s="23" t="s">
        <v>151</v>
      </c>
      <c r="C132" t="str">
        <f>"&lt;div class='v-space'&gt;&lt;/div&gt;&lt;div id='" &amp; B132 &amp;"'&gt;&lt;h2&gt;" &amp;A132&amp; "&lt;/h2&gt;&lt;table&gt;&lt;tbody&gt;"</f>
        <v>&lt;div class='v-space'&gt;&lt;/div&gt;&lt;div id='less_than'&gt;&lt;h2&gt;&lt; (Less Than)&lt;/h2&gt;&lt;table&gt;&lt;tbody&gt;</v>
      </c>
    </row>
    <row r="133" spans="1:3" x14ac:dyDescent="0.2">
      <c r="A133" s="26" t="s">
        <v>158</v>
      </c>
      <c r="B133" s="27" t="s">
        <v>84</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159</v>
      </c>
      <c r="B134" s="29" t="s">
        <v>172</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160</v>
      </c>
      <c r="B135" s="28" t="s">
        <v>171</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186</v>
      </c>
    </row>
    <row r="137" spans="1:3" x14ac:dyDescent="0.2">
      <c r="C137" s="34"/>
    </row>
    <row r="138" spans="1:3" x14ac:dyDescent="0.2">
      <c r="A138" s="23" t="s">
        <v>140</v>
      </c>
      <c r="B138" s="23" t="s">
        <v>152</v>
      </c>
      <c r="C138" t="str">
        <f>"&lt;div class='v-space'&gt;&lt;/div&gt;&lt;div id='" &amp; B138 &amp;"'&gt;&lt;h2&gt;" &amp;A138&amp; "&lt;/h2&gt;&lt;table&gt;&lt;tbody&gt;"</f>
        <v>&lt;div class='v-space'&gt;&lt;/div&gt;&lt;div id='greater_than'&gt;&lt;h2&gt;&gt; (Greater Than)&lt;/h2&gt;&lt;table&gt;&lt;tbody&gt;</v>
      </c>
    </row>
    <row r="139" spans="1:3" x14ac:dyDescent="0.2">
      <c r="A139" s="26" t="s">
        <v>158</v>
      </c>
      <c r="B139" s="27" t="s">
        <v>85</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159</v>
      </c>
      <c r="B140" s="29" t="s">
        <v>173</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160</v>
      </c>
      <c r="B141" s="28" t="s">
        <v>174</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186</v>
      </c>
    </row>
    <row r="144" spans="1:3" x14ac:dyDescent="0.2">
      <c r="A144" s="23" t="s">
        <v>141</v>
      </c>
      <c r="B144" s="23" t="s">
        <v>153</v>
      </c>
      <c r="C144" t="str">
        <f>"&lt;div class='v-space'&gt;&lt;/div&gt;&lt;div id='" &amp; B144 &amp;"'&gt;&lt;h2&gt;" &amp;A144&amp; "&lt;/h2&gt;&lt;table&gt;&lt;tbody&gt;"</f>
        <v>&lt;div class='v-space'&gt;&lt;/div&gt;&lt;div id='less_than_or_equal'&gt;&lt;h2&gt;&lt;= (Less Than or Equal)&lt;/h2&gt;&lt;table&gt;&lt;tbody&gt;</v>
      </c>
    </row>
    <row r="145" spans="1:3" x14ac:dyDescent="0.2">
      <c r="A145" s="26" t="s">
        <v>158</v>
      </c>
      <c r="B145" s="27" t="s">
        <v>86</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159</v>
      </c>
      <c r="B146" s="29" t="s">
        <v>175</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160</v>
      </c>
      <c r="B147" s="28" t="s">
        <v>176</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186</v>
      </c>
    </row>
    <row r="150" spans="1:3" ht="44" customHeight="1" x14ac:dyDescent="0.2">
      <c r="A150" s="23" t="s">
        <v>231</v>
      </c>
      <c r="B150" s="23" t="s">
        <v>154</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158</v>
      </c>
      <c r="B151" s="27" t="s">
        <v>87</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159</v>
      </c>
      <c r="B152" s="29" t="s">
        <v>178</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160</v>
      </c>
      <c r="B153" s="28" t="s">
        <v>177</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186</v>
      </c>
    </row>
    <row r="156" spans="1:3" x14ac:dyDescent="0.2">
      <c r="A156" s="23" t="s">
        <v>142</v>
      </c>
      <c r="B156" s="23" t="s">
        <v>230</v>
      </c>
      <c r="C156" t="str">
        <f>"&lt;div class='v-space'&gt;&lt;/div&gt;&lt;div id='" &amp; B156 &amp;"'&gt;&lt;h2&gt;" &amp;A156&amp; "&lt;/h2&gt;&lt;table&gt;&lt;tbody&gt;"</f>
        <v>&lt;div class='v-space'&gt;&lt;/div&gt;&lt;div id='and_s'&gt;&lt;h2&gt;&amp;&amp; (AND)&lt;/h2&gt;&lt;table&gt;&lt;tbody&gt;</v>
      </c>
    </row>
    <row r="157" spans="1:3" ht="28" x14ac:dyDescent="0.2">
      <c r="A157" s="26" t="s">
        <v>158</v>
      </c>
      <c r="B157" s="27" t="s">
        <v>88</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159</v>
      </c>
      <c r="B158" s="28" t="s">
        <v>187</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160</v>
      </c>
      <c r="B159" s="28" t="s">
        <v>239</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186</v>
      </c>
    </row>
    <row r="163" spans="1:3" x14ac:dyDescent="0.2">
      <c r="A163" s="23" t="s">
        <v>89</v>
      </c>
      <c r="B163" s="23" t="s">
        <v>229</v>
      </c>
      <c r="C163" t="str">
        <f>"&lt;div class='v-space'&gt;&lt;/div&gt;&lt;div id='" &amp; B163 &amp;"'&gt;&lt;h2&gt;" &amp;A163&amp; "&lt;/h2&gt;&lt;table&gt;&lt;tbody&gt;"</f>
        <v>&lt;div class='v-space'&gt;&lt;/div&gt;&lt;div id='or_s'&gt;&lt;h2&gt;|| (OR)&lt;/h2&gt;&lt;table&gt;&lt;tbody&gt;</v>
      </c>
    </row>
    <row r="164" spans="1:3" ht="28" x14ac:dyDescent="0.2">
      <c r="A164" s="26" t="s">
        <v>158</v>
      </c>
      <c r="B164" s="27" t="s">
        <v>90</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159</v>
      </c>
      <c r="B165" s="28" t="s">
        <v>179</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160</v>
      </c>
      <c r="B166" s="28" t="s">
        <v>238</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186</v>
      </c>
    </row>
    <row r="168" spans="1:3" x14ac:dyDescent="0.2">
      <c r="A168" s="23"/>
      <c r="B168" s="23"/>
    </row>
    <row r="169" spans="1:3" x14ac:dyDescent="0.2">
      <c r="A169" s="23" t="s">
        <v>143</v>
      </c>
      <c r="B169" s="23" t="s">
        <v>157</v>
      </c>
      <c r="C169" t="str">
        <f>"&lt;div class='v-space'&gt;&lt;/div&gt;&lt;div id='" &amp; B169 &amp;"'&gt;&lt;h2&gt;" &amp;A169&amp; "&lt;/h2&gt;&lt;table&gt;&lt;tbody&gt;"</f>
        <v>&lt;div class='v-space'&gt;&lt;/div&gt;&lt;div id='concatenate'&gt;&lt;h2&gt;&amp; (Concatenate)&lt;/h2&gt;&lt;table&gt;&lt;tbody&gt;</v>
      </c>
    </row>
    <row r="170" spans="1:3" x14ac:dyDescent="0.2">
      <c r="A170" s="26" t="s">
        <v>158</v>
      </c>
      <c r="B170" s="27" t="s">
        <v>96</v>
      </c>
      <c r="C170" t="str">
        <f>"&lt;tr&gt;&lt;td class='table-first-column'&gt;" &amp;A170 &amp; "&lt;/td&gt;&lt;td&gt;" &amp; B170 &amp; "&lt;/td&gt;&lt;/tr&gt;"</f>
        <v>&lt;tr&gt;&lt;td class='table-first-column'&gt;Description:&lt;/td&gt;&lt;td&gt;Connects two or more strings.&lt;/td&gt;&lt;/tr&gt;</v>
      </c>
    </row>
    <row r="171" spans="1:3" ht="28" x14ac:dyDescent="0.2">
      <c r="A171" s="26" t="s">
        <v>159</v>
      </c>
      <c r="B171" s="29" t="s">
        <v>188</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160</v>
      </c>
      <c r="B172" s="28" t="s">
        <v>237</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186</v>
      </c>
    </row>
    <row r="175" spans="1:3" x14ac:dyDescent="0.2">
      <c r="A175" s="23" t="s">
        <v>613</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158</v>
      </c>
      <c r="B176" s="27" t="s">
        <v>101</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159</v>
      </c>
      <c r="B177" s="28" t="s">
        <v>615</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160</v>
      </c>
      <c r="B178" s="28" t="s">
        <v>619</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186</v>
      </c>
    </row>
    <row r="181" spans="1:3" x14ac:dyDescent="0.2">
      <c r="A181" s="23" t="s">
        <v>614</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158</v>
      </c>
      <c r="B182" s="27" t="s">
        <v>100</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159</v>
      </c>
      <c r="B183" s="28" t="s">
        <v>620</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160</v>
      </c>
      <c r="B184" s="28" t="s">
        <v>621</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186</v>
      </c>
    </row>
    <row r="186" spans="1:3" x14ac:dyDescent="0.2">
      <c r="C186" s="34"/>
    </row>
    <row r="187" spans="1:3" x14ac:dyDescent="0.2">
      <c r="A187" s="23" t="s">
        <v>545</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158</v>
      </c>
      <c r="B188" s="27" t="s">
        <v>565</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159</v>
      </c>
      <c r="B189" s="28" t="s">
        <v>552</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160</v>
      </c>
      <c r="B190" s="28" t="s">
        <v>555</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181</v>
      </c>
      <c r="B191" s="32" t="s">
        <v>564</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186</v>
      </c>
    </row>
    <row r="193" spans="1:3" x14ac:dyDescent="0.2">
      <c r="C193" s="34"/>
    </row>
    <row r="194" spans="1:3" x14ac:dyDescent="0.2">
      <c r="A194" s="23" t="s">
        <v>546</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158</v>
      </c>
      <c r="B195" s="27" t="s">
        <v>566</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4" x14ac:dyDescent="0.2">
      <c r="A196" s="26" t="s">
        <v>159</v>
      </c>
      <c r="B196" s="28" t="s">
        <v>553</v>
      </c>
      <c r="C196" t="str">
        <f>"&lt;tr&gt;&lt;td class='table-first-column'&gt;" &amp;A196 &amp; "&lt;/td&gt;&lt;td&gt;" &amp; B196 &amp; "&lt;/td&gt;&lt;/tr&gt;"</f>
        <v>&lt;tr&gt;&lt;td class='table-first-column'&gt;Use:&lt;/td&gt;&lt;td&gt;&lt;span class='formula'&gt;AGG_COUNT(aggregate_object_name, aggregate_field, group_field, group_values_field_on_source_object, [additional_criteria]) &lt;/span&gt;&lt;/td&gt;&lt;/tr&gt;</v>
      </c>
    </row>
    <row r="197" spans="1:3" ht="90" x14ac:dyDescent="0.2">
      <c r="A197" s="26" t="s">
        <v>160</v>
      </c>
      <c r="B197" s="28" t="s">
        <v>556</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181</v>
      </c>
      <c r="B198" s="32" t="s">
        <v>564</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186</v>
      </c>
    </row>
    <row r="200" spans="1:3" x14ac:dyDescent="0.2">
      <c r="C200" s="34"/>
    </row>
    <row r="201" spans="1:3" x14ac:dyDescent="0.2">
      <c r="A201" s="23" t="s">
        <v>547</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158</v>
      </c>
      <c r="B202" s="27" t="s">
        <v>567</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159</v>
      </c>
      <c r="B203" s="28" t="s">
        <v>554</v>
      </c>
      <c r="C203" t="str">
        <f>"&lt;tr&gt;&lt;td class='table-first-column'&gt;" &amp;A203 &amp; "&lt;/td&gt;&lt;td&gt;" &amp; B203 &amp; "&lt;/td&gt;&lt;/tr&gt;"</f>
        <v>&lt;tr&gt;&lt;td class='table-first-column'&gt;Use:&lt;/td&gt;&lt;td&gt;&lt;span class='formula'&gt;AGG_COUNT_DISTINCT(aggregate_object_name, aggregate_field, group_field, group_values_field_on_source_object, [additional_criteria]) &lt;/span&gt;&lt;/td&gt;&lt;/tr&gt;</v>
      </c>
    </row>
    <row r="204" spans="1:3" ht="117" customHeight="1" x14ac:dyDescent="0.2">
      <c r="A204" s="26" t="s">
        <v>160</v>
      </c>
      <c r="B204" s="28" t="s">
        <v>557</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181</v>
      </c>
      <c r="B205" s="32" t="s">
        <v>564</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186</v>
      </c>
    </row>
    <row r="207" spans="1:3" x14ac:dyDescent="0.2">
      <c r="C207" s="34"/>
    </row>
    <row r="208" spans="1:3" x14ac:dyDescent="0.2">
      <c r="A208" s="23" t="s">
        <v>548</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158</v>
      </c>
      <c r="B209" s="27" t="s">
        <v>568</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44" x14ac:dyDescent="0.2">
      <c r="A210" s="26" t="s">
        <v>159</v>
      </c>
      <c r="B210" s="28" t="s">
        <v>558</v>
      </c>
      <c r="C210" t="str">
        <f>"&lt;tr&gt;&lt;td class='table-first-column'&gt;" &amp;A210 &amp; "&lt;/td&gt;&lt;td&gt;" &amp; B210 &amp; "&lt;/td&gt;&lt;/tr&gt;"</f>
        <v>&lt;tr&gt;&lt;td class='table-first-column'&gt;Use:&lt;/td&gt;&lt;td&gt;&lt;span class='formula'&gt;AGG_MAX(aggregate_object_name, aggregate_field, group_field, group_values_field_on_source_object, [additional_criteria]) &lt;/span&gt;&lt;/td&gt;&lt;/tr&gt;</v>
      </c>
    </row>
    <row r="211" spans="1:3" ht="90" x14ac:dyDescent="0.2">
      <c r="A211" s="26" t="s">
        <v>160</v>
      </c>
      <c r="B211" s="28" t="s">
        <v>559</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181</v>
      </c>
      <c r="B212" s="32" t="s">
        <v>564</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186</v>
      </c>
    </row>
    <row r="214" spans="1:3" x14ac:dyDescent="0.2">
      <c r="C214" s="34"/>
    </row>
    <row r="215" spans="1:3" x14ac:dyDescent="0.2">
      <c r="A215" s="23" t="s">
        <v>549</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158</v>
      </c>
      <c r="B216" s="27" t="s">
        <v>569</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44" x14ac:dyDescent="0.2">
      <c r="A217" s="26" t="s">
        <v>159</v>
      </c>
      <c r="B217" s="28" t="s">
        <v>560</v>
      </c>
      <c r="C217" t="str">
        <f>"&lt;tr&gt;&lt;td class='table-first-column'&gt;" &amp;A217 &amp; "&lt;/td&gt;&lt;td&gt;" &amp; B217 &amp; "&lt;/td&gt;&lt;/tr&gt;"</f>
        <v>&lt;tr&gt;&lt;td class='table-first-column'&gt;Use:&lt;/td&gt;&lt;td&gt;&lt;span class='formula'&gt;AGG_MIN(aggregate_object_name, aggregate_field, group_field, group_values_field_on_source_object, [additional_criteria]) &lt;/span&gt;&lt;/td&gt;&lt;/tr&gt;</v>
      </c>
    </row>
    <row r="218" spans="1:3" ht="90" x14ac:dyDescent="0.2">
      <c r="A218" s="26" t="s">
        <v>160</v>
      </c>
      <c r="B218" s="28" t="s">
        <v>562</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181</v>
      </c>
      <c r="B219" s="32" t="s">
        <v>564</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186</v>
      </c>
    </row>
    <row r="221" spans="1:3" x14ac:dyDescent="0.2">
      <c r="C221" s="34"/>
    </row>
    <row r="222" spans="1:3" x14ac:dyDescent="0.2">
      <c r="A222" s="23" t="s">
        <v>550</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158</v>
      </c>
      <c r="B223" s="27" t="s">
        <v>569</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44" x14ac:dyDescent="0.2">
      <c r="A224" s="26" t="s">
        <v>159</v>
      </c>
      <c r="B224" s="28" t="s">
        <v>561</v>
      </c>
      <c r="C224" t="str">
        <f>"&lt;tr&gt;&lt;td class='table-first-column'&gt;" &amp;A224 &amp; "&lt;/td&gt;&lt;td&gt;" &amp; B224 &amp; "&lt;/td&gt;&lt;/tr&gt;"</f>
        <v>&lt;tr&gt;&lt;td class='table-first-column'&gt;Use:&lt;/td&gt;&lt;td&gt;&lt;span class='formula'&gt;AGG_SUM(aggregate_object_name, aggregate_field, group_field, group_values_field_on_source_object, [additional_criteria]) &lt;/span&gt;&lt;/td&gt;&lt;/tr&gt;</v>
      </c>
    </row>
    <row r="225" spans="1:3" ht="90" x14ac:dyDescent="0.2">
      <c r="A225" s="26" t="s">
        <v>160</v>
      </c>
      <c r="B225" s="28" t="s">
        <v>563</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181</v>
      </c>
      <c r="B226" s="32" t="s">
        <v>564</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186</v>
      </c>
    </row>
    <row r="228" spans="1:3" x14ac:dyDescent="0.2">
      <c r="C228" s="34"/>
    </row>
    <row r="230" spans="1:3" ht="17" x14ac:dyDescent="0.2">
      <c r="A230" s="26" t="s">
        <v>232</v>
      </c>
      <c r="B230" s="24" t="s">
        <v>155</v>
      </c>
      <c r="C230" t="str">
        <f>"&lt;div class='v-space'&gt;&lt;/div&gt;&lt;div id='" &amp; B230 &amp;"'&gt;&lt;h2&gt;" &amp;A230&amp; "&lt;/h2&gt;&lt;table&gt;&lt;tbody&gt;"</f>
        <v>&lt;div class='v-space'&gt;&lt;/div&gt;&lt;div id='and'&gt;&lt;h2&gt;AND&lt;/h2&gt;&lt;table&gt;&lt;tbody&gt;</v>
      </c>
    </row>
    <row r="231" spans="1:3" ht="51" x14ac:dyDescent="0.2">
      <c r="A231" s="23" t="s">
        <v>158</v>
      </c>
      <c r="B231" s="24" t="s">
        <v>233</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159</v>
      </c>
      <c r="B232" s="24" t="s">
        <v>234</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186</v>
      </c>
    </row>
    <row r="234" spans="1:3" x14ac:dyDescent="0.2">
      <c r="C234" s="34"/>
    </row>
    <row r="235" spans="1:3" x14ac:dyDescent="0.2">
      <c r="A235" s="23" t="s">
        <v>687</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158</v>
      </c>
      <c r="B236" s="27" t="s">
        <v>690</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159</v>
      </c>
      <c r="B237" s="28" t="s">
        <v>691</v>
      </c>
      <c r="C237" t="str">
        <f>"&lt;tr&gt;&lt;td class='table-first-column'&gt;" &amp;A237 &amp; "&lt;/td&gt;&lt;td&gt;" &amp; B237 &amp; "&lt;/td&gt;&lt;/tr&gt;"</f>
        <v>&lt;tr&gt;&lt;td class='table-first-column'&gt;Use:&lt;/td&gt;&lt;td&gt;&lt;span class='formula'&gt;BASE64_ENCODE(string)&lt;/span&gt;&lt;/td&gt;&lt;/tr&gt;</v>
      </c>
    </row>
    <row r="238" spans="1:3" x14ac:dyDescent="0.2">
      <c r="C238" s="34" t="s">
        <v>186</v>
      </c>
    </row>
    <row r="239" spans="1:3" x14ac:dyDescent="0.2">
      <c r="C239" s="34"/>
    </row>
    <row r="240" spans="1:3" x14ac:dyDescent="0.2">
      <c r="A240" s="23" t="s">
        <v>688</v>
      </c>
      <c r="B240" s="23" t="str">
        <f>SUBSTITUTE(LOWER(A240), " ", "_")</f>
        <v>base64_decode</v>
      </c>
      <c r="C240" t="str">
        <f>"&lt;div class='v-space'&gt;&lt;/div&gt;&lt;div id='" &amp; B240 &amp;"'&gt;&lt;h2&gt;" &amp;A240&amp; "&lt;/h2&gt;&lt;table&gt;&lt;tbody&gt;"</f>
        <v>&lt;div class='v-space'&gt;&lt;/div&gt;&lt;div id='base64_decode'&gt;&lt;h2&gt;BASE64_DECODE&lt;/h2&gt;&lt;table&gt;&lt;tbody&gt;</v>
      </c>
    </row>
    <row r="241" spans="1:3" x14ac:dyDescent="0.2">
      <c r="A241" s="26" t="s">
        <v>158</v>
      </c>
      <c r="B241" s="27" t="s">
        <v>692</v>
      </c>
      <c r="C241" t="str">
        <f>"&lt;tr&gt;&lt;td class='table-first-column'&gt;" &amp;A241 &amp; "&lt;/td&gt;&lt;td&gt;" &amp; B241 &amp; "&lt;/td&gt;&lt;/tr&gt;"</f>
        <v>&lt;tr&gt;&lt;td class='table-first-column'&gt;Description:&lt;/td&gt;&lt;td&gt;Decode a BASE64 format to the original string.&lt;/td&gt;&lt;/tr&gt;</v>
      </c>
    </row>
    <row r="242" spans="1:3" ht="87" customHeight="1" x14ac:dyDescent="0.2">
      <c r="A242" s="26" t="s">
        <v>159</v>
      </c>
      <c r="B242" s="28" t="s">
        <v>693</v>
      </c>
      <c r="C242" t="str">
        <f>"&lt;tr&gt;&lt;td class='table-first-column'&gt;" &amp;A242 &amp; "&lt;/td&gt;&lt;td&gt;" &amp; B242 &amp; "&lt;/td&gt;&lt;/tr&gt;"</f>
        <v>&lt;tr&gt;&lt;td class='table-first-column'&gt;Use:&lt;/td&gt;&lt;td&gt;&lt;span class='formula'&gt;BASE64_DECODE(encoding)&lt;/span&gt;&lt;/td&gt;&lt;/tr&gt;</v>
      </c>
    </row>
    <row r="243" spans="1:3" x14ac:dyDescent="0.2">
      <c r="C243" s="34" t="s">
        <v>186</v>
      </c>
    </row>
    <row r="245" spans="1:3" x14ac:dyDescent="0.2">
      <c r="A245" s="23" t="s">
        <v>639</v>
      </c>
      <c r="B245" s="23" t="str">
        <f>SUBSTITUTE(LOWER(A245), " ", "_")</f>
        <v>blank_value</v>
      </c>
      <c r="C245" t="str">
        <f>"&lt;div class='v-space'&gt;&lt;/div&gt;&lt;div id='" &amp; B245 &amp;"'&gt;&lt;h2&gt;" &amp;A245&amp; "&lt;/h2&gt;&lt;table&gt;&lt;tbody&gt;"</f>
        <v>&lt;div class='v-space'&gt;&lt;/div&gt;&lt;div id='blank_value'&gt;&lt;h2&gt;BLANK_VALUE&lt;/h2&gt;&lt;table&gt;&lt;tbody&gt;</v>
      </c>
    </row>
    <row r="246" spans="1:3" ht="28" x14ac:dyDescent="0.2">
      <c r="A246" s="26" t="s">
        <v>158</v>
      </c>
      <c r="B246" s="27" t="s">
        <v>111</v>
      </c>
      <c r="C246" t="str">
        <f>"&lt;tr&gt;&lt;td class='table-first-column'&gt;" &amp;A246 &amp; "&lt;/td&gt;&lt;td&gt;" &amp; B246 &amp; "&lt;/td&gt;&lt;/tr&gt;"</f>
        <v>&lt;tr&gt;&lt;td class='table-first-column'&gt;Description:&lt;/td&gt;&lt;td&gt;Determines if an expression has a value and returns a substitute expression if it doesn’t. If the expression has a value, returns the value of the expression.&lt;/td&gt;&lt;/tr&gt;</v>
      </c>
    </row>
    <row r="247" spans="1:3" ht="87" customHeight="1" x14ac:dyDescent="0.2">
      <c r="A247" s="26" t="s">
        <v>159</v>
      </c>
      <c r="B247" s="28" t="s">
        <v>640</v>
      </c>
      <c r="C247" t="str">
        <f>"&lt;tr&gt;&lt;td class='table-first-column'&gt;" &amp;A247 &amp; "&lt;/td&gt;&lt;td&gt;" &amp; B247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48" spans="1:3" ht="98" x14ac:dyDescent="0.2">
      <c r="A248" s="26" t="s">
        <v>180</v>
      </c>
      <c r="B248" s="27" t="s">
        <v>641</v>
      </c>
      <c r="C248" t="str">
        <f>"&lt;tr&gt;&lt;td class='table-first-column'&gt;" &amp;A248 &amp; "&lt;/td&gt;&lt;td&gt;" &amp; B248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49" spans="1:3" x14ac:dyDescent="0.2">
      <c r="C249" s="34" t="s">
        <v>186</v>
      </c>
    </row>
    <row r="250" spans="1:3" x14ac:dyDescent="0.2">
      <c r="C250" s="34"/>
    </row>
    <row r="252" spans="1:3" x14ac:dyDescent="0.2">
      <c r="A252" s="23" t="s">
        <v>119</v>
      </c>
      <c r="B252" s="23" t="str">
        <f>SUBSTITUTE(LOWER(A252), " ", "_")</f>
        <v>contains</v>
      </c>
      <c r="C252" t="str">
        <f>"&lt;div class='v-space'&gt;&lt;/div&gt;&lt;div id='" &amp; B252 &amp;"'&gt;&lt;h2&gt;" &amp;A252&amp; "&lt;/h2&gt;&lt;table&gt;&lt;tbody&gt;"</f>
        <v>&lt;div class='v-space'&gt;&lt;/div&gt;&lt;div id='contains'&gt;&lt;h2&gt;CONTAINS&lt;/h2&gt;&lt;table&gt;&lt;tbody&gt;</v>
      </c>
    </row>
    <row r="253" spans="1:3" ht="28" x14ac:dyDescent="0.2">
      <c r="A253" s="26" t="s">
        <v>158</v>
      </c>
      <c r="B253" s="27" t="s">
        <v>120</v>
      </c>
      <c r="C253" t="str">
        <f>"&lt;tr&gt;&lt;td class='table-first-column'&gt;" &amp;A253 &amp; "&lt;/td&gt;&lt;td&gt;" &amp; B253 &amp; "&lt;/td&gt;&lt;/tr&gt;"</f>
        <v>&lt;tr&gt;&lt;td class='table-first-column'&gt;Description:&lt;/td&gt;&lt;td&gt;Compares two arguments of text and returns TRUE if the first argument contains the second argument. If not, returns FALSE.&lt;/td&gt;&lt;/tr&gt;</v>
      </c>
    </row>
    <row r="254" spans="1:3" ht="47" customHeight="1" x14ac:dyDescent="0.2">
      <c r="A254" s="26" t="s">
        <v>159</v>
      </c>
      <c r="B254" s="28" t="s">
        <v>189</v>
      </c>
      <c r="C254" t="str">
        <f>"&lt;tr&gt;&lt;td class='table-first-column'&gt;" &amp;A254 &amp; "&lt;/td&gt;&lt;td&gt;" &amp; B254 &amp; "&lt;/td&gt;&lt;/tr&gt;"</f>
        <v>&lt;tr&gt;&lt;td class='table-first-column'&gt;Use:&lt;/td&gt;&lt;td&gt;&lt;span class='formula'&gt;CONTAINS(text, compare_text)&lt;/span&gt; and replace &lt;span class='formula'&gt;text&lt;/span&gt; with the text that contains the value of &lt;span class='formula'&gt;compare_text&lt;/span&gt;.&lt;/td&gt;&lt;/tr&gt;</v>
      </c>
    </row>
    <row r="255" spans="1:3" ht="123" customHeight="1" x14ac:dyDescent="0.2">
      <c r="A255" s="26"/>
      <c r="B255" s="27" t="s">
        <v>246</v>
      </c>
      <c r="C255" t="str">
        <f>"&lt;tr&gt;&lt;td class='table-first-column'&gt;" &amp;A255 &amp; "&lt;/td&gt;&lt;td&gt;" &amp; B255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56" spans="1:3" x14ac:dyDescent="0.2">
      <c r="A256" s="26" t="s">
        <v>181</v>
      </c>
      <c r="B256" s="32" t="s">
        <v>182</v>
      </c>
      <c r="C256" t="str">
        <f>"&lt;tr&gt;&lt;td class='table-first-column'&gt;" &amp;A256 &amp; "&lt;/td&gt;&lt;td&gt;" &amp; B256 &amp; "&lt;/td&gt;&lt;/tr&gt;"</f>
        <v>&lt;tr&gt;&lt;td class='table-first-column'&gt;Tips:&lt;/td&gt;&lt;td&gt;This function is case-sensitive so be sure your compare_text value has the correct capitalization.&lt;/td&gt;&lt;/tr&gt;</v>
      </c>
    </row>
    <row r="257" spans="1:3" x14ac:dyDescent="0.2">
      <c r="C257" s="34" t="s">
        <v>186</v>
      </c>
    </row>
    <row r="259" spans="1:3" x14ac:dyDescent="0.2">
      <c r="A259" s="23" t="s">
        <v>102</v>
      </c>
      <c r="B259" s="23" t="str">
        <f>SUBSTITUTE(LOWER(A259), " ", "_")</f>
        <v>date</v>
      </c>
      <c r="C259" t="str">
        <f>"&lt;div class='v-space'&gt;&lt;/div&gt;&lt;div id='" &amp; B259 &amp;"'&gt;&lt;h2&gt;" &amp;A259&amp; "&lt;/h2&gt;&lt;table&gt;&lt;tbody&gt;"</f>
        <v>&lt;div class='v-space'&gt;&lt;/div&gt;&lt;div id='date'&gt;&lt;h2&gt;DATE&lt;/h2&gt;&lt;table&gt;&lt;tbody&gt;</v>
      </c>
    </row>
    <row r="260" spans="1:3" x14ac:dyDescent="0.2">
      <c r="A260" s="26" t="s">
        <v>158</v>
      </c>
      <c r="B260" s="27" t="s">
        <v>183</v>
      </c>
      <c r="C260" t="str">
        <f>"&lt;tr&gt;&lt;td class='table-first-column'&gt;" &amp;A260 &amp; "&lt;/td&gt;&lt;td&gt;" &amp; B260 &amp; "&lt;/td&gt;&lt;/tr&gt;"</f>
        <v>&lt;tr&gt;&lt;td class='table-first-column'&gt;Description:&lt;/td&gt;&lt;td&gt;Returns a date value from year, month, and day values you enter. &lt;/td&gt;&lt;/tr&gt;</v>
      </c>
    </row>
    <row r="261" spans="1:3" ht="29" x14ac:dyDescent="0.2">
      <c r="A261" s="26" t="s">
        <v>159</v>
      </c>
      <c r="B261" s="28" t="s">
        <v>184</v>
      </c>
      <c r="C261" t="str">
        <f>"&lt;tr&gt;&lt;td class='table-first-column'&gt;" &amp;A261 &amp; "&lt;/td&gt;&lt;td&gt;" &amp; B261 &amp; "&lt;/td&gt;&lt;/tr&gt;"</f>
        <v>&lt;tr&gt;&lt;td class='table-first-column'&gt;Use:&lt;/td&gt;&lt;td&gt;&lt;span class='formula'&gt;DATE(year,month,day)&lt;/span&gt; and use year with a four-digit year, month with a two-digit month, and day with a two-digit day.&lt;/td&gt;&lt;/tr&gt;</v>
      </c>
    </row>
    <row r="262" spans="1:3" ht="38" customHeight="1" x14ac:dyDescent="0.2">
      <c r="A262" s="26" t="s">
        <v>160</v>
      </c>
      <c r="B262" s="28" t="s">
        <v>185</v>
      </c>
      <c r="C262" t="str">
        <f>"&lt;tr&gt;&lt;td class='table-first-column'&gt;" &amp;A262 &amp; "&lt;/td&gt;&lt;td&gt;" &amp; B262 &amp; "&lt;/td&gt;&lt;/tr&gt;"</f>
        <v>&lt;tr&gt;&lt;td class='table-first-column'&gt;Example:&lt;/td&gt;&lt;td&gt;&lt;span class='formula'&gt;DATE(2005, 01, 02)&lt;/span&gt; creates a date field of January 2, 2005.&lt;/td&gt;&lt;/tr&gt;</v>
      </c>
    </row>
    <row r="263" spans="1:3" x14ac:dyDescent="0.2">
      <c r="C263" s="34" t="s">
        <v>186</v>
      </c>
    </row>
    <row r="264" spans="1:3" ht="33" customHeight="1" x14ac:dyDescent="0.2"/>
    <row r="266" spans="1:3" x14ac:dyDescent="0.2">
      <c r="A266" s="23" t="s">
        <v>104</v>
      </c>
      <c r="B266" s="23" t="str">
        <f>SUBSTITUTE(LOWER(A266), " ", "_")</f>
        <v>daysbetween</v>
      </c>
      <c r="C266" t="str">
        <f>"&lt;div class='v-space'&gt;&lt;/div&gt;&lt;div id='" &amp; B266 &amp;"'&gt;&lt;h2&gt;" &amp;A266&amp; "&lt;/h2&gt;&lt;table&gt;&lt;tbody&gt;"</f>
        <v>&lt;div class='v-space'&gt;&lt;/div&gt;&lt;div id='daysbetween'&gt;&lt;h2&gt;DAYSBETWEEN&lt;/h2&gt;&lt;table&gt;&lt;tbody&gt;</v>
      </c>
    </row>
    <row r="267" spans="1:3" x14ac:dyDescent="0.2">
      <c r="A267" s="26" t="s">
        <v>158</v>
      </c>
      <c r="B267" s="27" t="s">
        <v>191</v>
      </c>
      <c r="C267" t="str">
        <f>"&lt;tr&gt;&lt;td class='table-first-column'&gt;" &amp;A267 &amp; "&lt;/td&gt;&lt;td&gt;" &amp; B267 &amp; "&lt;/td&gt;&lt;/tr&gt;"</f>
        <v>&lt;tr&gt;&lt;td class='table-first-column'&gt;Description:&lt;/td&gt;&lt;td&gt;Returns a integer value that is the difference between two dates. &lt;/td&gt;&lt;/tr&gt;</v>
      </c>
    </row>
    <row r="268" spans="1:3" x14ac:dyDescent="0.2">
      <c r="A268" s="26" t="s">
        <v>159</v>
      </c>
      <c r="B268" s="39" t="s">
        <v>192</v>
      </c>
      <c r="C268" t="str">
        <f>"&lt;tr&gt;&lt;td class='table-first-column'&gt;" &amp;A268 &amp; "&lt;/td&gt;&lt;td&gt;" &amp; B268 &amp; "&lt;/td&gt;&lt;/tr&gt;"</f>
        <v>&lt;tr&gt;&lt;td class='table-first-column'&gt;Use:&lt;/td&gt;&lt;td&gt;&lt;span class='formula'&gt;DAYSBETWEEN(date1, date2) &lt;/span&gt;&lt;/td&gt;&lt;/tr&gt;</v>
      </c>
    </row>
    <row r="269" spans="1:3" ht="30" x14ac:dyDescent="0.2">
      <c r="A269" s="26" t="s">
        <v>160</v>
      </c>
      <c r="B269" s="39" t="s">
        <v>193</v>
      </c>
      <c r="C269" t="str">
        <f>"&lt;tr&gt;&lt;td class='table-first-column'&gt;" &amp;A269 &amp; "&lt;/td&gt;&lt;td&gt;" &amp; B269 &amp; "&lt;/td&gt;&lt;/tr&gt;"</f>
        <v>&lt;tr&gt;&lt;td class='table-first-column'&gt;Example:&lt;/td&gt;&lt;td&gt;&lt;span class='formula'&gt;DAYSBETWEEN(Birthdate__c, TODAY()) calculates days since the Birthdate__c.&lt;/span&gt;&lt;/td&gt;&lt;/tr&gt;</v>
      </c>
    </row>
    <row r="270" spans="1:3" x14ac:dyDescent="0.2">
      <c r="C270" s="34" t="s">
        <v>186</v>
      </c>
    </row>
    <row r="272" spans="1:3" x14ac:dyDescent="0.2">
      <c r="A272" s="23" t="s">
        <v>590</v>
      </c>
      <c r="B272" s="23" t="str">
        <f>SUBSTITUTE(LOWER(A272), " ", "_")</f>
        <v>escape_html4</v>
      </c>
      <c r="C272" t="str">
        <f>"&lt;div class='v-space'&gt;&lt;/div&gt;&lt;div id='" &amp; B272 &amp;"'&gt;&lt;h2&gt;" &amp;A272&amp; "&lt;/h2&gt;&lt;table&gt;&lt;tbody&gt;"</f>
        <v>&lt;div class='v-space'&gt;&lt;/div&gt;&lt;div id='escape_html4'&gt;&lt;h2&gt;ESCAPE_HTML4&lt;/h2&gt;&lt;table&gt;&lt;tbody&gt;</v>
      </c>
    </row>
    <row r="273" spans="1:3" ht="28" x14ac:dyDescent="0.2">
      <c r="A273" s="35" t="s">
        <v>158</v>
      </c>
      <c r="B273" s="27" t="s">
        <v>591</v>
      </c>
      <c r="C273" t="str">
        <f>"&lt;tr&gt;&lt;td class='table-first-column'&gt;" &amp;A273 &amp; "&lt;/td&gt;&lt;td&gt;" &amp; B273 &amp; "&lt;/td&gt;&lt;/tr&gt;"</f>
        <v>&lt;tr&gt;&lt;td class='table-first-column'&gt;Description:&lt;/td&gt;&lt;td&gt;Escapes the characters in a String using HTML 4.0 entities. It is equal to Apex String class's &lt;span class='formula'&gt;escapeHtml4()&lt;/span method.&lt;/td&gt;&lt;/tr&gt;</v>
      </c>
    </row>
    <row r="274" spans="1:3" ht="55" customHeight="1" x14ac:dyDescent="0.2">
      <c r="A274" s="36" t="s">
        <v>159</v>
      </c>
      <c r="B274" s="28" t="s">
        <v>594</v>
      </c>
      <c r="C274" t="str">
        <f>"&lt;tr&gt;&lt;td class='table-first-column'&gt;" &amp;A274 &amp; "&lt;/td&gt;&lt;td&gt;" &amp; B274 &amp; "&lt;/td&gt;&lt;/tr&gt;"</f>
        <v>&lt;tr&gt;&lt;td class='table-first-column'&gt;Use:&lt;/td&gt;&lt;td&gt;&lt;span class='formula'&gt;ESCAPE_HTML4(text)&lt;/span&gt; and replace expression with a text value, merge field, or expression.&lt;/td&gt;&lt;/tr&gt;</v>
      </c>
    </row>
    <row r="275" spans="1:3" x14ac:dyDescent="0.2">
      <c r="C275" s="34" t="s">
        <v>186</v>
      </c>
    </row>
    <row r="277" spans="1:3" x14ac:dyDescent="0.2">
      <c r="A277" s="23" t="s">
        <v>592</v>
      </c>
      <c r="B277" s="23" t="str">
        <f>SUBSTITUTE(LOWER(A277), " ", "_")</f>
        <v>escape_xml</v>
      </c>
      <c r="C277" t="str">
        <f>"&lt;div class='v-space'&gt;&lt;/div&gt;&lt;div id='" &amp; B277 &amp;"'&gt;&lt;h2&gt;" &amp;A277&amp; "&lt;/h2&gt;&lt;table&gt;&lt;tbody&gt;"</f>
        <v>&lt;div class='v-space'&gt;&lt;/div&gt;&lt;div id='escape_xml'&gt;&lt;h2&gt;ESCAPE_XML&lt;/h2&gt;&lt;table&gt;&lt;tbody&gt;</v>
      </c>
    </row>
    <row r="278" spans="1:3" ht="28" x14ac:dyDescent="0.2">
      <c r="A278" s="35" t="s">
        <v>158</v>
      </c>
      <c r="B278" s="27" t="s">
        <v>593</v>
      </c>
      <c r="C278" t="str">
        <f>"&lt;tr&gt;&lt;td class='table-first-column'&gt;" &amp;A278 &amp; "&lt;/td&gt;&lt;td&gt;" &amp; B278 &amp; "&lt;/td&gt;&lt;/tr&gt;"</f>
        <v>&lt;tr&gt;&lt;td class='table-first-column'&gt;Description:&lt;/td&gt;&lt;td&gt;Escapes the characters in a String using XML entities. It is equal to Apex String class's &lt;span class='formula'&gt;escapeXml()&lt;/span method.&lt;/td&gt;&lt;/tr&gt;</v>
      </c>
    </row>
    <row r="279" spans="1:3" ht="55" customHeight="1" x14ac:dyDescent="0.2">
      <c r="A279" s="36" t="s">
        <v>159</v>
      </c>
      <c r="B279" s="28" t="s">
        <v>595</v>
      </c>
      <c r="C279" t="str">
        <f>"&lt;tr&gt;&lt;td class='table-first-column'&gt;" &amp;A279 &amp; "&lt;/td&gt;&lt;td&gt;" &amp; B279 &amp; "&lt;/td&gt;&lt;/tr&gt;"</f>
        <v>&lt;tr&gt;&lt;td class='table-first-column'&gt;Use:&lt;/td&gt;&lt;td&gt;&lt;span class='formula'&gt;ESCAPE_XML(text)&lt;/span&gt; and replace expression with a text value, merge field, or expression.&lt;/td&gt;&lt;/tr&gt;</v>
      </c>
    </row>
    <row r="280" spans="1:3" x14ac:dyDescent="0.2">
      <c r="C280" s="34" t="s">
        <v>186</v>
      </c>
    </row>
    <row r="282" spans="1:3" x14ac:dyDescent="0.2">
      <c r="A282" s="23" t="s">
        <v>694</v>
      </c>
      <c r="B282" s="23" t="str">
        <f>SUBSTITUTE(LOWER(A282), " ", "_")</f>
        <v>ends_with</v>
      </c>
      <c r="C282" t="str">
        <f>"&lt;div class='v-space'&gt;&lt;/div&gt;&lt;div id='" &amp; B282 &amp;"'&gt;&lt;h2&gt;" &amp;A282&amp; "&lt;/h2&gt;&lt;table&gt;&lt;tbody&gt;"</f>
        <v>&lt;div class='v-space'&gt;&lt;/div&gt;&lt;div id='ends_with'&gt;&lt;h2&gt;ENDS_WITH&lt;/h2&gt;&lt;table&gt;&lt;tbody&gt;</v>
      </c>
    </row>
    <row r="283" spans="1:3" x14ac:dyDescent="0.2">
      <c r="A283" s="26" t="s">
        <v>158</v>
      </c>
      <c r="B283" s="27" t="s">
        <v>696</v>
      </c>
      <c r="C283" t="str">
        <f>"&lt;tr&gt;&lt;td class='table-first-column'&gt;" &amp;A283 &amp; "&lt;/td&gt;&lt;td&gt;" &amp; B283 &amp; "&lt;/td&gt;&lt;/tr&gt;"</f>
        <v>&lt;tr&gt;&lt;td class='table-first-column'&gt;Description:&lt;/td&gt;&lt;td&gt;Determines if string ends with specific characters and returns TRUE if it does. Returns FALSE if it doesn't.&lt;/td&gt;&lt;/tr&gt;</v>
      </c>
    </row>
    <row r="284" spans="1:3" ht="45" x14ac:dyDescent="0.2">
      <c r="A284" s="26" t="s">
        <v>159</v>
      </c>
      <c r="B284" s="28" t="s">
        <v>695</v>
      </c>
      <c r="C284" t="str">
        <f>"&lt;tr&gt;&lt;td class='table-first-column'&gt;" &amp;A284 &amp; "&lt;/td&gt;&lt;td&gt;" &amp; B284 &amp; "&lt;/td&gt;&lt;/tr&gt;"</f>
        <v>&lt;tr&gt;&lt;td class='table-first-column'&gt;Use:&lt;/td&gt;&lt;td&gt;&lt;span class='formula'&gt;ENDS_WITH(string, compare_string)&lt;/span&gt; and replace text, compare_text with the characters or fields you want to compare.&lt;/td&gt;&lt;/tr&gt;</v>
      </c>
    </row>
    <row r="285" spans="1:3" ht="103" customHeight="1" x14ac:dyDescent="0.2">
      <c r="A285" s="26" t="s">
        <v>160</v>
      </c>
      <c r="B285" s="28" t="s">
        <v>697</v>
      </c>
      <c r="C285" t="str">
        <f>"&lt;tr&gt;&lt;td class='table-first-column'&gt;" &amp;A285 &amp; "&lt;/td&gt;&lt;td&gt;" &amp; B285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6" spans="1:3" x14ac:dyDescent="0.2">
      <c r="C286" s="34" t="s">
        <v>186</v>
      </c>
    </row>
    <row r="287" spans="1:3" x14ac:dyDescent="0.2">
      <c r="C287" s="34"/>
    </row>
    <row r="288" spans="1:3" x14ac:dyDescent="0.2">
      <c r="A288" s="23" t="s">
        <v>668</v>
      </c>
      <c r="B288" s="23" t="str">
        <f>SUBSTITUTE(LOWER(A288), " ", "_")</f>
        <v>index_of</v>
      </c>
      <c r="C288" t="str">
        <f>"&lt;div class='v-space'&gt;&lt;/div&gt;&lt;div id='" &amp; B288 &amp;"'&gt;&lt;h2&gt;" &amp;A288&amp; "&lt;/h2&gt;&lt;table&gt;&lt;tbody&gt;"</f>
        <v>&lt;div class='v-space'&gt;&lt;/div&gt;&lt;div id='index_of'&gt;&lt;h2&gt;INDEX_OF&lt;/h2&gt;&lt;table&gt;&lt;tbody&gt;</v>
      </c>
    </row>
    <row r="289" spans="1:3" x14ac:dyDescent="0.2">
      <c r="A289" s="26" t="s">
        <v>194</v>
      </c>
      <c r="B289" s="27" t="s">
        <v>673</v>
      </c>
      <c r="C289" t="str">
        <f>"&lt;tr&gt;&lt;td class='table-first-column'&gt;" &amp;A289 &amp; "&lt;/td&gt;&lt;td&gt;" &amp; B289 &amp; "&lt;/td&gt;&lt;/tr&gt;"</f>
        <v>&lt;tr&gt;&lt;td class='table-first-column'&gt;Description:​​&lt;/td&gt;&lt;td&gt;Returns the first index of substring in the full string, case sensitive.&lt;/td&gt;&lt;/tr&gt;</v>
      </c>
    </row>
    <row r="290" spans="1:3" x14ac:dyDescent="0.2">
      <c r="A290" s="26" t="s">
        <v>159</v>
      </c>
      <c r="B290" s="28" t="s">
        <v>670</v>
      </c>
      <c r="C290" t="str">
        <f>"&lt;tr&gt;&lt;td class='table-first-column'&gt;" &amp;A290 &amp; "&lt;/td&gt;&lt;td&gt;" &amp; B290 &amp; "&lt;/td&gt;&lt;/tr&gt;"</f>
        <v>&lt;tr&gt;&lt;td class='table-first-column'&gt;Use:&lt;/td&gt;&lt;td&gt;&lt;span class='formula'&gt;INDEX_OF(string, substring, [index])&lt;/span&gt;.&lt;/td&gt;&lt;/tr&gt;</v>
      </c>
    </row>
    <row r="291" spans="1:3" x14ac:dyDescent="0.2">
      <c r="A291" s="26" t="s">
        <v>160</v>
      </c>
      <c r="B291" s="28" t="s">
        <v>671</v>
      </c>
      <c r="C291" t="str">
        <f>"&lt;tr&gt;&lt;td class='table-first-column'&gt;" &amp;A291 &amp; "&lt;/td&gt;&lt;td&gt;" &amp; B291 &amp; "&lt;/td&gt;&lt;/tr&gt;"</f>
        <v>&lt;tr&gt;&lt;td class='table-first-column'&gt;Example:&lt;/td&gt;&lt;td&gt;&lt;span class='formula'&gt;INDEX_OF("abcdbcdefg", "bcd")&lt;/span&gt; returns 1.&lt;/td&gt;&lt;/tr&gt;</v>
      </c>
    </row>
    <row r="292" spans="1:3" x14ac:dyDescent="0.2">
      <c r="C292" s="34" t="s">
        <v>186</v>
      </c>
    </row>
    <row r="293" spans="1:3" x14ac:dyDescent="0.2">
      <c r="C293" s="34"/>
    </row>
    <row r="294" spans="1:3" x14ac:dyDescent="0.2">
      <c r="A294" s="23" t="s">
        <v>669</v>
      </c>
      <c r="B294" s="23" t="str">
        <f>SUBSTITUTE(LOWER(A294), " ", "_")</f>
        <v>index_of_ignore_case</v>
      </c>
      <c r="C294" t="str">
        <f>"&lt;div class='v-space'&gt;&lt;/div&gt;&lt;div id='" &amp; B294 &amp;"'&gt;&lt;h2&gt;" &amp;A294&amp; "&lt;/h2&gt;&lt;table&gt;&lt;tbody&gt;"</f>
        <v>&lt;div class='v-space'&gt;&lt;/div&gt;&lt;div id='index_of_ignore_case'&gt;&lt;h2&gt;INDEX_OF_IGNORE_CASE&lt;/h2&gt;&lt;table&gt;&lt;tbody&gt;</v>
      </c>
    </row>
    <row r="295" spans="1:3" x14ac:dyDescent="0.2">
      <c r="A295" s="26" t="s">
        <v>194</v>
      </c>
      <c r="B295" s="27" t="s">
        <v>672</v>
      </c>
      <c r="C295" t="str">
        <f>"&lt;tr&gt;&lt;td class='table-first-column'&gt;" &amp;A295 &amp; "&lt;/td&gt;&lt;td&gt;" &amp; B295 &amp; "&lt;/td&gt;&lt;/tr&gt;"</f>
        <v>&lt;tr&gt;&lt;td class='table-first-column'&gt;Description:​​&lt;/td&gt;&lt;td&gt;Returns the first index of substring in the full string, case insensitive.&lt;/td&gt;&lt;/tr&gt;</v>
      </c>
    </row>
    <row r="296" spans="1:3" ht="30" x14ac:dyDescent="0.2">
      <c r="A296" s="26" t="s">
        <v>159</v>
      </c>
      <c r="B296" s="28" t="s">
        <v>674</v>
      </c>
      <c r="C296" t="str">
        <f>"&lt;tr&gt;&lt;td class='table-first-column'&gt;" &amp;A296 &amp; "&lt;/td&gt;&lt;td&gt;" &amp; B296 &amp; "&lt;/td&gt;&lt;/tr&gt;"</f>
        <v>&lt;tr&gt;&lt;td class='table-first-column'&gt;Use:&lt;/td&gt;&lt;td&gt;&lt;span class='formula'&gt;INDEX_OF_IGNORE_CASE(string, substring, [index])&lt;/span&gt;.&lt;/td&gt;&lt;/tr&gt;</v>
      </c>
    </row>
    <row r="297" spans="1:3" ht="30" x14ac:dyDescent="0.2">
      <c r="A297" s="26" t="s">
        <v>160</v>
      </c>
      <c r="B297" s="28" t="s">
        <v>675</v>
      </c>
      <c r="C297" t="str">
        <f>"&lt;tr&gt;&lt;td class='table-first-column'&gt;" &amp;A297 &amp; "&lt;/td&gt;&lt;td&gt;" &amp; B297 &amp; "&lt;/td&gt;&lt;/tr&gt;"</f>
        <v>&lt;tr&gt;&lt;td class='table-first-column'&gt;Example:&lt;/td&gt;&lt;td&gt;&lt;span class='formula'&gt;INDEX_OF_IGNORE_CASE("abcdbcdefg", "BcD")&lt;/span&gt; returns 1.&lt;/td&gt;&lt;/tr&gt;</v>
      </c>
    </row>
    <row r="298" spans="1:3" x14ac:dyDescent="0.2">
      <c r="C298" s="34" t="s">
        <v>186</v>
      </c>
    </row>
    <row r="299" spans="1:3" ht="22" customHeight="1" x14ac:dyDescent="0.2"/>
    <row r="300" spans="1:3" x14ac:dyDescent="0.2">
      <c r="A300" s="23" t="s">
        <v>654</v>
      </c>
      <c r="B300" s="23" t="str">
        <f>SUBSTITUTE(LOWER(A300), " ", "_")</f>
        <v>is_blank</v>
      </c>
      <c r="C300" t="str">
        <f>"&lt;div class='v-space'&gt;&lt;/div&gt;&lt;div id='" &amp; B300 &amp;"'&gt;&lt;h2&gt;" &amp;A300&amp; "&lt;/h2&gt;&lt;table&gt;&lt;tbody&gt;"</f>
        <v>&lt;div class='v-space'&gt;&lt;/div&gt;&lt;div id='is_blank'&gt;&lt;h2&gt;IS_BLANK&lt;/h2&gt;&lt;table&gt;&lt;tbody&gt;</v>
      </c>
    </row>
    <row r="301" spans="1:3" ht="28" x14ac:dyDescent="0.2">
      <c r="A301" s="26" t="s">
        <v>194</v>
      </c>
      <c r="B301" s="27" t="s">
        <v>114</v>
      </c>
      <c r="C301" t="str">
        <f>"&lt;tr&gt;&lt;td class='table-first-column'&gt;" &amp;A301 &amp; "&lt;/td&gt;&lt;td&gt;" &amp; B301 &amp; "&lt;/td&gt;&lt;/tr&gt;"</f>
        <v>&lt;tr&gt;&lt;td class='table-first-column'&gt;Description:​​&lt;/td&gt;&lt;td&gt;Determines if an expression has a value and returns TRUE if it does not. If it contains a value, this function returns FALSE.&lt;/td&gt;&lt;/tr&gt;</v>
      </c>
    </row>
    <row r="302" spans="1:3" ht="30" x14ac:dyDescent="0.2">
      <c r="A302" s="26" t="s">
        <v>159</v>
      </c>
      <c r="B302" s="28" t="s">
        <v>655</v>
      </c>
      <c r="C302" t="str">
        <f>"&lt;tr&gt;&lt;td class='table-first-column'&gt;" &amp;A302 &amp; "&lt;/td&gt;&lt;td&gt;" &amp; B302 &amp; "&lt;/td&gt;&lt;/tr&gt;"</f>
        <v>&lt;tr&gt;&lt;td class='table-first-column'&gt;Use:&lt;/td&gt;&lt;td&gt;&lt;span class='formula'&gt;IS_BLANK(expression)&lt;/span&gt; and replace expression with the expression you want evaluated.&lt;/td&gt;&lt;/tr&gt;</v>
      </c>
    </row>
    <row r="303" spans="1:3" x14ac:dyDescent="0.2">
      <c r="A303" s="26" t="s">
        <v>160</v>
      </c>
      <c r="B303" s="31" t="s">
        <v>656</v>
      </c>
      <c r="C303" t="str">
        <f>"&lt;tr&gt;&lt;td class='table-first-column'&gt;" &amp;A303 &amp; "&lt;/td&gt;&lt;td&gt;" &amp; B303 &amp; "&lt;/td&gt;&lt;/tr&gt;"</f>
        <v>&lt;tr&gt;&lt;td class='table-first-column'&gt;Example:&lt;/td&gt;&lt;td&gt;&lt;span class='formula'&gt;IF(IS_BLANK(Maint_Amount__c), 0, 1)&lt;/span&gt;&lt;/td&gt;&lt;/tr&gt;</v>
      </c>
    </row>
    <row r="304" spans="1:3" x14ac:dyDescent="0.2">
      <c r="C304" s="34" t="s">
        <v>186</v>
      </c>
    </row>
    <row r="306" spans="1:3" x14ac:dyDescent="0.2">
      <c r="A306" s="23" t="s">
        <v>657</v>
      </c>
      <c r="B306" s="23" t="str">
        <f>SUBSTITUTE(LOWER(A306), " ", "_")</f>
        <v>is_first_in_batch</v>
      </c>
      <c r="C306" t="str">
        <f>"&lt;div class='v-space'&gt;&lt;/div&gt;&lt;div id='" &amp; B306 &amp;"'&gt;&lt;h2&gt;" &amp;A306&amp; "&lt;/h2&gt;&lt;table&gt;&lt;tbody&gt;"</f>
        <v>&lt;div class='v-space'&gt;&lt;/div&gt;&lt;div id='is_first_in_batch'&gt;&lt;h2&gt;IS_FIRST_IN_BATCH&lt;/h2&gt;&lt;table&gt;&lt;tbody&gt;</v>
      </c>
    </row>
    <row r="307" spans="1:3" ht="46" customHeight="1" x14ac:dyDescent="0.2">
      <c r="A307" s="26" t="s">
        <v>194</v>
      </c>
      <c r="B307" s="27" t="s">
        <v>739</v>
      </c>
      <c r="C307" t="str">
        <f>"&lt;tr&gt;&lt;td class='table-first-column'&gt;" &amp;A307 &amp; "&lt;/td&gt;&lt;td&gt;" &amp; B307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08" spans="1:3" ht="45" x14ac:dyDescent="0.2">
      <c r="A308" s="26" t="s">
        <v>159</v>
      </c>
      <c r="B308" s="28" t="s">
        <v>658</v>
      </c>
      <c r="C308" t="str">
        <f>"&lt;tr&gt;&lt;td class='table-first-column'&gt;" &amp;A308 &amp; "&lt;/td&gt;&lt;td&gt;" &amp; B308 &amp; "&lt;/td&gt;&lt;/tr&gt;"</f>
        <v>&lt;tr&gt;&lt;td class='table-first-column'&gt;Use:&lt;/td&gt;&lt;td&gt;&lt;span class='formula'&gt;IS_FIRST_IN_BATCH(field_name)&lt;/span&gt; and replace &lt;span class='formula'&gt;field_name&lt;/span&gt; with the field name of the source object.&lt;/td&gt;&lt;/tr&gt;</v>
      </c>
    </row>
    <row r="309" spans="1:3" ht="30" x14ac:dyDescent="0.2">
      <c r="A309" s="26" t="s">
        <v>160</v>
      </c>
      <c r="B309" s="28" t="s">
        <v>659</v>
      </c>
      <c r="C309" t="str">
        <f>"&lt;tr&gt;&lt;td class='table-first-column'&gt;" &amp;A309 &amp; "&lt;/td&gt;&lt;td&gt;" &amp; B309 &amp; "&lt;/td&gt;&lt;/tr&gt;"</f>
        <v>&lt;tr&gt;&lt;td class='table-first-column'&gt;Example:&lt;/td&gt;&lt;td&gt;&lt;span class='formula'&gt;IS_FIRST_IN_BATCH("Name") returns true if the current source record's Name first appears in the batch.&lt;/span&gt;&lt;/td&gt;&lt;/tr&gt;</v>
      </c>
    </row>
    <row r="310" spans="1:3" x14ac:dyDescent="0.2">
      <c r="B310" s="28"/>
      <c r="C310" s="34" t="s">
        <v>186</v>
      </c>
    </row>
    <row r="312" spans="1:3" x14ac:dyDescent="0.2">
      <c r="A312" s="25" t="s">
        <v>647</v>
      </c>
      <c r="B312" s="23" t="str">
        <f>SUBSTITUTE(LOWER(A312), " ", "_")</f>
        <v>is_number</v>
      </c>
      <c r="C312" t="str">
        <f>"&lt;div class='v-space'&gt;&lt;/div&gt;&lt;div id='" &amp; B312 &amp;"'&gt;&lt;h2&gt;" &amp;A312&amp; "&lt;/h2&gt;&lt;table&gt;&lt;tbody&gt;"</f>
        <v>&lt;div class='v-space'&gt;&lt;/div&gt;&lt;div id='is_number'&gt;&lt;h2&gt;IS_NUMBER&lt;/h2&gt;&lt;table&gt;&lt;tbody&gt;</v>
      </c>
    </row>
    <row r="313" spans="1:3" x14ac:dyDescent="0.2">
      <c r="A313" s="26" t="s">
        <v>158</v>
      </c>
      <c r="B313" s="27" t="s">
        <v>115</v>
      </c>
      <c r="C313" t="str">
        <f>"&lt;tr&gt;&lt;td class='table-first-column'&gt;" &amp;A313 &amp; "&lt;/td&gt;&lt;td&gt;" &amp; B313 &amp; "&lt;/td&gt;&lt;/tr&gt;"</f>
        <v>&lt;tr&gt;&lt;td class='table-first-column'&gt;Description:&lt;/td&gt;&lt;td&gt;Determines if a text value is a number and returns TRUE if it is. Otherwise, it returns FALSE.&lt;/td&gt;&lt;/tr&gt;</v>
      </c>
    </row>
    <row r="314" spans="1:3" ht="30" x14ac:dyDescent="0.2">
      <c r="A314" s="26" t="s">
        <v>159</v>
      </c>
      <c r="B314" s="28" t="s">
        <v>651</v>
      </c>
      <c r="C314" t="str">
        <f>"&lt;tr&gt;&lt;td class='table-first-column'&gt;" &amp;A314 &amp; "&lt;/td&gt;&lt;td&gt;" &amp; B314 &amp; "&lt;/td&gt;&lt;/tr&gt;"</f>
        <v>&lt;tr&gt;&lt;td class='table-first-column'&gt;Use:&lt;/td&gt;&lt;td&gt;&lt;span class='formula'&gt;IS_NUMBER(text)&lt;/span&gt; and replace text with the merge field name for the text field.&lt;/td&gt;&lt;/tr&gt;</v>
      </c>
    </row>
    <row r="315" spans="1:3" ht="30" x14ac:dyDescent="0.2">
      <c r="A315" s="26" t="s">
        <v>160</v>
      </c>
      <c r="B315" s="28" t="s">
        <v>652</v>
      </c>
      <c r="C315" t="str">
        <f>"&lt;tr&gt;&lt;td class='table-first-column'&gt;" &amp;A315 &amp; "&lt;/td&gt;&lt;td&gt;" &amp; B315 &amp; "&lt;/td&gt;&lt;/tr&gt;"</f>
        <v>&lt;tr&gt;&lt;td class='table-first-column'&gt;Example:&lt;/td&gt;&lt;td&gt;&lt;span class='formula'&gt;OR(LEN(Bank_Account_Number__c) &lt;&gt; 10, NOT(IS_NUMBER(Bank_Account_Number__c)))&lt;/span&gt;&lt;/td&gt;&lt;/tr&gt;</v>
      </c>
    </row>
    <row r="316" spans="1:3" ht="84" x14ac:dyDescent="0.2">
      <c r="A316" s="26" t="s">
        <v>181</v>
      </c>
      <c r="B316" s="32" t="s">
        <v>653</v>
      </c>
      <c r="C316" t="str">
        <f>"&lt;tr&gt;&lt;td class='table-first-column'&gt;" &amp;A316 &amp; "&lt;/td&gt;&lt;td&gt;" &amp; B316 &amp; "&lt;/td&gt;&lt;/tr&gt;"</f>
        <v>&lt;tr&gt;&lt;td class='table-first-column'&gt;Tips:&lt;/td&gt;&lt;td&gt;&lt;ul&gt;&lt;li&gt;This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“123.123.”&lt;/li&gt;&lt;/ul&gt;&lt;/td&gt;&lt;/tr&gt;</v>
      </c>
    </row>
    <row r="317" spans="1:3" x14ac:dyDescent="0.2">
      <c r="C317" s="34" t="s">
        <v>186</v>
      </c>
    </row>
    <row r="318" spans="1:3" x14ac:dyDescent="0.2">
      <c r="C318" s="34"/>
    </row>
    <row r="319" spans="1:3" x14ac:dyDescent="0.2">
      <c r="A319" s="23" t="s">
        <v>660</v>
      </c>
      <c r="B319" s="23" t="str">
        <f>SUBSTITUTE(LOWER(A319), " ", "_")</f>
        <v>last_index_of</v>
      </c>
      <c r="C319" t="str">
        <f>"&lt;div class='v-space'&gt;&lt;/div&gt;&lt;div id='" &amp; B319 &amp;"'&gt;&lt;h2&gt;" &amp;A319&amp; "&lt;/h2&gt;&lt;table&gt;&lt;tbody&gt;"</f>
        <v>&lt;div class='v-space'&gt;&lt;/div&gt;&lt;div id='last_index_of'&gt;&lt;h2&gt;LAST_INDEX_OF&lt;/h2&gt;&lt;table&gt;&lt;tbody&gt;</v>
      </c>
    </row>
    <row r="320" spans="1:3" x14ac:dyDescent="0.2">
      <c r="A320" s="26" t="s">
        <v>194</v>
      </c>
      <c r="B320" s="27" t="s">
        <v>677</v>
      </c>
      <c r="C320" t="str">
        <f>"&lt;tr&gt;&lt;td class='table-first-column'&gt;" &amp;A320 &amp; "&lt;/td&gt;&lt;td&gt;" &amp; B320 &amp; "&lt;/td&gt;&lt;/tr&gt;"</f>
        <v>&lt;tr&gt;&lt;td class='table-first-column'&gt;Description:​​&lt;/td&gt;&lt;td&gt;Returns the last index of substring in the full string, case sensitive.&lt;/td&gt;&lt;/tr&gt;</v>
      </c>
    </row>
    <row r="321" spans="1:3" x14ac:dyDescent="0.2">
      <c r="A321" s="26" t="s">
        <v>159</v>
      </c>
      <c r="B321" s="28" t="s">
        <v>676</v>
      </c>
      <c r="C321" t="str">
        <f>"&lt;tr&gt;&lt;td class='table-first-column'&gt;" &amp;A321 &amp; "&lt;/td&gt;&lt;td&gt;" &amp; B321 &amp; "&lt;/td&gt;&lt;/tr&gt;"</f>
        <v>&lt;tr&gt;&lt;td class='table-first-column'&gt;Use:&lt;/td&gt;&lt;td&gt;&lt;span class='formula'&gt;LAST_INDEX_OF(string, substring, [index])&lt;/span&gt;.&lt;/td&gt;&lt;/tr&gt;</v>
      </c>
    </row>
    <row r="322" spans="1:3" ht="36" customHeight="1" x14ac:dyDescent="0.2">
      <c r="A322" s="26" t="s">
        <v>160</v>
      </c>
      <c r="B322" s="28" t="s">
        <v>678</v>
      </c>
      <c r="C322" t="str">
        <f>"&lt;tr&gt;&lt;td class='table-first-column'&gt;" &amp;A322 &amp; "&lt;/td&gt;&lt;td&gt;" &amp; B322 &amp; "&lt;/td&gt;&lt;/tr&gt;"</f>
        <v>&lt;tr&gt;&lt;td class='table-first-column'&gt;Example:&lt;/td&gt;&lt;td&gt;&lt;span class='formula'&gt;LAST_INDEX_OF("abcdbcdefg", "bcd")&lt;/span&gt; returns 4.&lt;/td&gt;&lt;/tr&gt;</v>
      </c>
    </row>
    <row r="323" spans="1:3" x14ac:dyDescent="0.2">
      <c r="C323" s="34" t="s">
        <v>186</v>
      </c>
    </row>
    <row r="324" spans="1:3" x14ac:dyDescent="0.2">
      <c r="C324" s="34"/>
    </row>
    <row r="325" spans="1:3" x14ac:dyDescent="0.2">
      <c r="A325" s="23" t="s">
        <v>661</v>
      </c>
      <c r="B325" s="23" t="str">
        <f>SUBSTITUTE(LOWER(A325), " ", "_")</f>
        <v>last_index_of_ignore_case</v>
      </c>
      <c r="C325" t="str">
        <f>"&lt;div class='v-space'&gt;&lt;/div&gt;&lt;div id='" &amp; B325 &amp;"'&gt;&lt;h2&gt;" &amp;A325&amp; "&lt;/h2&gt;&lt;table&gt;&lt;tbody&gt;"</f>
        <v>&lt;div class='v-space'&gt;&lt;/div&gt;&lt;div id='last_index_of_ignore_case'&gt;&lt;h2&gt;LAST_INDEX_OF_IGNORE_CASE&lt;/h2&gt;&lt;table&gt;&lt;tbody&gt;</v>
      </c>
    </row>
    <row r="326" spans="1:3" x14ac:dyDescent="0.2">
      <c r="A326" s="26" t="s">
        <v>194</v>
      </c>
      <c r="B326" s="27" t="s">
        <v>679</v>
      </c>
      <c r="C326" t="str">
        <f>"&lt;tr&gt;&lt;td class='table-first-column'&gt;" &amp;A326 &amp; "&lt;/td&gt;&lt;td&gt;" &amp; B326 &amp; "&lt;/td&gt;&lt;/tr&gt;"</f>
        <v>&lt;tr&gt;&lt;td class='table-first-column'&gt;Description:​​&lt;/td&gt;&lt;td&gt;Returns the last index of substring in the full string, case insensitive.&lt;/td&gt;&lt;/tr&gt;</v>
      </c>
    </row>
    <row r="327" spans="1:3" ht="30" x14ac:dyDescent="0.2">
      <c r="A327" s="26" t="s">
        <v>159</v>
      </c>
      <c r="B327" s="28" t="s">
        <v>680</v>
      </c>
      <c r="C327" t="str">
        <f>"&lt;tr&gt;&lt;td class='table-first-column'&gt;" &amp;A327 &amp; "&lt;/td&gt;&lt;td&gt;" &amp; B327 &amp; "&lt;/td&gt;&lt;/tr&gt;"</f>
        <v>&lt;tr&gt;&lt;td class='table-first-column'&gt;Use:&lt;/td&gt;&lt;td&gt;&lt;span class='formula'&gt;LAST_INDEX_OF_IGNORE_CASE(string, substring, [index])&lt;/span&gt;.&lt;/td&gt;&lt;/tr&gt;</v>
      </c>
    </row>
    <row r="328" spans="1:3" ht="30" x14ac:dyDescent="0.2">
      <c r="A328" s="26" t="s">
        <v>160</v>
      </c>
      <c r="B328" s="28" t="s">
        <v>681</v>
      </c>
      <c r="C328" t="str">
        <f>"&lt;tr&gt;&lt;td class='table-first-column'&gt;" &amp;A328 &amp; "&lt;/td&gt;&lt;td&gt;" &amp; B328 &amp; "&lt;/td&gt;&lt;/tr&gt;"</f>
        <v>&lt;tr&gt;&lt;td class='table-first-column'&gt;Example:&lt;/td&gt;&lt;td&gt;&lt;span class='formula'&gt;LAST_INDEX_OF_IGNORE_CASE("abcdbcdefg", "BcD")&lt;/span&gt; returns 4.&lt;/td&gt;&lt;/tr&gt;</v>
      </c>
    </row>
    <row r="329" spans="1:3" x14ac:dyDescent="0.2">
      <c r="C329" s="34" t="s">
        <v>186</v>
      </c>
    </row>
    <row r="331" spans="1:3" x14ac:dyDescent="0.2">
      <c r="A331" s="23" t="s">
        <v>121</v>
      </c>
      <c r="B331" s="23" t="str">
        <f>SUBSTITUTE(LOWER(A331), " ", "_")</f>
        <v>left</v>
      </c>
      <c r="C331" t="str">
        <f>"&lt;div class='v-space'&gt;&lt;/div&gt;&lt;div id='" &amp; B331 &amp;"'&gt;&lt;h2&gt;" &amp;A331&amp; "&lt;/h2&gt;&lt;table&gt;&lt;tbody&gt;"</f>
        <v>&lt;div class='v-space'&gt;&lt;/div&gt;&lt;div id='left'&gt;&lt;h2&gt;LEFT&lt;/h2&gt;&lt;table&gt;&lt;tbody&gt;</v>
      </c>
    </row>
    <row r="332" spans="1:3" x14ac:dyDescent="0.2">
      <c r="A332" s="26" t="s">
        <v>158</v>
      </c>
      <c r="B332" s="27" t="s">
        <v>122</v>
      </c>
      <c r="C332" t="str">
        <f>"&lt;tr&gt;&lt;td class='table-first-column'&gt;" &amp;A332 &amp; "&lt;/td&gt;&lt;td&gt;" &amp; B332 &amp; "&lt;/td&gt;&lt;/tr&gt;"</f>
        <v>&lt;tr&gt;&lt;td class='table-first-column'&gt;Description:&lt;/td&gt;&lt;td&gt;Returns the specified number of characters from the beginning of a text string.&lt;/td&gt;&lt;/tr&gt;</v>
      </c>
    </row>
    <row r="333" spans="1:3" ht="43" x14ac:dyDescent="0.2">
      <c r="A333" s="26" t="s">
        <v>159</v>
      </c>
      <c r="B333" s="28" t="s">
        <v>195</v>
      </c>
      <c r="C333" t="str">
        <f>"&lt;tr&gt;&lt;td class='table-first-column'&gt;" &amp;A333 &amp; "&lt;/td&gt;&lt;td&gt;" &amp; B333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334" spans="1:3" ht="75" x14ac:dyDescent="0.2">
      <c r="A334" s="26" t="s">
        <v>160</v>
      </c>
      <c r="B334" s="28" t="s">
        <v>235</v>
      </c>
      <c r="C334" t="str">
        <f>"&lt;tr&gt;&lt;td class='table-first-column'&gt;" &amp;A334 &amp; "&lt;/td&gt;&lt;td&gt;" &amp; B334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35" spans="1:3" x14ac:dyDescent="0.2">
      <c r="C335" s="34" t="s">
        <v>186</v>
      </c>
    </row>
    <row r="337" spans="1:3" x14ac:dyDescent="0.2">
      <c r="A337" s="23" t="s">
        <v>123</v>
      </c>
      <c r="B337" s="23" t="str">
        <f>SUBSTITUTE(LOWER(A337), " ", "_")</f>
        <v>len</v>
      </c>
      <c r="C337" t="str">
        <f>"&lt;div class='v-space'&gt;&lt;/div&gt;&lt;div id='" &amp; B337 &amp;"'&gt;&lt;h2&gt;" &amp;A337&amp; "&lt;/h2&gt;&lt;table&gt;&lt;tbody&gt;"</f>
        <v>&lt;div class='v-space'&gt;&lt;/div&gt;&lt;div id='len'&gt;&lt;h2&gt;LEN&lt;/h2&gt;&lt;table&gt;&lt;tbody&gt;</v>
      </c>
    </row>
    <row r="338" spans="1:3" x14ac:dyDescent="0.2">
      <c r="A338" s="26" t="s">
        <v>158</v>
      </c>
      <c r="B338" s="27" t="s">
        <v>124</v>
      </c>
      <c r="C338" t="str">
        <f>"&lt;tr&gt;&lt;td class='table-first-column'&gt;" &amp;A338 &amp; "&lt;/td&gt;&lt;td&gt;" &amp; B338 &amp; "&lt;/td&gt;&lt;/tr&gt;"</f>
        <v>&lt;tr&gt;&lt;td class='table-first-column'&gt;Description:&lt;/td&gt;&lt;td&gt;Returns the number of characters in a specified text string.&lt;/td&gt;&lt;/tr&gt;</v>
      </c>
    </row>
    <row r="339" spans="1:3" ht="29" x14ac:dyDescent="0.2">
      <c r="A339" s="26" t="s">
        <v>159</v>
      </c>
      <c r="B339" s="28" t="s">
        <v>196</v>
      </c>
      <c r="C339" t="str">
        <f>"&lt;tr&gt;&lt;td class='table-first-column'&gt;" &amp;A339 &amp; "&lt;/td&gt;&lt;td&gt;" &amp; B339 &amp; "&lt;/td&gt;&lt;/tr&gt;"</f>
        <v>&lt;tr&gt;&lt;td class='table-first-column'&gt;Use:&lt;/td&gt;&lt;td&gt;&lt;span class='formula'&gt;LEN(text)&lt;/span&gt; and replace text with the field or expression whose length you want returned.&lt;/td&gt;&lt;/tr&gt;</v>
      </c>
    </row>
    <row r="340" spans="1:3" ht="45" x14ac:dyDescent="0.2">
      <c r="A340" s="26" t="s">
        <v>160</v>
      </c>
      <c r="B340" s="28" t="s">
        <v>236</v>
      </c>
      <c r="C340" t="str">
        <f>"&lt;tr&gt;&lt;td class='table-first-column'&gt;" &amp;A340 &amp; "&lt;/td&gt;&lt;td&gt;" &amp; B340 &amp; "&lt;/td&gt;&lt;/tr&gt;"</f>
        <v>&lt;tr&gt;&lt;td class='table-first-column'&gt;Example:&lt;/td&gt;&lt;td&gt;&lt;span class='formula'&gt;LEN(PartNumber__c)&lt;/span&gt;&lt;div class='v-space-s'&gt;&lt;/div&gt;This formula returns the number of characters in a Product Code field.&lt;/td&gt;&lt;/tr&gt;</v>
      </c>
    </row>
    <row r="341" spans="1:3" x14ac:dyDescent="0.2">
      <c r="A341" s="23"/>
      <c r="B341" s="23"/>
      <c r="C341" s="34" t="s">
        <v>186</v>
      </c>
    </row>
    <row r="342" spans="1:3" x14ac:dyDescent="0.2">
      <c r="C342" s="34"/>
    </row>
    <row r="343" spans="1:3" x14ac:dyDescent="0.2">
      <c r="A343" s="23" t="s">
        <v>427</v>
      </c>
      <c r="B343" s="23" t="str">
        <f>SUBSTITUTE(LOWER(A343), " ", "_")</f>
        <v>max</v>
      </c>
      <c r="C343" t="str">
        <f>"&lt;div class='v-space'&gt;&lt;/div&gt;&lt;div id='" &amp; B343 &amp;"'&gt;&lt;h2&gt;" &amp;A343&amp; "&lt;/h2&gt;&lt;table&gt;&lt;tbody&gt;"</f>
        <v>&lt;div class='v-space'&gt;&lt;/div&gt;&lt;div id='max'&gt;&lt;h2&gt;MAX&lt;/h2&gt;&lt;table&gt;&lt;tbody&gt;</v>
      </c>
    </row>
    <row r="344" spans="1:3" x14ac:dyDescent="0.2">
      <c r="A344" s="26" t="s">
        <v>158</v>
      </c>
      <c r="B344" s="27" t="s">
        <v>428</v>
      </c>
      <c r="C344" t="str">
        <f>"&lt;tr&gt;&lt;td class='table-first-column'&gt;" &amp;A344 &amp; "&lt;/td&gt;&lt;td&gt;" &amp; B344 &amp; "&lt;/td&gt;&lt;/tr&gt;"</f>
        <v>&lt;tr&gt;&lt;td class='table-first-column'&gt;Description:&lt;/td&gt;&lt;td&gt;Returns the highest number from a list of numbers.&lt;/td&gt;&lt;/tr&gt;</v>
      </c>
    </row>
    <row r="345" spans="1:3" ht="44" customHeight="1" x14ac:dyDescent="0.2">
      <c r="A345" s="26" t="s">
        <v>159</v>
      </c>
      <c r="B345" s="28" t="s">
        <v>429</v>
      </c>
      <c r="C345" t="str">
        <f>"&lt;tr&gt;&lt;td class='table-first-column'&gt;" &amp;A345 &amp; "&lt;/td&gt;&lt;td&gt;" &amp; B345 &amp; "&lt;/td&gt;&lt;/tr&gt;"</f>
        <v>&lt;tr&gt;&lt;td class='table-first-column'&gt;Use:&lt;/td&gt;&lt;td&gt;&lt;span class='formula'&gt;MAX(num1, num2,…)&lt;/span&gt; and replace number with the fields or expressions from which you want to retrieve the highest number.&lt;/td&gt;&lt;/tr&gt;</v>
      </c>
    </row>
    <row r="346" spans="1:3" ht="119" customHeight="1" x14ac:dyDescent="0.2">
      <c r="A346" s="26" t="s">
        <v>160</v>
      </c>
      <c r="B346" s="41" t="s">
        <v>433</v>
      </c>
      <c r="C346" t="str">
        <f>"&lt;tr&gt;&lt;td class='table-first-column'&gt;" &amp;A346 &amp; "&lt;/td&gt;&lt;td&gt;" &amp; B346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47" spans="1:3" x14ac:dyDescent="0.2">
      <c r="C347" s="34" t="s">
        <v>186</v>
      </c>
    </row>
    <row r="348" spans="1:3" x14ac:dyDescent="0.2">
      <c r="C348" s="34"/>
    </row>
    <row r="349" spans="1:3" x14ac:dyDescent="0.2">
      <c r="A349" s="23" t="s">
        <v>430</v>
      </c>
      <c r="B349" s="23" t="str">
        <f>SUBSTITUTE(LOWER(A349), " ", "_")</f>
        <v>min</v>
      </c>
      <c r="C349" t="str">
        <f>"&lt;div class='v-space'&gt;&lt;/div&gt;&lt;div id='" &amp; B349 &amp;"'&gt;&lt;h2&gt;" &amp;A349&amp; "&lt;/h2&gt;&lt;table&gt;&lt;tbody&gt;"</f>
        <v>&lt;div class='v-space'&gt;&lt;/div&gt;&lt;div id='min'&gt;&lt;h2&gt;MIN&lt;/h2&gt;&lt;table&gt;&lt;tbody&gt;</v>
      </c>
    </row>
    <row r="350" spans="1:3" x14ac:dyDescent="0.2">
      <c r="A350" s="26" t="s">
        <v>158</v>
      </c>
      <c r="B350" s="27" t="s">
        <v>431</v>
      </c>
      <c r="C350" t="str">
        <f>"&lt;tr&gt;&lt;td class='table-first-column'&gt;" &amp;A350 &amp; "&lt;/td&gt;&lt;td&gt;" &amp; B350 &amp; "&lt;/td&gt;&lt;/tr&gt;"</f>
        <v>&lt;tr&gt;&lt;td class='table-first-column'&gt;Description:&lt;/td&gt;&lt;td&gt;Returns the lowest number from a list of numbers.&lt;/td&gt;&lt;/tr&gt;</v>
      </c>
    </row>
    <row r="351" spans="1:3" ht="44" customHeight="1" x14ac:dyDescent="0.2">
      <c r="A351" s="26" t="s">
        <v>159</v>
      </c>
      <c r="B351" s="28" t="s">
        <v>453</v>
      </c>
      <c r="C351" t="str">
        <f>"&lt;tr&gt;&lt;td class='table-first-column'&gt;" &amp;A351 &amp; "&lt;/td&gt;&lt;td&gt;" &amp; B351 &amp; "&lt;/td&gt;&lt;/tr&gt;"</f>
        <v>&lt;tr&gt;&lt;td class='table-first-column'&gt;Use:&lt;/td&gt;&lt;td&gt;&lt;span class='formula'&gt;MIN(num1, num2,…)&lt;/span&gt;  and replace number with the fields or expressions from which you want to retrieve the lowest number.&lt;/td&gt;&lt;/tr&gt;</v>
      </c>
    </row>
    <row r="352" spans="1:3" ht="119" customHeight="1" x14ac:dyDescent="0.2">
      <c r="A352" s="26" t="s">
        <v>160</v>
      </c>
      <c r="B352" s="41" t="s">
        <v>432</v>
      </c>
      <c r="C352" t="str">
        <f>"&lt;tr&gt;&lt;td class='table-first-column'&gt;" &amp;A352 &amp; "&lt;/td&gt;&lt;td&gt;" &amp; B352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53" spans="1:3" x14ac:dyDescent="0.2">
      <c r="C353" s="34" t="s">
        <v>186</v>
      </c>
    </row>
    <row r="355" spans="1:3" x14ac:dyDescent="0.2">
      <c r="A355" s="23" t="s">
        <v>116</v>
      </c>
      <c r="B355" s="23" t="str">
        <f>SUBSTITUTE(LOWER(A355), " ", "_")</f>
        <v>not</v>
      </c>
      <c r="C355" t="str">
        <f>"&lt;div class='v-space'&gt;&lt;/div&gt;&lt;div id='" &amp; B355 &amp;"'&gt;&lt;h2&gt;" &amp;A355&amp; "&lt;/h2&gt;&lt;table&gt;&lt;tbody&gt;"</f>
        <v>&lt;div class='v-space'&gt;&lt;/div&gt;&lt;div id='not'&gt;&lt;h2&gt;NOT&lt;/h2&gt;&lt;table&gt;&lt;tbody&gt;</v>
      </c>
    </row>
    <row r="356" spans="1:3" x14ac:dyDescent="0.2">
      <c r="A356" s="26" t="s">
        <v>158</v>
      </c>
      <c r="B356" s="27" t="s">
        <v>117</v>
      </c>
      <c r="C356" t="str">
        <f>"&lt;tr&gt;&lt;td class='table-first-column'&gt;" &amp;A356 &amp; "&lt;/td&gt;&lt;td&gt;" &amp; B356 &amp; "&lt;/td&gt;&lt;/tr&gt;"</f>
        <v>&lt;tr&gt;&lt;td class='table-first-column'&gt;Description:&lt;/td&gt;&lt;td&gt;Returns FALSE for TRUE and TRUE for FALSE.&lt;/td&gt;&lt;/tr&gt;</v>
      </c>
    </row>
    <row r="357" spans="1:3" ht="29" x14ac:dyDescent="0.2">
      <c r="A357" s="26" t="s">
        <v>159</v>
      </c>
      <c r="B357" s="28" t="s">
        <v>200</v>
      </c>
      <c r="C357" t="str">
        <f>"&lt;tr&gt;&lt;td class='table-first-column'&gt;" &amp;A357 &amp; "&lt;/td&gt;&lt;td&gt;" &amp; B357 &amp; "&lt;/td&gt;&lt;/tr&gt;"</f>
        <v>&lt;tr&gt;&lt;td class='table-first-column'&gt;Use:&lt;/td&gt;&lt;td&gt;&lt;span class='formula'&gt;NOT(logical)&lt;/span&gt; and replace &lt;span class='formula'&gt;logical&lt;/span&gt; with the expression that you want evaluated.&lt;/td&gt;&lt;/tr&gt;</v>
      </c>
    </row>
    <row r="358" spans="1:3" ht="60" x14ac:dyDescent="0.2">
      <c r="A358" s="26" t="s">
        <v>160</v>
      </c>
      <c r="B358" s="28" t="s">
        <v>616</v>
      </c>
      <c r="C358" t="str">
        <f>"&lt;tr&gt;&lt;td class='table-first-column'&gt;" &amp;A358 &amp; "&lt;/td&gt;&lt;td&gt;" &amp; B358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59" spans="1:3" x14ac:dyDescent="0.2">
      <c r="C359" s="34" t="s">
        <v>186</v>
      </c>
    </row>
    <row r="361" spans="1:3" x14ac:dyDescent="0.2">
      <c r="A361" s="23" t="s">
        <v>106</v>
      </c>
      <c r="B361" s="23" t="str">
        <f>SUBSTITUTE(LOWER(A361), " ", "_")</f>
        <v>now</v>
      </c>
      <c r="C361" t="str">
        <f>"&lt;div class='v-space'&gt;&lt;/div&gt;&lt;div id='" &amp; B361 &amp;"'&gt;&lt;h2&gt;" &amp;A361&amp; "&lt;/h2&gt;&lt;table&gt;&lt;tbody&gt;"</f>
        <v>&lt;div class='v-space'&gt;&lt;/div&gt;&lt;div id='now'&gt;&lt;h2&gt;NOW&lt;/h2&gt;&lt;table&gt;&lt;tbody&gt;</v>
      </c>
    </row>
    <row r="362" spans="1:3" x14ac:dyDescent="0.2">
      <c r="A362" s="26" t="s">
        <v>158</v>
      </c>
      <c r="B362" s="27" t="s">
        <v>107</v>
      </c>
      <c r="C362" t="str">
        <f>"&lt;tr&gt;&lt;td class='table-first-column'&gt;" &amp;A362 &amp; "&lt;/td&gt;&lt;td&gt;" &amp; B362 &amp; "&lt;/td&gt;&lt;/tr&gt;"</f>
        <v>&lt;tr&gt;&lt;td class='table-first-column'&gt;Description:&lt;/td&gt;&lt;td&gt;Returns a date/time representing the current moment.&lt;/td&gt;&lt;/tr&gt;</v>
      </c>
    </row>
    <row r="363" spans="1:3" x14ac:dyDescent="0.2">
      <c r="A363" s="26" t="s">
        <v>159</v>
      </c>
      <c r="B363" s="28" t="s">
        <v>201</v>
      </c>
      <c r="C363" t="str">
        <f>"&lt;tr&gt;&lt;td class='table-first-column'&gt;" &amp;A363 &amp; "&lt;/td&gt;&lt;td&gt;" &amp; B363 &amp; "&lt;/td&gt;&lt;/tr&gt;"</f>
        <v>&lt;tr&gt;&lt;td class='table-first-column'&gt;Use:&lt;/td&gt;&lt;td&gt;&lt;span class='formula'&gt;NOW()&lt;/span&gt;&lt;/td&gt;&lt;/tr&gt;</v>
      </c>
    </row>
    <row r="364" spans="1:3" ht="60" x14ac:dyDescent="0.2">
      <c r="A364" s="26" t="s">
        <v>160</v>
      </c>
      <c r="B364" s="28" t="s">
        <v>617</v>
      </c>
      <c r="C364" t="str">
        <f>"&lt;tr&gt;&lt;td class='table-first-column'&gt;" &amp;A364 &amp; "&lt;/td&gt;&lt;td&gt;" &amp; B364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65" spans="1:3" ht="56" x14ac:dyDescent="0.2">
      <c r="A365" s="26" t="s">
        <v>181</v>
      </c>
      <c r="B365" s="32" t="s">
        <v>618</v>
      </c>
      <c r="C365" t="str">
        <f>"&lt;tr&gt;&lt;td class='table-first-column'&gt;" &amp;A365 &amp; "&lt;/td&gt;&lt;td&gt;" &amp; B365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66" spans="1:3" x14ac:dyDescent="0.2">
      <c r="B366" s="40"/>
      <c r="C366" s="34" t="s">
        <v>186</v>
      </c>
    </row>
    <row r="367" spans="1:3" ht="20" customHeight="1" x14ac:dyDescent="0.2">
      <c r="B367" s="10"/>
    </row>
    <row r="368" spans="1:3" ht="17" x14ac:dyDescent="0.2">
      <c r="A368" s="26" t="s">
        <v>202</v>
      </c>
      <c r="B368" s="24" t="s">
        <v>156</v>
      </c>
      <c r="C368" t="str">
        <f>"&lt;div class='v-space'&gt;&lt;/div&gt;&lt;div id='" &amp; B368 &amp;"'&gt;&lt;h2&gt;" &amp;A368&amp; "&lt;/h2&gt;&lt;table&gt;&lt;tbody&gt;"</f>
        <v>&lt;div class='v-space'&gt;&lt;/div&gt;&lt;div id='or'&gt;&lt;h2&gt;OR&lt;/h2&gt;&lt;table&gt;&lt;tbody&gt;</v>
      </c>
    </row>
    <row r="369" spans="1:3" ht="51" x14ac:dyDescent="0.2">
      <c r="A369" s="23" t="s">
        <v>158</v>
      </c>
      <c r="B369" s="24" t="s">
        <v>204</v>
      </c>
      <c r="C369" t="str">
        <f>"&lt;tr&gt;&lt;td class='table-first-column'&gt;" &amp;A369 &amp; "&lt;/td&gt;&lt;td&gt;" &amp; B369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70" spans="1:3" ht="34" x14ac:dyDescent="0.2">
      <c r="A370" s="23" t="s">
        <v>159</v>
      </c>
      <c r="B370" s="24" t="s">
        <v>203</v>
      </c>
      <c r="C370" t="str">
        <f>"&lt;tr&gt;&lt;td class='table-first-column'&gt;" &amp;A370 &amp; "&lt;/td&gt;&lt;td&gt;" &amp; B370 &amp; "&lt;/td&gt;&lt;/tr&gt;"</f>
        <v>&lt;tr&gt;&lt;td class='table-first-column'&gt;Use:&lt;/td&gt;&lt;td&gt;&lt;span class='formula'&gt;OR(logical1, logical2...)&lt;/span&gt; and replace any number of logical references with the expressions you want evaluated.&lt;/td&gt;&lt;/tr&gt;</v>
      </c>
    </row>
    <row r="371" spans="1:3" x14ac:dyDescent="0.2">
      <c r="B371" s="10"/>
      <c r="C371" s="34" t="s">
        <v>186</v>
      </c>
    </row>
    <row r="372" spans="1:3" x14ac:dyDescent="0.2">
      <c r="C372" s="34"/>
    </row>
    <row r="373" spans="1:3" x14ac:dyDescent="0.2">
      <c r="A373" s="23" t="s">
        <v>423</v>
      </c>
      <c r="B373" s="23" t="str">
        <f>SUBSTITUTE(LOWER(A373), " ", "_")</f>
        <v>randomize</v>
      </c>
      <c r="C373" t="str">
        <f>"&lt;div class='v-space'&gt;&lt;/div&gt;&lt;div id='" &amp; B373 &amp;"'&gt;&lt;h2&gt;" &amp;A373&amp; "&lt;/h2&gt;&lt;table&gt;&lt;tbody&gt;"</f>
        <v>&lt;div class='v-space'&gt;&lt;/div&gt;&lt;div id='randomize'&gt;&lt;h2&gt;RANDOMIZE&lt;/h2&gt;&lt;table&gt;&lt;tbody&gt;</v>
      </c>
    </row>
    <row r="374" spans="1:3" x14ac:dyDescent="0.2">
      <c r="A374" s="26" t="s">
        <v>158</v>
      </c>
      <c r="B374" s="42" t="s">
        <v>134</v>
      </c>
      <c r="C374" t="str">
        <f>"&lt;tr&gt;&lt;td class='table-first-column'&gt;" &amp;A374 &amp; "&lt;/td&gt;&lt;td&gt;" &amp; B374 &amp; "&lt;/td&gt;&lt;/tr&gt;"</f>
        <v>&lt;tr&gt;&lt;td class='table-first-column'&gt;Description:&lt;/td&gt;&lt;td&gt;Masks the input value randomly based on the data types.&lt;/td&gt;&lt;/tr&gt;</v>
      </c>
    </row>
    <row r="375" spans="1:3" ht="29" x14ac:dyDescent="0.2">
      <c r="A375" s="26" t="s">
        <v>159</v>
      </c>
      <c r="B375" s="28" t="s">
        <v>424</v>
      </c>
      <c r="C375" t="str">
        <f>"&lt;tr&gt;&lt;td class='table-first-column'&gt;" &amp;A375 &amp; "&lt;/td&gt;&lt;td&gt;" &amp; B375 &amp; "&lt;/td&gt;&lt;/tr&gt;"</f>
        <v>&lt;tr&gt;&lt;td class='table-first-column'&gt;Use:&lt;/td&gt;&lt;td&gt;&lt;span class='formula'&gt;RANDOMIZE(text/number/date/boolean)&lt;/span&gt; and replace the value of the expression randomly.&lt;/td&gt;&lt;/tr&gt;</v>
      </c>
    </row>
    <row r="376" spans="1:3" ht="248" x14ac:dyDescent="0.2">
      <c r="A376" s="26" t="s">
        <v>160</v>
      </c>
      <c r="B376" s="28" t="s">
        <v>426</v>
      </c>
      <c r="C376" t="str">
        <f>"&lt;tr&gt;&lt;td class='table-first-column'&gt;" &amp;A376 &amp; "&lt;/td&gt;&lt;td&gt;" &amp; B376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77" spans="1:3" ht="63" customHeight="1" x14ac:dyDescent="0.2">
      <c r="A377" s="26" t="s">
        <v>198</v>
      </c>
      <c r="B377" s="32" t="s">
        <v>425</v>
      </c>
      <c r="C377" t="str">
        <f>"&lt;tr&gt;&lt;td class='table-first-column'&gt;" &amp;A377 &amp; "&lt;/td&gt;&lt;td&gt;" &amp; B377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78" spans="1:3" x14ac:dyDescent="0.2">
      <c r="C378" s="34" t="s">
        <v>186</v>
      </c>
    </row>
    <row r="379" spans="1:3" x14ac:dyDescent="0.2">
      <c r="C379" s="34"/>
    </row>
    <row r="380" spans="1:3" x14ac:dyDescent="0.2">
      <c r="A380" s="23" t="s">
        <v>684</v>
      </c>
      <c r="B380" s="23" t="str">
        <f>SUBSTITUTE(LOWER(A380), " ", "_")</f>
        <v>replace</v>
      </c>
      <c r="C380" t="str">
        <f>"&lt;div class='v-space'&gt;&lt;/div&gt;&lt;div id='" &amp; B380 &amp;"'&gt;&lt;h2&gt;" &amp;A380&amp; "&lt;/h2&gt;&lt;table&gt;&lt;tbody&gt;"</f>
        <v>&lt;div class='v-space'&gt;&lt;/div&gt;&lt;div id='replace'&gt;&lt;h2&gt;REPLACE&lt;/h2&gt;&lt;table&gt;&lt;tbody&gt;</v>
      </c>
    </row>
    <row r="381" spans="1:3" x14ac:dyDescent="0.2">
      <c r="A381" s="26" t="s">
        <v>158</v>
      </c>
      <c r="B381" s="27" t="s">
        <v>127</v>
      </c>
      <c r="C381" t="str">
        <f>"&lt;tr&gt;&lt;td class='table-first-column'&gt;" &amp;A381 &amp; "&lt;/td&gt;&lt;td&gt;" &amp; B381 &amp; "&lt;/td&gt;&lt;/tr&gt;"</f>
        <v>&lt;tr&gt;&lt;td class='table-first-column'&gt;Description:&lt;/td&gt;&lt;td&gt;Substitutes new text for old text in a text string.&lt;/td&gt;&lt;/tr&gt;</v>
      </c>
    </row>
    <row r="382" spans="1:3" ht="75" x14ac:dyDescent="0.2">
      <c r="A382" s="26" t="s">
        <v>159</v>
      </c>
      <c r="B382" s="28" t="s">
        <v>682</v>
      </c>
      <c r="C382" t="str">
        <f>"&lt;tr&gt;&lt;td class='table-first-column'&gt;" &amp;A382 &amp; "&lt;/td&gt;&lt;td&gt;" &amp; B382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83" spans="1:3" ht="105" x14ac:dyDescent="0.2">
      <c r="A383" s="26" t="s">
        <v>160</v>
      </c>
      <c r="B383" s="28" t="s">
        <v>683</v>
      </c>
      <c r="C383" t="str">
        <f>"&lt;tr&gt;&lt;td class='table-first-column'&gt;" &amp;A383 &amp; "&lt;/td&gt;&lt;td&gt;" &amp; B383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384" spans="1:3" ht="42" x14ac:dyDescent="0.2">
      <c r="A384" s="26" t="s">
        <v>181</v>
      </c>
      <c r="B384" s="32" t="s">
        <v>218</v>
      </c>
      <c r="C384" t="str">
        <f>"&lt;tr&gt;&lt;td class='table-first-column'&gt;" &amp;A384 &amp; "&lt;/td&gt;&lt;td&gt;" &amp; B384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85" spans="1:3" x14ac:dyDescent="0.2">
      <c r="C385" s="34" t="s">
        <v>186</v>
      </c>
    </row>
    <row r="387" spans="1:3" x14ac:dyDescent="0.2">
      <c r="C387" s="34"/>
    </row>
    <row r="389" spans="1:3" x14ac:dyDescent="0.2">
      <c r="B389" s="10"/>
    </row>
    <row r="390" spans="1:3" x14ac:dyDescent="0.2">
      <c r="A390" s="25" t="s">
        <v>125</v>
      </c>
      <c r="B390" s="23" t="str">
        <f>SUBSTITUTE(LOWER(A390), " ", "_")</f>
        <v>right</v>
      </c>
      <c r="C390" t="str">
        <f>"&lt;div class='v-space'&gt;&lt;/div&gt;&lt;div id='" &amp; B390 &amp;"'&gt;&lt;h2&gt;" &amp;A390&amp; "&lt;/h2&gt;&lt;table&gt;&lt;tbody&gt;"</f>
        <v>&lt;div class='v-space'&gt;&lt;/div&gt;&lt;div id='right'&gt;&lt;h2&gt;RIGHT&lt;/h2&gt;&lt;table&gt;&lt;tbody&gt;</v>
      </c>
    </row>
    <row r="391" spans="1:3" x14ac:dyDescent="0.2">
      <c r="A391" s="26" t="s">
        <v>158</v>
      </c>
      <c r="B391" s="27" t="s">
        <v>126</v>
      </c>
      <c r="C391" t="str">
        <f>"&lt;tr&gt;&lt;td class='table-first-column'&gt;" &amp;A391 &amp; "&lt;/td&gt;&lt;td&gt;" &amp; B391 &amp; "&lt;/td&gt;&lt;/tr&gt;"</f>
        <v>&lt;tr&gt;&lt;td class='table-first-column'&gt;Description:&lt;/td&gt;&lt;td&gt;Returns the specified number of characters from the end of a text string.&lt;/td&gt;&lt;/tr&gt;</v>
      </c>
    </row>
    <row r="392" spans="1:3" ht="43" x14ac:dyDescent="0.2">
      <c r="A392" s="26" t="s">
        <v>159</v>
      </c>
      <c r="B392" s="28" t="s">
        <v>206</v>
      </c>
      <c r="C392" t="str">
        <f>"&lt;tr&gt;&lt;td class='table-first-column'&gt;" &amp;A392 &amp; "&lt;/td&gt;&lt;td&gt;" &amp; B392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93" spans="1:3" ht="45" x14ac:dyDescent="0.2">
      <c r="A393" s="26" t="s">
        <v>160</v>
      </c>
      <c r="B393" s="28" t="s">
        <v>205</v>
      </c>
      <c r="C393" t="str">
        <f>"&lt;tr&gt;&lt;td class='table-first-column'&gt;" &amp;A393 &amp; "&lt;/td&gt;&lt;td&gt;" &amp; B393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94" spans="1:3" ht="28" x14ac:dyDescent="0.2">
      <c r="A394" s="26" t="s">
        <v>181</v>
      </c>
      <c r="B394" s="32" t="s">
        <v>207</v>
      </c>
      <c r="C394" t="str">
        <f>"&lt;tr&gt;&lt;td class='table-first-column'&gt;" &amp;A394 &amp; "&lt;/td&gt;&lt;td&gt;" &amp; B394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95" spans="1:3" x14ac:dyDescent="0.2">
      <c r="C395" s="34" t="s">
        <v>186</v>
      </c>
    </row>
    <row r="397" spans="1:3" x14ac:dyDescent="0.2">
      <c r="A397" s="23" t="s">
        <v>144</v>
      </c>
      <c r="B397" s="23" t="str">
        <f>SUBSTITUTE(LOWER(A397), " ", "_")</f>
        <v>round</v>
      </c>
      <c r="C397" t="str">
        <f>"&lt;div class='v-space'&gt;&lt;/div&gt;&lt;div id='" &amp; B397 &amp;"'&gt;&lt;h2&gt;" &amp;A397&amp; "&lt;/h2&gt;&lt;table&gt;&lt;tbody&gt;"</f>
        <v>&lt;div class='v-space'&gt;&lt;/div&gt;&lt;div id='round'&gt;&lt;h2&gt;ROUND&lt;/h2&gt;&lt;table&gt;&lt;tbody&gt;</v>
      </c>
    </row>
    <row r="398" spans="1:3" ht="28" x14ac:dyDescent="0.2">
      <c r="A398" s="43" t="s">
        <v>158</v>
      </c>
      <c r="B398" s="42" t="s">
        <v>209</v>
      </c>
      <c r="C398" t="str">
        <f>"&lt;tr&gt;&lt;td class='table-first-column'&gt;" &amp;A398 &amp; "&lt;/td&gt;&lt;td&gt;" &amp; B398 &amp; "&lt;/td&gt;&lt;/tr&gt;"</f>
        <v>&lt;tr&gt;&lt;td class='table-first-column'&gt;Description:&lt;/td&gt;&lt;td&gt;Returns the nearest number to a number you specify, constraining the new number by a specified number of digits.&lt;/td&gt;&lt;/tr&gt;</v>
      </c>
    </row>
    <row r="399" spans="1:3" ht="43" x14ac:dyDescent="0.2">
      <c r="A399" s="43" t="s">
        <v>159</v>
      </c>
      <c r="B399" s="28" t="s">
        <v>210</v>
      </c>
      <c r="C399" t="str">
        <f>"&lt;tr&gt;&lt;td class='table-first-column'&gt;" &amp;A399 &amp; "&lt;/td&gt;&lt;td&gt;" &amp; B399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00" spans="1:3" ht="54" customHeight="1" x14ac:dyDescent="0.2">
      <c r="A400" s="43" t="s">
        <v>160</v>
      </c>
      <c r="B400" s="28" t="s">
        <v>213</v>
      </c>
      <c r="C400" t="str">
        <f>"&lt;tr&gt;&lt;td class='table-first-column'&gt;" &amp;A400 &amp; "&lt;/td&gt;&lt;td&gt;" &amp; B400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01" spans="1:3" ht="98" x14ac:dyDescent="0.2">
      <c r="A401" s="43" t="s">
        <v>181</v>
      </c>
      <c r="B401" s="44" t="s">
        <v>214</v>
      </c>
      <c r="C401" t="str">
        <f>"&lt;tr&gt;&lt;td class='table-first-column'&gt;" &amp;A401 &amp; "&lt;/td&gt;&lt;td&gt;" &amp; B401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02" spans="1:3" x14ac:dyDescent="0.2">
      <c r="C402" s="34" t="s">
        <v>186</v>
      </c>
    </row>
    <row r="404" spans="1:3" x14ac:dyDescent="0.2">
      <c r="A404" s="23" t="s">
        <v>132</v>
      </c>
      <c r="B404" s="23" t="str">
        <f>SUBSTITUTE(LOWER(A404), " ", "_")</f>
        <v>scramble</v>
      </c>
      <c r="C404" t="str">
        <f>"&lt;div class='v-space'&gt;&lt;/div&gt;&lt;div id='" &amp; B404 &amp;"'&gt;&lt;h2&gt;" &amp;A404&amp; "&lt;/h2&gt;&lt;table&gt;&lt;tbody&gt;"</f>
        <v>&lt;div class='v-space'&gt;&lt;/div&gt;&lt;div id='scramble'&gt;&lt;h2&gt;SCRAMBLE&lt;/h2&gt;&lt;table&gt;&lt;tbody&gt;</v>
      </c>
    </row>
    <row r="405" spans="1:3" x14ac:dyDescent="0.2">
      <c r="A405" s="26" t="s">
        <v>158</v>
      </c>
      <c r="B405" s="42" t="s">
        <v>215</v>
      </c>
      <c r="C405" t="str">
        <f>"&lt;tr&gt;&lt;td class='table-first-column'&gt;" &amp;A405 &amp; "&lt;/td&gt;&lt;td&gt;" &amp; B405 &amp; "&lt;/td&gt;&lt;/tr&gt;"</f>
        <v>&lt;tr&gt;&lt;td class='table-first-column'&gt;Description:&lt;/td&gt;&lt;td&gt;Returns the field value from a random record within the retrieved source data.&lt;/td&gt;&lt;/tr&gt;</v>
      </c>
    </row>
    <row r="406" spans="1:3" ht="46" x14ac:dyDescent="0.2">
      <c r="A406" s="26" t="s">
        <v>159</v>
      </c>
      <c r="B406" s="28" t="s">
        <v>434</v>
      </c>
      <c r="C406" t="str">
        <f>"&lt;tr&gt;&lt;td class='table-first-column'&gt;" &amp;A406 &amp; "&lt;/td&gt;&lt;td&gt;" &amp; B406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07" spans="1:3" ht="29" x14ac:dyDescent="0.2">
      <c r="A407" s="26" t="s">
        <v>160</v>
      </c>
      <c r="B407" s="28" t="s">
        <v>216</v>
      </c>
      <c r="C407" t="str">
        <f>"&lt;tr&gt;&lt;td class='table-first-column'&gt;" &amp;A407 &amp; "&lt;/td&gt;&lt;td&gt;" &amp; B407 &amp; "&lt;/td&gt;&lt;/tr&gt;"</f>
        <v>&lt;tr&gt;&lt;td class='table-first-column'&gt;Example:&lt;/td&gt;&lt;td&gt;&lt;span class='formula'&gt;SCRAMBLE(firstName)&lt;/span&gt;returns one of the source records’ firstName randomly. &lt;/td&gt;&lt;/tr&gt;</v>
      </c>
    </row>
    <row r="408" spans="1:3" ht="76" customHeight="1" x14ac:dyDescent="0.2">
      <c r="A408" s="26" t="s">
        <v>181</v>
      </c>
      <c r="B408" s="32" t="s">
        <v>217</v>
      </c>
      <c r="C408" t="str">
        <f>"&lt;tr&gt;&lt;td class='table-first-column'&gt;" &amp;A408 &amp; "&lt;/td&gt;&lt;td&gt;" &amp; B408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09" spans="1:3" x14ac:dyDescent="0.2">
      <c r="C409" s="34" t="s">
        <v>186</v>
      </c>
    </row>
    <row r="411" spans="1:3" x14ac:dyDescent="0.2">
      <c r="A411" s="23" t="s">
        <v>685</v>
      </c>
      <c r="B411" s="23" t="str">
        <f>SUBSTITUTE(LOWER(A411), " ", "_")</f>
        <v>starts_with</v>
      </c>
      <c r="C411" t="str">
        <f>"&lt;div class='v-space'&gt;&lt;/div&gt;&lt;div id='" &amp; B411 &amp;"'&gt;&lt;h2&gt;" &amp;A411&amp; "&lt;/h2&gt;&lt;table&gt;&lt;tbody&gt;"</f>
        <v>&lt;div class='v-space'&gt;&lt;/div&gt;&lt;div id='starts_with'&gt;&lt;h2&gt;STARTS_WITH&lt;/h2&gt;&lt;table&gt;&lt;tbody&gt;</v>
      </c>
    </row>
    <row r="412" spans="1:3" x14ac:dyDescent="0.2">
      <c r="A412" s="26" t="s">
        <v>158</v>
      </c>
      <c r="B412" s="27" t="s">
        <v>118</v>
      </c>
      <c r="C412" t="str">
        <f>"&lt;tr&gt;&lt;td class='table-first-column'&gt;" &amp;A412 &amp; "&lt;/td&gt;&lt;td&gt;" &amp; B412 &amp; "&lt;/td&gt;&lt;/tr&gt;"</f>
        <v>&lt;tr&gt;&lt;td class='table-first-column'&gt;Description:&lt;/td&gt;&lt;td&gt;Determines if text begins with specific characters and returns TRUE if it does. Returns FALSE if it doesn't.&lt;/td&gt;&lt;/tr&gt;</v>
      </c>
    </row>
    <row r="413" spans="1:3" ht="45" x14ac:dyDescent="0.2">
      <c r="A413" s="26" t="s">
        <v>159</v>
      </c>
      <c r="B413" s="28" t="s">
        <v>689</v>
      </c>
      <c r="C413" t="str">
        <f>"&lt;tr&gt;&lt;td class='table-first-column'&gt;" &amp;A413 &amp; "&lt;/td&gt;&lt;td&gt;" &amp; B413 &amp; "&lt;/td&gt;&lt;/tr&gt;"</f>
        <v>&lt;tr&gt;&lt;td class='table-first-column'&gt;Use:&lt;/td&gt;&lt;td&gt;&lt;span class='formula'&gt;STARTS_WITH(string, compare_string)&lt;/span&gt; and replace text, compare_text with the characters or fields you want to compare.&lt;/td&gt;&lt;/tr&gt;</v>
      </c>
    </row>
    <row r="414" spans="1:3" ht="75" x14ac:dyDescent="0.2">
      <c r="A414" s="26" t="s">
        <v>160</v>
      </c>
      <c r="B414" s="28" t="s">
        <v>686</v>
      </c>
      <c r="C414" t="str">
        <f>"&lt;tr&gt;&lt;td class='table-first-column'&gt;" &amp;A414 &amp; "&lt;/td&gt;&lt;td&gt;" &amp; B414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15" spans="1:3" x14ac:dyDescent="0.2">
      <c r="C415" s="34" t="s">
        <v>186</v>
      </c>
    </row>
    <row r="416" spans="1:3" x14ac:dyDescent="0.2">
      <c r="C416" s="34"/>
    </row>
    <row r="417" spans="1:3" x14ac:dyDescent="0.2">
      <c r="A417" s="23" t="s">
        <v>698</v>
      </c>
      <c r="B417" s="23" t="str">
        <f>SUBSTITUTE(LOWER(A417), " ", "_")</f>
        <v>substring</v>
      </c>
      <c r="C417" t="str">
        <f>"&lt;div class='v-space'&gt;&lt;/div&gt;&lt;div id='" &amp; B417 &amp;"'&gt;&lt;h2&gt;" &amp;A417&amp; "&lt;/h2&gt;&lt;table&gt;&lt;tbody&gt;"</f>
        <v>&lt;div class='v-space'&gt;&lt;/div&gt;&lt;div id='substring'&gt;&lt;h2&gt;SUBSTRING&lt;/h2&gt;&lt;table&gt;&lt;tbody&gt;</v>
      </c>
    </row>
    <row r="418" spans="1:3" ht="42" x14ac:dyDescent="0.2">
      <c r="A418" s="26" t="s">
        <v>158</v>
      </c>
      <c r="B418" s="27" t="s">
        <v>704</v>
      </c>
      <c r="C418" t="str">
        <f>"&lt;tr&gt;&lt;td class='table-first-column'&gt;" &amp;A418 &amp; "&lt;/td&gt;&lt;td&gt;" &amp; B418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19" spans="1:3" ht="87" customHeight="1" x14ac:dyDescent="0.2">
      <c r="A419" s="26" t="s">
        <v>159</v>
      </c>
      <c r="B419" s="28" t="s">
        <v>705</v>
      </c>
      <c r="C419" t="str">
        <f>"&lt;tr&gt;&lt;td class='table-first-column'&gt;" &amp;A419 &amp; "&lt;/td&gt;&lt;td&gt;" &amp; B419 &amp; "&lt;/td&gt;&lt;/tr&gt;"</f>
        <v>&lt;tr&gt;&lt;td class='table-first-column'&gt;Use:&lt;/td&gt;&lt;td&gt;&lt;span class='formula'&gt;SUBSTRING(string, start_index, end_index)&lt;/span&gt;&lt;/td&gt;&lt;/tr&gt;</v>
      </c>
    </row>
    <row r="420" spans="1:3" x14ac:dyDescent="0.2">
      <c r="C420" s="34" t="s">
        <v>186</v>
      </c>
    </row>
    <row r="421" spans="1:3" x14ac:dyDescent="0.2">
      <c r="C421" s="34"/>
    </row>
    <row r="422" spans="1:3" x14ac:dyDescent="0.2">
      <c r="A422" s="23" t="s">
        <v>699</v>
      </c>
      <c r="B422" s="23" t="str">
        <f>SUBSTITUTE(LOWER(A422), " ", "_")</f>
        <v>substring_after</v>
      </c>
      <c r="C422" t="str">
        <f>"&lt;div class='v-space'&gt;&lt;/div&gt;&lt;div id='" &amp; B422 &amp;"'&gt;&lt;h2&gt;" &amp;A422&amp; "&lt;/h2&gt;&lt;table&gt;&lt;tbody&gt;"</f>
        <v>&lt;div class='v-space'&gt;&lt;/div&gt;&lt;div id='substring_after'&gt;&lt;h2&gt;SUBSTRING_AFTER&lt;/h2&gt;&lt;table&gt;&lt;tbody&gt;</v>
      </c>
    </row>
    <row r="423" spans="1:3" ht="28" x14ac:dyDescent="0.2">
      <c r="A423" s="26" t="s">
        <v>158</v>
      </c>
      <c r="B423" s="27" t="s">
        <v>706</v>
      </c>
      <c r="C423" t="str">
        <f>"&lt;tr&gt;&lt;td class='table-first-column'&gt;" &amp;A423 &amp; "&lt;/td&gt;&lt;td&gt;" &amp; B423 &amp; "&lt;/td&gt;&lt;/tr&gt;"</f>
        <v>&lt;tr&gt;&lt;td class='table-first-column'&gt;Description:&lt;/td&gt;&lt;td&gt;Returns the substring that occurs after the first occurrence of the specified separator. It is equal to the Apex: &lt;span class='formula'&gt;String.substringAfter(separator)&lt;/span&gt;&lt;/td&gt;&lt;/tr&gt;</v>
      </c>
    </row>
    <row r="424" spans="1:3" ht="87" customHeight="1" x14ac:dyDescent="0.2">
      <c r="A424" s="26" t="s">
        <v>159</v>
      </c>
      <c r="B424" s="28" t="s">
        <v>707</v>
      </c>
      <c r="C424" t="str">
        <f>"&lt;tr&gt;&lt;td class='table-first-column'&gt;" &amp;A424 &amp; "&lt;/td&gt;&lt;td&gt;" &amp; B424 &amp; "&lt;/td&gt;&lt;/tr&gt;"</f>
        <v>&lt;tr&gt;&lt;td class='table-first-column'&gt;Use:&lt;/td&gt;&lt;td&gt;&lt;span class='formula'&gt;SUBSTRING_AFTER(string, seprator)&lt;/span&gt;&lt;/td&gt;&lt;/tr&gt;</v>
      </c>
    </row>
    <row r="425" spans="1:3" x14ac:dyDescent="0.2">
      <c r="C425" s="34" t="s">
        <v>186</v>
      </c>
    </row>
    <row r="426" spans="1:3" x14ac:dyDescent="0.2">
      <c r="C426" s="34"/>
    </row>
    <row r="427" spans="1:3" x14ac:dyDescent="0.2">
      <c r="A427" s="23" t="s">
        <v>700</v>
      </c>
      <c r="B427" s="23" t="str">
        <f>SUBSTITUTE(LOWER(A427), " ", "_")</f>
        <v>substring_after_last</v>
      </c>
      <c r="C427" t="str">
        <f>"&lt;div class='v-space'&gt;&lt;/div&gt;&lt;div id='" &amp; B427 &amp;"'&gt;&lt;h2&gt;" &amp;A427&amp; "&lt;/h2&gt;&lt;table&gt;&lt;tbody&gt;"</f>
        <v>&lt;div class='v-space'&gt;&lt;/div&gt;&lt;div id='substring_after_last'&gt;&lt;h2&gt;SUBSTRING_AFTER_LAST&lt;/h2&gt;&lt;table&gt;&lt;tbody&gt;</v>
      </c>
    </row>
    <row r="428" spans="1:3" ht="28" x14ac:dyDescent="0.2">
      <c r="A428" s="26" t="s">
        <v>158</v>
      </c>
      <c r="B428" s="27" t="s">
        <v>708</v>
      </c>
      <c r="C428" t="str">
        <f>"&lt;tr&gt;&lt;td class='table-first-column'&gt;" &amp;A428 &amp; "&lt;/td&gt;&lt;td&gt;" &amp; B428 &amp; "&lt;/td&gt;&lt;/tr&gt;"</f>
        <v>&lt;tr&gt;&lt;td class='table-first-column'&gt;Description:&lt;/td&gt;&lt;td&gt;Returns the substring that occurs after the last occurrence of the specified separator. It is equal to the Apex: &lt;span class='formula'&gt;String.substringAfterLast(separator)&lt;/span&gt;&lt;/td&gt;&lt;/tr&gt;</v>
      </c>
    </row>
    <row r="429" spans="1:3" ht="87" customHeight="1" x14ac:dyDescent="0.2">
      <c r="A429" s="26" t="s">
        <v>159</v>
      </c>
      <c r="B429" s="28" t="s">
        <v>709</v>
      </c>
      <c r="C429" t="str">
        <f>"&lt;tr&gt;&lt;td class='table-first-column'&gt;" &amp;A429 &amp; "&lt;/td&gt;&lt;td&gt;" &amp; B429 &amp; "&lt;/td&gt;&lt;/tr&gt;"</f>
        <v>&lt;tr&gt;&lt;td class='table-first-column'&gt;Use:&lt;/td&gt;&lt;td&gt;&lt;span class='formula'&gt;SUBSTRING_AFTER_LAST(string, seprator)&lt;/span&gt;&lt;/td&gt;&lt;/tr&gt;</v>
      </c>
    </row>
    <row r="430" spans="1:3" x14ac:dyDescent="0.2">
      <c r="C430" s="34" t="s">
        <v>186</v>
      </c>
    </row>
    <row r="431" spans="1:3" x14ac:dyDescent="0.2">
      <c r="C431" s="34"/>
    </row>
    <row r="432" spans="1:3" x14ac:dyDescent="0.2">
      <c r="A432" s="23" t="s">
        <v>701</v>
      </c>
      <c r="B432" s="23" t="str">
        <f>SUBSTITUTE(LOWER(A432), " ", "_")</f>
        <v>substring_before</v>
      </c>
      <c r="C432" t="str">
        <f>"&lt;div class='v-space'&gt;&lt;/div&gt;&lt;div id='" &amp; B432 &amp;"'&gt;&lt;h2&gt;" &amp;A432&amp; "&lt;/h2&gt;&lt;table&gt;&lt;tbody&gt;"</f>
        <v>&lt;div class='v-space'&gt;&lt;/div&gt;&lt;div id='substring_before'&gt;&lt;h2&gt;SUBSTRING_BEFORE&lt;/h2&gt;&lt;table&gt;&lt;tbody&gt;</v>
      </c>
    </row>
    <row r="433" spans="1:3" ht="28" x14ac:dyDescent="0.2">
      <c r="A433" s="26" t="s">
        <v>158</v>
      </c>
      <c r="B433" s="27" t="s">
        <v>713</v>
      </c>
      <c r="C433" t="str">
        <f>"&lt;tr&gt;&lt;td class='table-first-column'&gt;" &amp;A433 &amp; "&lt;/td&gt;&lt;td&gt;" &amp; B433 &amp; "&lt;/td&gt;&lt;/tr&gt;"</f>
        <v>&lt;tr&gt;&lt;td class='table-first-column'&gt;Description:&lt;/td&gt;&lt;td&gt;Returns the substring that occurs before the first occurrence of the specified separator. It is equal to the Apex: &lt;span class='formula'&gt;String.substringBefore(separator)&lt;/span&gt;&lt;/td&gt;&lt;/tr&gt;</v>
      </c>
    </row>
    <row r="434" spans="1:3" ht="87" customHeight="1" x14ac:dyDescent="0.2">
      <c r="A434" s="26" t="s">
        <v>159</v>
      </c>
      <c r="B434" s="28" t="s">
        <v>710</v>
      </c>
      <c r="C434" t="str">
        <f>"&lt;tr&gt;&lt;td class='table-first-column'&gt;" &amp;A434 &amp; "&lt;/td&gt;&lt;td&gt;" &amp; B434 &amp; "&lt;/td&gt;&lt;/tr&gt;"</f>
        <v>&lt;tr&gt;&lt;td class='table-first-column'&gt;Use:&lt;/td&gt;&lt;td&gt;&lt;span class='formula'&gt;SUBSTRING_BEFORE(string, seprator)&lt;/span&gt;&lt;/td&gt;&lt;/tr&gt;</v>
      </c>
    </row>
    <row r="435" spans="1:3" x14ac:dyDescent="0.2">
      <c r="C435" s="34" t="s">
        <v>186</v>
      </c>
    </row>
    <row r="436" spans="1:3" x14ac:dyDescent="0.2">
      <c r="C436" s="34"/>
    </row>
    <row r="437" spans="1:3" x14ac:dyDescent="0.2">
      <c r="A437" s="23" t="s">
        <v>702</v>
      </c>
      <c r="B437" s="23" t="str">
        <f>SUBSTITUTE(LOWER(A437), " ", "_")</f>
        <v>substring_before_last</v>
      </c>
      <c r="C437" t="str">
        <f>"&lt;div class='v-space'&gt;&lt;/div&gt;&lt;div id='" &amp; B437 &amp;"'&gt;&lt;h2&gt;" &amp;A437&amp; "&lt;/h2&gt;&lt;table&gt;&lt;tbody&gt;"</f>
        <v>&lt;div class='v-space'&gt;&lt;/div&gt;&lt;div id='substring_before_last'&gt;&lt;h2&gt;SUBSTRING_BEFORE_LAST&lt;/h2&gt;&lt;table&gt;&lt;tbody&gt;</v>
      </c>
    </row>
    <row r="438" spans="1:3" ht="28" x14ac:dyDescent="0.2">
      <c r="A438" s="26" t="s">
        <v>158</v>
      </c>
      <c r="B438" s="27" t="s">
        <v>712</v>
      </c>
      <c r="C438" t="str">
        <f>"&lt;tr&gt;&lt;td class='table-first-column'&gt;" &amp;A438 &amp; "&lt;/td&gt;&lt;td&gt;" &amp; B438 &amp; "&lt;/td&gt;&lt;/tr&gt;"</f>
        <v>&lt;tr&gt;&lt;td class='table-first-column'&gt;Description:&lt;/td&gt;&lt;td&gt;Returns the substring that occurs before the last occurrence of the specified separator. It is equal to the Apex: &lt;span class='formula'&gt;String.substringBeforeLast(separator)&lt;/span&gt;&lt;/td&gt;&lt;/tr&gt;</v>
      </c>
    </row>
    <row r="439" spans="1:3" ht="87" customHeight="1" x14ac:dyDescent="0.2">
      <c r="A439" s="26" t="s">
        <v>159</v>
      </c>
      <c r="B439" s="28" t="s">
        <v>711</v>
      </c>
      <c r="C439" t="str">
        <f>"&lt;tr&gt;&lt;td class='table-first-column'&gt;" &amp;A439 &amp; "&lt;/td&gt;&lt;td&gt;" &amp; B439 &amp; "&lt;/td&gt;&lt;/tr&gt;"</f>
        <v>&lt;tr&gt;&lt;td class='table-first-column'&gt;Use:&lt;/td&gt;&lt;td&gt;&lt;span class='formula'&gt;SUBSTRING_BEFORE_LAST(string, seprator)&lt;/span&gt;&lt;/td&gt;&lt;/tr&gt;</v>
      </c>
    </row>
    <row r="440" spans="1:3" x14ac:dyDescent="0.2">
      <c r="C440" s="34" t="s">
        <v>186</v>
      </c>
    </row>
    <row r="441" spans="1:3" x14ac:dyDescent="0.2">
      <c r="C441" s="34"/>
    </row>
    <row r="442" spans="1:3" x14ac:dyDescent="0.2">
      <c r="C442" s="34"/>
    </row>
    <row r="443" spans="1:3" x14ac:dyDescent="0.2">
      <c r="A443" s="23" t="s">
        <v>703</v>
      </c>
      <c r="B443" s="23" t="str">
        <f>SUBSTITUTE(LOWER(A443), " ", "_")</f>
        <v>substring_between</v>
      </c>
      <c r="C443" t="str">
        <f>"&lt;div class='v-space'&gt;&lt;/div&gt;&lt;div id='" &amp; B443 &amp;"'&gt;&lt;h2&gt;" &amp;A443&amp; "&lt;/h2&gt;&lt;table&gt;&lt;tbody&gt;"</f>
        <v>&lt;div class='v-space'&gt;&lt;/div&gt;&lt;div id='substring_between'&gt;&lt;h2&gt;SUBSTRING_BETWEEN&lt;/h2&gt;&lt;table&gt;&lt;tbody&gt;</v>
      </c>
    </row>
    <row r="444" spans="1:3" ht="28" x14ac:dyDescent="0.2">
      <c r="A444" s="26" t="s">
        <v>158</v>
      </c>
      <c r="B444" s="27" t="s">
        <v>714</v>
      </c>
      <c r="C444" t="str">
        <f>"&lt;tr&gt;&lt;td class='table-first-column'&gt;" &amp;A444 &amp; "&lt;/td&gt;&lt;td&gt;" &amp; B444 &amp; "&lt;/td&gt;&lt;/tr&gt;"</f>
        <v>&lt;tr&gt;&lt;td class='table-first-column'&gt;Description:&lt;/td&gt;&lt;td&gt;Returns the substring that occurs between the two specified Strings. It is equal to the Apex: &lt;span class='formula'&gt;String.substringBetween(open, close)&lt;/span&gt;&lt;/td&gt;&lt;/tr&gt;</v>
      </c>
    </row>
    <row r="445" spans="1:3" ht="87" customHeight="1" x14ac:dyDescent="0.2">
      <c r="A445" s="26" t="s">
        <v>159</v>
      </c>
      <c r="B445" s="28" t="s">
        <v>715</v>
      </c>
      <c r="C445" t="str">
        <f>"&lt;tr&gt;&lt;td class='table-first-column'&gt;" &amp;A445 &amp; "&lt;/td&gt;&lt;td&gt;" &amp; B445 &amp; "&lt;/td&gt;&lt;/tr&gt;"</f>
        <v>&lt;tr&gt;&lt;td class='table-first-column'&gt;Use:&lt;/td&gt;&lt;td&gt;&lt;span class='formula'&gt;SUBSTRING_BETWEEN(string, open, close)&lt;/span&gt;&lt;/td&gt;&lt;/tr&gt;</v>
      </c>
    </row>
    <row r="446" spans="1:3" x14ac:dyDescent="0.2">
      <c r="C446" s="34" t="s">
        <v>186</v>
      </c>
    </row>
    <row r="447" spans="1:3" x14ac:dyDescent="0.2">
      <c r="C447" s="34"/>
    </row>
    <row r="449" spans="1:3" x14ac:dyDescent="0.2">
      <c r="A449" s="23" t="s">
        <v>625</v>
      </c>
      <c r="B449" s="23" t="str">
        <f>SUBSTITUTE(LOWER(A449), " ", "_")</f>
        <v>to_blob</v>
      </c>
      <c r="C449" t="str">
        <f>"&lt;div class='v-space'&gt;&lt;/div&gt;&lt;div id='" &amp; B449 &amp;"'&gt;&lt;h2&gt;" &amp;A449&amp; "&lt;/h2&gt;&lt;table&gt;&lt;tbody&gt;"</f>
        <v>&lt;div class='v-space'&gt;&lt;/div&gt;&lt;div id='to_blob'&gt;&lt;h2&gt;TO_BLOB&lt;/h2&gt;&lt;table&gt;&lt;tbody&gt;</v>
      </c>
    </row>
    <row r="450" spans="1:3" ht="28" x14ac:dyDescent="0.2">
      <c r="A450" s="26" t="s">
        <v>158</v>
      </c>
      <c r="B450" s="27" t="s">
        <v>589</v>
      </c>
      <c r="C450" t="str">
        <f>"&lt;tr&gt;&lt;td class='table-first-column'&gt;" &amp;A450 &amp; "&lt;/td&gt;&lt;td&gt;" &amp; B450 &amp; "&lt;/td&gt;&lt;/tr&gt;"</f>
        <v>&lt;tr&gt;&lt;td class='table-first-column'&gt;Description:&lt;/td&gt;&lt;td&gt;Convert a String value to the Apex Blob type. It is equal to the Apex: &lt;span class='formula'&gt;Blob.valueOf()&lt;/span&gt;&lt;/td&gt;&lt;/tr&gt;</v>
      </c>
    </row>
    <row r="451" spans="1:3" ht="87" customHeight="1" x14ac:dyDescent="0.2">
      <c r="A451" s="26" t="s">
        <v>159</v>
      </c>
      <c r="B451" s="28" t="s">
        <v>634</v>
      </c>
      <c r="C451" t="str">
        <f>"&lt;tr&gt;&lt;td class='table-first-column'&gt;" &amp;A451 &amp; "&lt;/td&gt;&lt;td&gt;" &amp; B451 &amp; "&lt;/td&gt;&lt;/tr&gt;"</f>
        <v>&lt;tr&gt;&lt;td class='table-first-column'&gt;Use:&lt;/td&gt;&lt;td&gt;&lt;span class='formula'&gt;TO_BLOB(string)&lt;/span&gt;&lt;/td&gt;&lt;/tr&gt;</v>
      </c>
    </row>
    <row r="452" spans="1:3" x14ac:dyDescent="0.2">
      <c r="C452" s="34" t="s">
        <v>186</v>
      </c>
    </row>
    <row r="453" spans="1:3" x14ac:dyDescent="0.2">
      <c r="C453" s="34"/>
    </row>
    <row r="454" spans="1:3" x14ac:dyDescent="0.2">
      <c r="C454" s="34"/>
    </row>
    <row r="455" spans="1:3" x14ac:dyDescent="0.2">
      <c r="A455" s="23" t="s">
        <v>626</v>
      </c>
      <c r="B455" s="23" t="str">
        <f>SUBSTITUTE(LOWER(A455), " ", "_")</f>
        <v>to_boolean</v>
      </c>
      <c r="C455" t="str">
        <f>"&lt;div class='v-space'&gt;&lt;/div&gt;&lt;div id='" &amp; B455 &amp;"'&gt;&lt;h2&gt;" &amp;A455&amp; "&lt;/h2&gt;&lt;table&gt;&lt;tbody&gt;"</f>
        <v>&lt;div class='v-space'&gt;&lt;/div&gt;&lt;div id='to_boolean'&gt;&lt;h2&gt;TO_BOOLEAN&lt;/h2&gt;&lt;table&gt;&lt;tbody&gt;</v>
      </c>
    </row>
    <row r="456" spans="1:3" x14ac:dyDescent="0.2">
      <c r="A456" s="26" t="s">
        <v>158</v>
      </c>
      <c r="B456" s="27" t="s">
        <v>628</v>
      </c>
      <c r="C456" t="str">
        <f>"&lt;tr&gt;&lt;td class='table-first-column'&gt;" &amp;A456 &amp; "&lt;/td&gt;&lt;td&gt;" &amp; B456 &amp; "&lt;/td&gt;&lt;/tr&gt;"</f>
        <v>&lt;tr&gt;&lt;td class='table-first-column'&gt;Description:&lt;/td&gt;&lt;td&gt;Converts a string value into boolean anywhere formulas are used. &lt;/td&gt;&lt;/tr&gt;</v>
      </c>
    </row>
    <row r="457" spans="1:3" ht="45" x14ac:dyDescent="0.2">
      <c r="A457" s="26" t="s">
        <v>159</v>
      </c>
      <c r="B457" s="28" t="s">
        <v>629</v>
      </c>
      <c r="C457" t="str">
        <f>"&lt;tr&gt;&lt;td class='table-first-column'&gt;" &amp;A457 &amp; "&lt;/td&gt;&lt;td&gt;" &amp; B457 &amp; "&lt;/td&gt;&lt;/tr&gt;"</f>
        <v>&lt;tr&gt;&lt;td class='table-first-column'&gt;Use:&lt;/td&gt;&lt;td&gt;&lt;span class='formula'&gt;TO_BOOLEAN(string)&lt;/span&gt; and replace &lt;span class='formula'&gt;string&lt;/span&gt; with the field or expression you want to convert to boolean format.&lt;/td&gt;&lt;/tr&gt;</v>
      </c>
    </row>
    <row r="458" spans="1:3" ht="45" x14ac:dyDescent="0.2">
      <c r="A458" s="26" t="s">
        <v>160</v>
      </c>
      <c r="B458" s="28" t="s">
        <v>630</v>
      </c>
      <c r="C458" t="str">
        <f>"&lt;tr&gt;&lt;td class='table-first-column'&gt;" &amp;A458 &amp; "&lt;/td&gt;&lt;td&gt;" &amp; B458 &amp; "&lt;/td&gt;&lt;/tr&gt;"</f>
        <v>&lt;tr&gt;&lt;td class='table-first-column'&gt;Example:&lt;/td&gt;&lt;td&gt;&lt;b&gt;Expected Boolean&lt;/b&gt;&lt;div class='v-space-s'&gt;&lt;/div&gt;&lt;span class='formula'&gt;TO_BOOLEAN("true")&lt;/span&gt; returns the expected a boolean value TRUE where the input type is a string.&lt;/td&gt;&lt;/tr&gt;</v>
      </c>
    </row>
    <row r="459" spans="1:3" ht="34" customHeight="1" x14ac:dyDescent="0.2">
      <c r="A459" s="26" t="s">
        <v>181</v>
      </c>
      <c r="B459" s="32" t="s">
        <v>716</v>
      </c>
      <c r="C459" t="str">
        <f>"&lt;tr&gt;&lt;td class='table-first-column'&gt;" &amp;A459 &amp; "&lt;/td&gt;&lt;td&gt;" &amp; B459 &amp; "&lt;/td&gt;&lt;/tr&gt;"</f>
        <v>&lt;tr&gt;&lt;td class='table-first-column'&gt;Tips:&lt;/td&gt;&lt;td&gt;&lt;ul&gt;&lt;li&gt;If the input value is NULL, the function will return a NULL value instead of FALSE&lt;/li&gt;&lt;/ul&gt;&lt;/td&gt;&lt;/tr&gt;</v>
      </c>
    </row>
    <row r="460" spans="1:3" x14ac:dyDescent="0.2">
      <c r="C460" s="34" t="s">
        <v>186</v>
      </c>
    </row>
    <row r="461" spans="1:3" x14ac:dyDescent="0.2">
      <c r="C461" s="34"/>
    </row>
    <row r="462" spans="1:3" x14ac:dyDescent="0.2">
      <c r="C462" s="34"/>
    </row>
    <row r="463" spans="1:3" x14ac:dyDescent="0.2">
      <c r="A463" s="23" t="s">
        <v>631</v>
      </c>
      <c r="B463" s="23" t="str">
        <f>SUBSTITUTE(LOWER(A463), " ", "_")</f>
        <v>to_date</v>
      </c>
      <c r="C463" t="str">
        <f>"&lt;div class='v-space'&gt;&lt;/div&gt;&lt;div id='" &amp; B463 &amp;"'&gt;&lt;h2&gt;" &amp;A463&amp; "&lt;/h2&gt;&lt;table&gt;&lt;tbody&gt;"</f>
        <v>&lt;div class='v-space'&gt;&lt;/div&gt;&lt;div id='to_date'&gt;&lt;h2&gt;TO_DATE&lt;/h2&gt;&lt;table&gt;&lt;tbody&gt;</v>
      </c>
    </row>
    <row r="464" spans="1:3" ht="17" x14ac:dyDescent="0.2">
      <c r="A464" s="35" t="s">
        <v>158</v>
      </c>
      <c r="B464" s="27" t="s">
        <v>103</v>
      </c>
      <c r="C464" t="str">
        <f>"&lt;tr&gt;&lt;td class='table-first-column'&gt;" &amp;A464 &amp; "&lt;/td&gt;&lt;td&gt;" &amp; B464 &amp; "&lt;/td&gt;&lt;/tr&gt;"</f>
        <v>&lt;tr&gt;&lt;td class='table-first-column'&gt;Description:&lt;/td&gt;&lt;td&gt;Returns a date value for a date/time or text expression.&lt;/td&gt;&lt;/tr&gt;</v>
      </c>
    </row>
    <row r="465" spans="1:3" ht="45" x14ac:dyDescent="0.2">
      <c r="A465" s="36" t="s">
        <v>159</v>
      </c>
      <c r="B465" s="28" t="s">
        <v>633</v>
      </c>
      <c r="C465" t="str">
        <f>"&lt;tr&gt;&lt;td class='table-first-column'&gt;" &amp;A465 &amp; "&lt;/td&gt;&lt;td&gt;" &amp; B465 &amp; "&lt;/td&gt;&lt;/tr&gt;"</f>
        <v>&lt;tr&gt;&lt;td class='table-first-column'&gt;Use:&lt;/td&gt;&lt;td&gt;&lt;span class='formula'&gt;TO_DATE(string/datetime)&lt;/span&gt; and replace expression with a date/time or string value, merge field, or expression.&lt;/td&gt;&lt;/tr&gt;</v>
      </c>
    </row>
    <row r="466" spans="1:3" ht="102" customHeight="1" x14ac:dyDescent="0.2">
      <c r="A466" s="36" t="s">
        <v>160</v>
      </c>
      <c r="B466" s="28" t="s">
        <v>632</v>
      </c>
      <c r="C466" t="str">
        <f>"&lt;tr&gt;&lt;td class='table-first-column'&gt;" &amp;A466 &amp; "&lt;/td&gt;&lt;td&gt;" &amp; B466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67" spans="1:3" ht="67" customHeight="1" x14ac:dyDescent="0.2">
      <c r="A467" s="38" t="s">
        <v>181</v>
      </c>
      <c r="B467" s="37" t="s">
        <v>190</v>
      </c>
      <c r="C467" t="str">
        <f>"&lt;tr&gt;&lt;td class='table-first-column'&gt;" &amp;A467 &amp; "&lt;/td&gt;&lt;td&gt;" &amp; B467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68" spans="1:3" x14ac:dyDescent="0.2">
      <c r="C468" s="34" t="s">
        <v>186</v>
      </c>
    </row>
    <row r="469" spans="1:3" x14ac:dyDescent="0.2">
      <c r="C469" s="34"/>
    </row>
    <row r="470" spans="1:3" x14ac:dyDescent="0.2">
      <c r="A470" s="23" t="s">
        <v>635</v>
      </c>
      <c r="B470" s="23" t="str">
        <f>SUBSTITUTE(LOWER(A470), " ", "_")</f>
        <v>to_datetime</v>
      </c>
      <c r="C470" t="str">
        <f>"&lt;div class='v-space'&gt;&lt;/div&gt;&lt;div id='" &amp; B470 &amp;"'&gt;&lt;h2&gt;" &amp;A470&amp; "&lt;/h2&gt;&lt;table&gt;&lt;tbody&gt;"</f>
        <v>&lt;div class='v-space'&gt;&lt;/div&gt;&lt;div id='to_datetime'&gt;&lt;h2&gt;TO_DATETIME&lt;/h2&gt;&lt;table&gt;&lt;tbody&gt;</v>
      </c>
    </row>
    <row r="471" spans="1:3" ht="17" x14ac:dyDescent="0.2">
      <c r="A471" s="35" t="s">
        <v>158</v>
      </c>
      <c r="B471" s="27" t="s">
        <v>636</v>
      </c>
      <c r="C471" t="str">
        <f>"&lt;tr&gt;&lt;td class='table-first-column'&gt;" &amp;A471 &amp; "&lt;/td&gt;&lt;td&gt;" &amp; B471 &amp; "&lt;/td&gt;&lt;/tr&gt;"</f>
        <v>&lt;tr&gt;&lt;td class='table-first-column'&gt;Description:&lt;/td&gt;&lt;td&gt;Returns a datetime value for a text expression.&lt;/td&gt;&lt;/tr&gt;</v>
      </c>
    </row>
    <row r="472" spans="1:3" ht="30" x14ac:dyDescent="0.2">
      <c r="A472" s="36" t="s">
        <v>159</v>
      </c>
      <c r="B472" s="28" t="s">
        <v>637</v>
      </c>
      <c r="C472" t="str">
        <f>"&lt;tr&gt;&lt;td class='table-first-column'&gt;" &amp;A472 &amp; "&lt;/td&gt;&lt;td&gt;" &amp; B472 &amp; "&lt;/td&gt;&lt;/tr&gt;"</f>
        <v>&lt;tr&gt;&lt;td class='table-first-column'&gt;Use:&lt;/td&gt;&lt;td&gt;&lt;span class='formula'&gt;TO_DATETIME(string)&lt;/span&gt; and replace expression with a string value, merge field, or expression.&lt;/td&gt;&lt;/tr&gt;</v>
      </c>
    </row>
    <row r="473" spans="1:3" ht="102" customHeight="1" x14ac:dyDescent="0.2">
      <c r="A473" s="36" t="s">
        <v>160</v>
      </c>
      <c r="B473" s="28" t="s">
        <v>638</v>
      </c>
      <c r="C473" t="str">
        <f>"&lt;tr&gt;&lt;td class='table-first-column'&gt;" &amp;A473 &amp; "&lt;/td&gt;&lt;td&gt;" &amp; B473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74" spans="1:3" x14ac:dyDescent="0.2">
      <c r="C474" s="34" t="s">
        <v>186</v>
      </c>
    </row>
    <row r="476" spans="1:3" x14ac:dyDescent="0.2">
      <c r="A476" s="23" t="s">
        <v>647</v>
      </c>
      <c r="B476" s="23" t="str">
        <f>SUBSTITUTE(LOWER(A476), " ", "_")</f>
        <v>is_number</v>
      </c>
      <c r="C476" t="str">
        <f>"&lt;div class='v-space'&gt;&lt;/div&gt;&lt;div id='" &amp; B476 &amp;"'&gt;&lt;h2&gt;" &amp;A476&amp; "&lt;/h2&gt;&lt;table&gt;&lt;tbody&gt;"</f>
        <v>&lt;div class='v-space'&gt;&lt;/div&gt;&lt;div id='is_number'&gt;&lt;h2&gt;IS_NUMBER&lt;/h2&gt;&lt;table&gt;&lt;tbody&gt;</v>
      </c>
    </row>
    <row r="477" spans="1:3" x14ac:dyDescent="0.2">
      <c r="A477" s="26" t="s">
        <v>158</v>
      </c>
      <c r="B477" s="27" t="s">
        <v>646</v>
      </c>
      <c r="C477" t="str">
        <f>"&lt;tr&gt;&lt;td class='table-first-column'&gt;" &amp;A477 &amp; "&lt;/td&gt;&lt;td&gt;" &amp; B477 &amp; "&lt;/td&gt;&lt;/tr&gt;"</f>
        <v>&lt;tr&gt;&lt;td class='table-first-column'&gt;Description:&lt;/td&gt;&lt;td&gt;Converts a text string to a decimal number.&lt;/td&gt;&lt;/tr&gt;</v>
      </c>
    </row>
    <row r="478" spans="1:3" ht="71" customHeight="1" x14ac:dyDescent="0.2">
      <c r="A478" s="26" t="s">
        <v>159</v>
      </c>
      <c r="B478" s="28" t="s">
        <v>648</v>
      </c>
      <c r="C478" t="str">
        <f>"&lt;tr&gt;&lt;td class='table-first-column'&gt;" &amp;A478 &amp; "&lt;/td&gt;&lt;td&gt;" &amp; B478 &amp; "&lt;/td&gt;&lt;/tr&gt;"</f>
        <v>&lt;tr&gt;&lt;td class='table-first-column'&gt;Use:&lt;/td&gt;&lt;td&gt;&lt;span class='formula'&gt;IS_NUMBER(string)&lt;/span&gt; and replace &lt;span class='formula'&gt;string&lt;/span&gt; with the field or expression you want converted into a decimal.&lt;/td&gt;&lt;/tr&gt;</v>
      </c>
    </row>
    <row r="479" spans="1:3" ht="90" customHeight="1" x14ac:dyDescent="0.2">
      <c r="A479" s="26" t="s">
        <v>160</v>
      </c>
      <c r="B479" s="27" t="s">
        <v>649</v>
      </c>
      <c r="C479" t="str">
        <f>"&lt;tr&gt;&lt;td class='table-first-column'&gt;" &amp;A479 &amp; "&lt;/td&gt;&lt;td&gt;" &amp; B479 &amp; "&lt;/td&gt;&lt;/tr&gt;"</f>
        <v>&lt;tr&gt;&lt;td class='table-first-column'&gt;Example:&lt;/td&gt;&lt;td&gt;&lt;div class='v-space-s'&gt;&lt;/div&gt;&lt;span class='formula'&gt;IS_NUMBER("25.33")&lt;/span&gt; converts the string value to the decimal type.&lt;/td&gt;&lt;/tr&gt;</v>
      </c>
    </row>
    <row r="480" spans="1:3" ht="115" customHeight="1" x14ac:dyDescent="0.2">
      <c r="A480" s="26" t="s">
        <v>181</v>
      </c>
      <c r="B480" s="27" t="s">
        <v>650</v>
      </c>
      <c r="C480" t="str">
        <f>"&lt;tr&gt;&lt;td class='table-first-column'&gt;" &amp;A480 &amp; "&lt;/td&gt;&lt;td&gt;" &amp; B480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481" spans="1:3" x14ac:dyDescent="0.2">
      <c r="C481" s="34" t="s">
        <v>186</v>
      </c>
    </row>
    <row r="482" spans="1:3" x14ac:dyDescent="0.2">
      <c r="C482" s="34"/>
    </row>
    <row r="483" spans="1:3" x14ac:dyDescent="0.2">
      <c r="C483" s="34"/>
    </row>
    <row r="484" spans="1:3" x14ac:dyDescent="0.2">
      <c r="A484" s="23" t="s">
        <v>721</v>
      </c>
      <c r="B484" s="23" t="str">
        <f>SUBSTITUTE(LOWER(A484), " ", "_")</f>
        <v>to_decimal</v>
      </c>
      <c r="C484" t="str">
        <f>"&lt;div class='v-space'&gt;&lt;/div&gt;&lt;div id='" &amp; B484 &amp;"'&gt;&lt;h2&gt;" &amp;A484&amp; "&lt;/h2&gt;&lt;table&gt;&lt;tbody&gt;"</f>
        <v>&lt;div class='v-space'&gt;&lt;/div&gt;&lt;div id='to_decimal'&gt;&lt;h2&gt;TO_DECIMAL&lt;/h2&gt;&lt;table&gt;&lt;tbody&gt;</v>
      </c>
    </row>
    <row r="485" spans="1:3" x14ac:dyDescent="0.2">
      <c r="A485" s="26" t="s">
        <v>158</v>
      </c>
      <c r="B485" s="27" t="s">
        <v>646</v>
      </c>
      <c r="C485" t="str">
        <f>"&lt;tr&gt;&lt;td class='table-first-column'&gt;" &amp;A485 &amp; "&lt;/td&gt;&lt;td&gt;" &amp; B485 &amp; "&lt;/td&gt;&lt;/tr&gt;"</f>
        <v>&lt;tr&gt;&lt;td class='table-first-column'&gt;Description:&lt;/td&gt;&lt;td&gt;Converts a text string to a decimal number.&lt;/td&gt;&lt;/tr&gt;</v>
      </c>
    </row>
    <row r="486" spans="1:3" ht="71" customHeight="1" x14ac:dyDescent="0.2">
      <c r="A486" s="26" t="s">
        <v>159</v>
      </c>
      <c r="B486" s="28" t="s">
        <v>724</v>
      </c>
      <c r="C486" t="str">
        <f>"&lt;tr&gt;&lt;td class='table-first-column'&gt;" &amp;A486 &amp; "&lt;/td&gt;&lt;td&gt;" &amp; B486 &amp; "&lt;/td&gt;&lt;/tr&gt;"</f>
        <v>&lt;tr&gt;&lt;td class='table-first-column'&gt;Use:&lt;/td&gt;&lt;td&gt;&lt;span class='formula'&gt;TO_DECIMAL(string)&lt;/span&gt; and replace parameter with the field or expression you want converted into a decimal.&lt;/td&gt;&lt;/tr&gt;</v>
      </c>
    </row>
    <row r="487" spans="1:3" ht="90" customHeight="1" x14ac:dyDescent="0.2">
      <c r="A487" s="26" t="s">
        <v>160</v>
      </c>
      <c r="B487" s="27" t="s">
        <v>722</v>
      </c>
      <c r="C487" t="str">
        <f>"&lt;tr&gt;&lt;td class='table-first-column'&gt;" &amp;A487 &amp; "&lt;/td&gt;&lt;td&gt;" &amp; B487 &amp; "&lt;/td&gt;&lt;/tr&gt;"</f>
        <v>&lt;tr&gt;&lt;td class='table-first-column'&gt;Example:&lt;/td&gt;&lt;td&gt;&lt;div class='v-space-s'&gt;&lt;/div&gt;&lt;span class='formula'&gt;TO_DECIMAL("25.3")&lt;/span&gt; converts the string value to the decimal type.&lt;/td&gt;&lt;/tr&gt;</v>
      </c>
    </row>
    <row r="488" spans="1:3" x14ac:dyDescent="0.2">
      <c r="C488" s="34" t="s">
        <v>186</v>
      </c>
    </row>
    <row r="490" spans="1:3" x14ac:dyDescent="0.2">
      <c r="A490" s="23" t="s">
        <v>642</v>
      </c>
      <c r="B490" s="23" t="str">
        <f>SUBSTITUTE(LOWER(A490), " ", "_")</f>
        <v>to_integer</v>
      </c>
      <c r="C490" t="str">
        <f>"&lt;div class='v-space'&gt;&lt;/div&gt;&lt;div id='" &amp; B490 &amp;"'&gt;&lt;h2&gt;" &amp;A490&amp; "&lt;/h2&gt;&lt;table&gt;&lt;tbody&gt;"</f>
        <v>&lt;div class='v-space'&gt;&lt;/div&gt;&lt;div id='to_integer'&gt;&lt;h2&gt;TO_INTEGER&lt;/h2&gt;&lt;table&gt;&lt;tbody&gt;</v>
      </c>
    </row>
    <row r="491" spans="1:3" x14ac:dyDescent="0.2">
      <c r="A491" s="26" t="s">
        <v>158</v>
      </c>
      <c r="B491" s="27" t="s">
        <v>644</v>
      </c>
      <c r="C491" t="str">
        <f>"&lt;tr&gt;&lt;td class='table-first-column'&gt;" &amp;A491 &amp; "&lt;/td&gt;&lt;td&gt;" &amp; B491 &amp; "&lt;/td&gt;&lt;/tr&gt;"</f>
        <v>&lt;tr&gt;&lt;td class='table-first-column'&gt;Description:&lt;/td&gt;&lt;td&gt;Converts a text string to a integer number.&lt;/td&gt;&lt;/tr&gt;</v>
      </c>
    </row>
    <row r="492" spans="1:3" ht="71" customHeight="1" x14ac:dyDescent="0.2">
      <c r="A492" s="26" t="s">
        <v>159</v>
      </c>
      <c r="B492" s="28" t="s">
        <v>723</v>
      </c>
      <c r="C492" t="str">
        <f>"&lt;tr&gt;&lt;td class='table-first-column'&gt;" &amp;A492 &amp; "&lt;/td&gt;&lt;td&gt;" &amp; B492 &amp; "&lt;/td&gt;&lt;/tr&gt;"</f>
        <v>&lt;tr&gt;&lt;td class='table-first-column'&gt;Use:&lt;/td&gt;&lt;td&gt;&lt;span class='formula'&gt;TO_INTEGER(string/decimal/double/float/integer)&lt;/span&gt; and replace parameter with the field or expression you want converted into an integer.&lt;/td&gt;&lt;/tr&gt;</v>
      </c>
    </row>
    <row r="493" spans="1:3" ht="90" customHeight="1" x14ac:dyDescent="0.2">
      <c r="A493" s="26" t="s">
        <v>160</v>
      </c>
      <c r="B493" s="27" t="s">
        <v>645</v>
      </c>
      <c r="C493" t="str">
        <f>"&lt;tr&gt;&lt;td class='table-first-column'&gt;" &amp;A493 &amp; "&lt;/td&gt;&lt;td&gt;" &amp; B493 &amp; "&lt;/td&gt;&lt;/tr&gt;"</f>
        <v>&lt;tr&gt;&lt;td class='table-first-column'&gt;Example:&lt;/td&gt;&lt;td&gt;&lt;div class='v-space-s'&gt;&lt;/div&gt;&lt;span class='formula'&gt;TO_INTEGER("25")&lt;/span&gt; converts the string value to the integer type.&lt;/td&gt;&lt;/tr&gt;</v>
      </c>
    </row>
    <row r="494" spans="1:3" ht="115" customHeight="1" x14ac:dyDescent="0.2">
      <c r="A494" s="26" t="s">
        <v>181</v>
      </c>
      <c r="B494" s="27" t="s">
        <v>643</v>
      </c>
      <c r="C494" t="str">
        <f>"&lt;tr&gt;&lt;td class='table-first-column'&gt;" &amp;A494 &amp; "&lt;/td&gt;&lt;td&gt;" &amp; B494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495" spans="1:3" x14ac:dyDescent="0.2">
      <c r="C495" s="34" t="s">
        <v>186</v>
      </c>
    </row>
    <row r="498" spans="1:3" x14ac:dyDescent="0.2">
      <c r="A498" s="23" t="s">
        <v>662</v>
      </c>
      <c r="B498" s="23" t="str">
        <f>SUBSTITUTE(LOWER(A498), " ", "_")</f>
        <v>to_lower_case</v>
      </c>
      <c r="C498" t="str">
        <f>"&lt;div class='v-space'&gt;&lt;/div&gt;&lt;div id='" &amp; B498 &amp;"'&gt;&lt;h2&gt;" &amp;A498&amp; "&lt;/h2&gt;&lt;table&gt;&lt;tbody&gt;"</f>
        <v>&lt;div class='v-space'&gt;&lt;/div&gt;&lt;div id='to_lower_case'&gt;&lt;h2&gt;TO_LOWER_CASE&lt;/h2&gt;&lt;table&gt;&lt;tbody&gt;</v>
      </c>
    </row>
    <row r="499" spans="1:3" ht="28" x14ac:dyDescent="0.2">
      <c r="A499" s="26" t="s">
        <v>158</v>
      </c>
      <c r="B499" s="27" t="s">
        <v>197</v>
      </c>
      <c r="C499" t="str">
        <f>"&lt;tr&gt;&lt;td class='table-first-column'&gt;" &amp;A499 &amp; "&lt;/td&gt;&lt;td&gt;" &amp; B499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00" spans="1:3" ht="60" x14ac:dyDescent="0.2">
      <c r="A500" s="26" t="s">
        <v>159</v>
      </c>
      <c r="B500" s="28" t="s">
        <v>663</v>
      </c>
      <c r="C500" t="str">
        <f>"&lt;tr&gt;&lt;td class='table-first-column'&gt;" &amp;A500 &amp; "&lt;/td&gt;&lt;td&gt;" &amp; B500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501" spans="1:3" ht="119" customHeight="1" x14ac:dyDescent="0.2">
      <c r="A501" s="26" t="s">
        <v>160</v>
      </c>
      <c r="B501" s="41" t="s">
        <v>664</v>
      </c>
      <c r="C501" t="str">
        <f>"&lt;tr&gt;&lt;td class='table-first-column'&gt;" &amp;A501 &amp; "&lt;/td&gt;&lt;td&gt;" &amp; B501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02" spans="1:3" x14ac:dyDescent="0.2">
      <c r="C502" s="34" t="s">
        <v>186</v>
      </c>
    </row>
    <row r="504" spans="1:3" x14ac:dyDescent="0.2">
      <c r="A504" s="23" t="s">
        <v>622</v>
      </c>
      <c r="B504" s="23" t="str">
        <f>SUBSTITUTE(LOWER(A504), " ", "_")</f>
        <v>to_string</v>
      </c>
      <c r="C504" t="str">
        <f>"&lt;div class='v-space'&gt;&lt;/div&gt;&lt;div id='" &amp; B504 &amp;"'&gt;&lt;h2&gt;" &amp;A504&amp; "&lt;/h2&gt;&lt;table&gt;&lt;tbody&gt;"</f>
        <v>&lt;div class='v-space'&gt;&lt;/div&gt;&lt;div id='to_string'&gt;&lt;h2&gt;TO_STRING&lt;/h2&gt;&lt;table&gt;&lt;tbody&gt;</v>
      </c>
    </row>
    <row r="505" spans="1:3" ht="56" x14ac:dyDescent="0.2">
      <c r="A505" s="26" t="s">
        <v>158</v>
      </c>
      <c r="B505" s="27" t="s">
        <v>627</v>
      </c>
      <c r="C505" t="str">
        <f>"&lt;tr&gt;&lt;td class='table-first-column'&gt;" &amp;A505 &amp; "&lt;/td&gt;&lt;td&gt;" &amp; B505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06" spans="1:3" ht="60" x14ac:dyDescent="0.2">
      <c r="A506" s="26" t="s">
        <v>159</v>
      </c>
      <c r="B506" s="28" t="s">
        <v>623</v>
      </c>
      <c r="C506" t="str">
        <f>"&lt;tr&gt;&lt;td class='table-first-column'&gt;" &amp;A506 &amp; "&lt;/td&gt;&lt;td&gt;" &amp; B506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07" spans="1:3" ht="75" x14ac:dyDescent="0.2">
      <c r="A507" s="26" t="s">
        <v>160</v>
      </c>
      <c r="B507" s="28" t="s">
        <v>624</v>
      </c>
      <c r="C507" t="str">
        <f>"&lt;tr&gt;&lt;td class='table-first-column'&gt;" &amp;A507 &amp; "&lt;/td&gt;&lt;td&gt;" &amp; B507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08" spans="1:3" ht="98" x14ac:dyDescent="0.2">
      <c r="A508" s="26" t="s">
        <v>181</v>
      </c>
      <c r="B508" s="32" t="s">
        <v>219</v>
      </c>
      <c r="C508" t="str">
        <f>"&lt;tr&gt;&lt;td class='table-first-column'&gt;" &amp;A508 &amp; "&lt;/td&gt;&lt;td&gt;" &amp; B508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09" spans="1:3" x14ac:dyDescent="0.2">
      <c r="C509" s="34" t="s">
        <v>186</v>
      </c>
    </row>
    <row r="510" spans="1:3" x14ac:dyDescent="0.2">
      <c r="C510" s="34"/>
    </row>
    <row r="512" spans="1:3" x14ac:dyDescent="0.2">
      <c r="A512" s="23" t="s">
        <v>108</v>
      </c>
      <c r="B512" s="23" t="str">
        <f>SUBSTITUTE(LOWER(A512), " ", "_")</f>
        <v>today</v>
      </c>
      <c r="C512" t="str">
        <f>"&lt;div class='v-space'&gt;&lt;/div&gt;&lt;div id='" &amp; B512 &amp;"'&gt;&lt;h2&gt;" &amp;A512&amp; "&lt;/h2&gt;&lt;table&gt;&lt;tbody&gt;"</f>
        <v>&lt;div class='v-space'&gt;&lt;/div&gt;&lt;div id='today'&gt;&lt;h2&gt;TODAY&lt;/h2&gt;&lt;table&gt;&lt;tbody&gt;</v>
      </c>
    </row>
    <row r="513" spans="1:3" x14ac:dyDescent="0.2">
      <c r="A513" s="26" t="s">
        <v>158</v>
      </c>
      <c r="B513" s="27" t="s">
        <v>109</v>
      </c>
      <c r="C513" t="str">
        <f>"&lt;tr&gt;&lt;td class='table-first-column'&gt;" &amp;A513 &amp; "&lt;/td&gt;&lt;td&gt;" &amp; B513 &amp; "&lt;/td&gt;&lt;/tr&gt;"</f>
        <v>&lt;tr&gt;&lt;td class='table-first-column'&gt;Description:&lt;/td&gt;&lt;td&gt;Returns the current date as a date data type.&lt;/td&gt;&lt;/tr&gt;</v>
      </c>
    </row>
    <row r="514" spans="1:3" x14ac:dyDescent="0.2">
      <c r="A514" s="26" t="s">
        <v>159</v>
      </c>
      <c r="B514" s="28" t="s">
        <v>220</v>
      </c>
      <c r="C514" t="str">
        <f>"&lt;tr&gt;&lt;td class='table-first-column'&gt;" &amp;A514 &amp; "&lt;/td&gt;&lt;td&gt;" &amp; B514 &amp; "&lt;/td&gt;&lt;/tr&gt;"</f>
        <v>&lt;tr&gt;&lt;td class='table-first-column'&gt;Use:&lt;/td&gt;&lt;td&gt;&lt;span class='formula'&gt;TODAY()&lt;/span&gt;&lt;/td&gt;&lt;/tr&gt;</v>
      </c>
    </row>
    <row r="515" spans="1:3" ht="29" x14ac:dyDescent="0.2">
      <c r="A515" s="26" t="s">
        <v>160</v>
      </c>
      <c r="B515" s="28" t="s">
        <v>221</v>
      </c>
      <c r="C515" t="str">
        <f>"&lt;tr&gt;&lt;td class='table-first-column'&gt;" &amp;A515 &amp; "&lt;/td&gt;&lt;td&gt;" &amp; B515 &amp; "&lt;/td&gt;&lt;/tr&gt;"</f>
        <v>&lt;tr&gt;&lt;td class='table-first-column'&gt;Example:&lt;/td&gt;&lt;td&gt;&lt;span class='formula'&gt;DAYSBETWEEN(TODAY(), Sample_date_c)&lt;/span&gt; calculates how many days in the sample are left.&lt;/td&gt;&lt;/tr&gt;</v>
      </c>
    </row>
    <row r="516" spans="1:3" ht="70" x14ac:dyDescent="0.2">
      <c r="A516" s="26" t="s">
        <v>181</v>
      </c>
      <c r="B516" s="32" t="s">
        <v>222</v>
      </c>
      <c r="C516" t="str">
        <f>"&lt;tr&gt;&lt;td class='table-first-column'&gt;" &amp;A516 &amp; "&lt;/td&gt;&lt;td&gt;" &amp; B516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17" spans="1:3" x14ac:dyDescent="0.2">
      <c r="C517" s="34" t="s">
        <v>186</v>
      </c>
    </row>
    <row r="520" spans="1:3" x14ac:dyDescent="0.2">
      <c r="A520" s="23" t="s">
        <v>129</v>
      </c>
      <c r="B520" s="23" t="str">
        <f>SUBSTITUTE(LOWER(A520), " ", "_")</f>
        <v>trim</v>
      </c>
      <c r="C520" t="str">
        <f>"&lt;div class='v-space'&gt;&lt;/div&gt;&lt;div id='" &amp; B520 &amp;"'&gt;&lt;h2&gt;" &amp;A520&amp; "&lt;/h2&gt;&lt;table&gt;&lt;tbody&gt;"</f>
        <v>&lt;div class='v-space'&gt;&lt;/div&gt;&lt;div id='trim'&gt;&lt;h2&gt;TRIM&lt;/h2&gt;&lt;table&gt;&lt;tbody&gt;</v>
      </c>
    </row>
    <row r="521" spans="1:3" x14ac:dyDescent="0.2">
      <c r="A521" s="26" t="s">
        <v>158</v>
      </c>
      <c r="B521" s="27" t="s">
        <v>130</v>
      </c>
      <c r="C521" t="str">
        <f>"&lt;tr&gt;&lt;td class='table-first-column'&gt;" &amp;A521 &amp; "&lt;/td&gt;&lt;td&gt;" &amp; B521 &amp; "&lt;/td&gt;&lt;/tr&gt;"</f>
        <v>&lt;tr&gt;&lt;td class='table-first-column'&gt;Description:&lt;/td&gt;&lt;td&gt;Removes the spaces and tabs from the beginning and end of a text string.&lt;/td&gt;&lt;/tr&gt;</v>
      </c>
    </row>
    <row r="522" spans="1:3" ht="29" x14ac:dyDescent="0.2">
      <c r="A522" s="26" t="s">
        <v>159</v>
      </c>
      <c r="B522" s="28" t="s">
        <v>223</v>
      </c>
      <c r="C522" t="str">
        <f>"&lt;tr&gt;&lt;td class='table-first-column'&gt;" &amp;A522 &amp; "&lt;/td&gt;&lt;td&gt;" &amp; B522 &amp; "&lt;/td&gt;&lt;/tr&gt;"</f>
        <v>&lt;tr&gt;&lt;td class='table-first-column'&gt;Use:&lt;/td&gt;&lt;td&gt;&lt;span class='formula'&gt;TRIM(text)&lt;/span&gt; and replace text with the field or expression you want to trim.&lt;/td&gt;&lt;/tr&gt;</v>
      </c>
    </row>
    <row r="523" spans="1:3" ht="44" x14ac:dyDescent="0.2">
      <c r="A523" s="26" t="s">
        <v>160</v>
      </c>
      <c r="B523" s="28" t="s">
        <v>224</v>
      </c>
      <c r="C523" t="str">
        <f>"&lt;tr&gt;&lt;td class='table-first-column'&gt;" &amp;A523 &amp; "&lt;/td&gt;&lt;td&gt;" &amp; B523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24" spans="1:3" x14ac:dyDescent="0.2">
      <c r="C524" s="34" t="s">
        <v>186</v>
      </c>
    </row>
    <row r="526" spans="1:3" x14ac:dyDescent="0.2">
      <c r="A526" s="23" t="s">
        <v>665</v>
      </c>
      <c r="B526" s="23" t="str">
        <f>SUBSTITUTE(LOWER(A526), " ", "_")</f>
        <v>to_upper_case</v>
      </c>
      <c r="C526" t="str">
        <f>"&lt;div class='v-space'&gt;&lt;/div&gt;&lt;div id='" &amp; B526 &amp;"'&gt;&lt;h2&gt;" &amp;A526&amp; "&lt;/h2&gt;&lt;table&gt;&lt;tbody&gt;"</f>
        <v>&lt;div class='v-space'&gt;&lt;/div&gt;&lt;div id='to_upper_case'&gt;&lt;h2&gt;TO_UPPER_CASE&lt;/h2&gt;&lt;table&gt;&lt;tbody&gt;</v>
      </c>
    </row>
    <row r="527" spans="1:3" ht="28" x14ac:dyDescent="0.2">
      <c r="A527" s="26" t="s">
        <v>158</v>
      </c>
      <c r="B527" s="27" t="s">
        <v>225</v>
      </c>
      <c r="C527" t="str">
        <f>"&lt;tr&gt;&lt;td class='table-first-column'&gt;" &amp;A527 &amp; "&lt;/td&gt;&lt;td&gt;" &amp; B527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28" spans="1:3" ht="60" customHeight="1" x14ac:dyDescent="0.2">
      <c r="A528" s="26" t="s">
        <v>159</v>
      </c>
      <c r="B528" s="28" t="s">
        <v>666</v>
      </c>
      <c r="C528" t="str">
        <f>"&lt;tr&gt;&lt;td class='table-first-column'&gt;" &amp;A528 &amp; "&lt;/td&gt;&lt;td&gt;" &amp; B528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29" spans="1:3" ht="126" x14ac:dyDescent="0.2">
      <c r="A529" s="26" t="s">
        <v>160</v>
      </c>
      <c r="B529" s="27" t="s">
        <v>667</v>
      </c>
      <c r="C529" t="str">
        <f>"&lt;tr&gt;&lt;td class='table-first-column'&gt;" &amp;A529 &amp; "&lt;/td&gt;&lt;td&gt;" &amp; B529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30" spans="1:3" x14ac:dyDescent="0.2">
      <c r="C530" s="34" t="s">
        <v>186</v>
      </c>
    </row>
    <row r="532" spans="1:3" x14ac:dyDescent="0.2">
      <c r="A532" s="23" t="s">
        <v>135</v>
      </c>
      <c r="B532" s="23" t="str">
        <f>SUBSTITUTE(LOWER(A532), " ", "_")</f>
        <v>vlookup</v>
      </c>
      <c r="C532" t="str">
        <f>"&lt;div class='v-space'&gt;&lt;/div&gt;&lt;div id='" &amp; B532 &amp;"'&gt;&lt;h2&gt;" &amp;A532&amp; "&lt;/h2&gt;&lt;table&gt;&lt;tbody&gt;"</f>
        <v>&lt;div class='v-space'&gt;&lt;/div&gt;&lt;div id='vlookup'&gt;&lt;h2&gt;VLOOKUP&lt;/h2&gt;&lt;table&gt;&lt;tbody&gt;</v>
      </c>
    </row>
    <row r="533" spans="1:3" ht="82" customHeight="1" x14ac:dyDescent="0.2">
      <c r="A533" s="26" t="s">
        <v>158</v>
      </c>
      <c r="B533" s="27" t="s">
        <v>136</v>
      </c>
      <c r="C533" t="str">
        <f>"&lt;tr&gt;&lt;td class='table-first-column'&gt;" &amp;A533 &amp; "&lt;/td&gt;&lt;td&gt;" &amp; B533 &amp; "&lt;/td&gt;&lt;/tr&gt;"</f>
        <v>&lt;tr&gt;&lt;td class='table-first-column'&gt;Description:&lt;/td&gt;&lt;td&gt;Returns a value by looking up a related value on a custom object similar to the &lt;span class='formula'&gt;VLOOKUP()&lt;/span&gt; Excel function.&lt;/td&gt;&lt;/tr&gt;</v>
      </c>
    </row>
    <row r="534" spans="1:3" ht="158" x14ac:dyDescent="0.2">
      <c r="A534" s="26" t="s">
        <v>159</v>
      </c>
      <c r="B534" s="28" t="s">
        <v>227</v>
      </c>
      <c r="C534" t="str">
        <f>"&lt;tr&gt;&lt;td class='table-first-column'&gt;" &amp;A534 &amp; "&lt;/td&gt;&lt;td&gt;" &amp; B534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35" spans="1:3" ht="131" customHeight="1" x14ac:dyDescent="0.2">
      <c r="A535" s="26" t="s">
        <v>160</v>
      </c>
      <c r="B535" s="28" t="s">
        <v>228</v>
      </c>
      <c r="C535" t="str">
        <f>"&lt;tr&gt;&lt;td class='table-first-column'&gt;" &amp;A535 &amp; "&lt;/td&gt;&lt;td&gt;" &amp; B535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36" spans="1:3" ht="185" x14ac:dyDescent="0.2">
      <c r="A536" s="26" t="s">
        <v>181</v>
      </c>
      <c r="B536" s="32" t="s">
        <v>226</v>
      </c>
      <c r="C536" t="str">
        <f>"&lt;tr&gt;&lt;td class='table-first-column'&gt;" &amp;A536 &amp; "&lt;/td&gt;&lt;td&gt;" &amp; B536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37" spans="1:3" x14ac:dyDescent="0.2">
      <c r="C537" s="34" t="s">
        <v>186</v>
      </c>
    </row>
    <row r="538" spans="1:3" x14ac:dyDescent="0.2">
      <c r="C538" t="s">
        <v>211</v>
      </c>
    </row>
    <row r="539" spans="1:3" x14ac:dyDescent="0.2">
      <c r="C539" t="s">
        <v>211</v>
      </c>
    </row>
    <row r="548" spans="5:5" x14ac:dyDescent="0.2">
      <c r="E548" t="s">
        <v>199</v>
      </c>
    </row>
    <row r="549" spans="5:5" x14ac:dyDescent="0.2">
      <c r="E549" t="s">
        <v>211</v>
      </c>
    </row>
    <row r="550" spans="5:5" x14ac:dyDescent="0.2">
      <c r="E550" t="s">
        <v>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68" zoomScale="150" workbookViewId="0">
      <selection activeCell="D85" sqref="D85"/>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441</v>
      </c>
      <c r="D3" t="str">
        <f>"&lt;h1 id='title'&gt;" &amp; A3 &amp; "&lt;/h1&gt;"</f>
        <v>&lt;h1 id='title'&gt;Formula&lt;/h1&gt;</v>
      </c>
    </row>
    <row r="7" spans="1:4" x14ac:dyDescent="0.2">
      <c r="D7" t="str">
        <f>"&lt;div&gt;&lt;ul&gt;"</f>
        <v>&lt;div&gt;&lt;ul&gt;</v>
      </c>
    </row>
    <row r="8" spans="1:4" x14ac:dyDescent="0.2">
      <c r="A8" t="s">
        <v>7</v>
      </c>
      <c r="B8" t="str">
        <f>SUBSTITUTE(LOWER(A8), " ", "_")</f>
        <v>elements_of_a_formula</v>
      </c>
      <c r="D8" t="str">
        <f t="shared" ref="D8:D17"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 t="shared" ref="B11:B17" si="1">SUBSTITUTE(LOWER(A11), " ", "_")</f>
        <v>text_operators</v>
      </c>
      <c r="D11" t="str">
        <f t="shared" si="0"/>
        <v>&lt;li&gt;&lt;a href='#text_operators'&gt;Text Operators&lt;/a&gt;&lt;/li&gt;</v>
      </c>
    </row>
    <row r="12" spans="1:4" x14ac:dyDescent="0.2">
      <c r="A12" t="s">
        <v>99</v>
      </c>
      <c r="B12" t="str">
        <f t="shared" si="1"/>
        <v>date_and_time_functions</v>
      </c>
      <c r="D12" t="str">
        <f t="shared" si="0"/>
        <v>&lt;li&gt;&lt;a href='#date_and_time_functions'&gt;Date and Time Functions&lt;/a&gt;&lt;/li&gt;</v>
      </c>
    </row>
    <row r="13" spans="1:4" x14ac:dyDescent="0.2">
      <c r="A13" t="s">
        <v>110</v>
      </c>
      <c r="B13" t="str">
        <f t="shared" si="1"/>
        <v>logical_functions</v>
      </c>
      <c r="D13" t="str">
        <f t="shared" si="0"/>
        <v>&lt;li&gt;&lt;a href='#logical_functions'&gt;Logical Functions&lt;/a&gt;&lt;/li&gt;</v>
      </c>
    </row>
    <row r="14" spans="1:4" x14ac:dyDescent="0.2">
      <c r="A14" t="s">
        <v>137</v>
      </c>
      <c r="B14" t="str">
        <f t="shared" si="1"/>
        <v>math_functions</v>
      </c>
      <c r="D14" t="str">
        <f t="shared" si="0"/>
        <v>&lt;li&gt;&lt;a href='#math_functions'&gt;Math Functions&lt;/a&gt;&lt;/li&gt;</v>
      </c>
    </row>
    <row r="15" spans="1:4" x14ac:dyDescent="0.2">
      <c r="A15" t="s">
        <v>13</v>
      </c>
      <c r="B15" t="str">
        <f t="shared" si="1"/>
        <v>text_functions</v>
      </c>
      <c r="D15" t="str">
        <f t="shared" si="0"/>
        <v>&lt;li&gt;&lt;a href='#text_functions'&gt;Text Functions&lt;/a&gt;&lt;/li&gt;</v>
      </c>
    </row>
    <row r="16" spans="1:4" x14ac:dyDescent="0.2">
      <c r="A16" t="s">
        <v>551</v>
      </c>
      <c r="B16" t="str">
        <f t="shared" si="1"/>
        <v>aggregate_functions</v>
      </c>
      <c r="D16" t="str">
        <f t="shared" si="0"/>
        <v>&lt;li&gt;&lt;a href='#aggregate_functions'&gt;Aggregate Functions&lt;/a&gt;&lt;/li&gt;</v>
      </c>
    </row>
    <row r="17" spans="1:4" x14ac:dyDescent="0.2">
      <c r="A17" t="s">
        <v>14</v>
      </c>
      <c r="B17" t="str">
        <f t="shared" si="1"/>
        <v>advanced_functions</v>
      </c>
      <c r="D17" t="str">
        <f t="shared" si="0"/>
        <v>&lt;li&gt;&lt;a href='#advanced_functions'&gt;Advanced Functions&lt;/a&gt;&lt;/li&gt;</v>
      </c>
    </row>
    <row r="19" spans="1:4" x14ac:dyDescent="0.2">
      <c r="D19" t="str">
        <f>"&lt;/ul&gt;&lt;/div&gt;"</f>
        <v>&lt;/ul&gt;&lt;/div&gt;</v>
      </c>
    </row>
    <row r="23" spans="1:4" x14ac:dyDescent="0.2">
      <c r="A23" t="s">
        <v>7</v>
      </c>
      <c r="D23" t="str">
        <f>"&lt;div class='v-space'&gt;&lt;/div&gt;&lt;div id='" &amp; SUBSTITUTE(LOWER(A23), " ", "_") &amp;"'&gt;&lt;h2&gt;" &amp; A23 &amp; "&lt;/h2&gt;"</f>
        <v>&lt;div class='v-space'&gt;&lt;/div&gt;&lt;div id='elements_of_a_formula'&gt;&lt;h2&gt;Elements of a Formula&lt;/h2&gt;</v>
      </c>
    </row>
    <row r="24" spans="1:4" ht="34" x14ac:dyDescent="0.2">
      <c r="B24" s="10" t="s">
        <v>138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98</v>
      </c>
      <c r="B25" t="s">
        <v>20</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63</v>
      </c>
      <c r="B26" s="12" t="s">
        <v>69</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64</v>
      </c>
      <c r="B27" s="14" t="s">
        <v>402</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65</v>
      </c>
      <c r="B28" s="14" t="s">
        <v>67</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66</v>
      </c>
      <c r="B29" s="17" t="s">
        <v>68</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439</v>
      </c>
      <c r="B30" s="17" t="s">
        <v>440</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8</v>
      </c>
      <c r="D35" t="str">
        <f>"&lt;div class='v-space'&gt;&lt;/div&gt;&lt;div id='" &amp; SUBSTITUTE(LOWER(A35), " ", "_") &amp;"'&gt;&lt;h2&gt;" &amp; A35 &amp; "&lt;/h2&gt;"</f>
        <v>&lt;div class='v-space'&gt;&lt;/div&gt;&lt;div id='math_operators'&gt;&lt;h2&gt;Math Operators&lt;/h2&gt;</v>
      </c>
    </row>
    <row r="36" spans="1:4" x14ac:dyDescent="0.2">
      <c r="A36" t="s">
        <v>66</v>
      </c>
      <c r="B36" t="s">
        <v>20</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70</v>
      </c>
      <c r="B37" t="s">
        <v>71</v>
      </c>
      <c r="D37" t="str">
        <f t="shared" ref="D37:D41" si="2">"&lt;tr&gt;&lt;td&gt;" &amp;A37 &amp; "&lt;/td&gt;&lt;td&gt;" &amp; B37 &amp; "&lt;/td&gt;&lt;/tr&gt;"</f>
        <v>&lt;tr&gt;&lt;td&gt;+ (Add)&lt;/td&gt;&lt;td&gt;Calculates the sum of two values.&lt;/td&gt;&lt;/tr&gt;</v>
      </c>
    </row>
    <row r="38" spans="1:4" x14ac:dyDescent="0.2">
      <c r="A38" t="s">
        <v>72</v>
      </c>
      <c r="B38" t="s">
        <v>73</v>
      </c>
      <c r="D38" t="str">
        <f t="shared" si="2"/>
        <v>&lt;tr&gt;&lt;td&gt;- (Subtract)&lt;/td&gt;&lt;td&gt;Calculates the difference of two values.&lt;/td&gt;&lt;/tr&gt;</v>
      </c>
    </row>
    <row r="39" spans="1:4" x14ac:dyDescent="0.2">
      <c r="A39" t="s">
        <v>74</v>
      </c>
      <c r="B39" t="s">
        <v>75</v>
      </c>
      <c r="D39" t="str">
        <f t="shared" si="2"/>
        <v>&lt;tr&gt;&lt;td&gt;* (Multiply)&lt;/td&gt;&lt;td&gt;Multiplies its values.&lt;/td&gt;&lt;/tr&gt;</v>
      </c>
    </row>
    <row r="40" spans="1:4" x14ac:dyDescent="0.2">
      <c r="A40" t="s">
        <v>76</v>
      </c>
      <c r="B40" t="s">
        <v>77</v>
      </c>
      <c r="D40" t="str">
        <f t="shared" si="2"/>
        <v>&lt;tr&gt;&lt;td&gt;/ (Divide)&lt;/td&gt;&lt;td&gt;Divides its values.&lt;/td&gt;&lt;/tr&gt;</v>
      </c>
    </row>
    <row r="41" spans="1:4" ht="34" x14ac:dyDescent="0.2">
      <c r="A41" t="s">
        <v>78</v>
      </c>
      <c r="B41" s="10" t="s">
        <v>79</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9</v>
      </c>
      <c r="D46" t="str">
        <f>"&lt;div class='v-space'&gt;&lt;/div&gt;&lt;div id='" &amp; SUBSTITUTE(LOWER(A46), " ", "_") &amp;"'&gt;&lt;h2&gt;" &amp; A46 &amp; "&lt;/h2&gt;"</f>
        <v>&lt;div class='v-space'&gt;&lt;/div&gt;&lt;div id='logical_operators'&gt;&lt;h2&gt;Logical Operators&lt;/h2&gt;</v>
      </c>
    </row>
    <row r="47" spans="1:4" x14ac:dyDescent="0.2">
      <c r="A47" t="s">
        <v>66</v>
      </c>
      <c r="B47" t="s">
        <v>20</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80</v>
      </c>
      <c r="B48" s="18" t="s">
        <v>81</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82</v>
      </c>
      <c r="B49" s="18" t="s">
        <v>83</v>
      </c>
      <c r="D49" t="str">
        <f t="shared" si="3"/>
        <v>&lt;tr&gt;&lt;td&gt;!= (Not Equal)&lt;/td&gt;&lt;td&gt;Evaluates if two values aren’t equivalent.&lt;/td&gt;&lt;/tr&gt;</v>
      </c>
    </row>
    <row r="50" spans="1:4" x14ac:dyDescent="0.2">
      <c r="A50" s="18" t="s">
        <v>94</v>
      </c>
      <c r="B50" s="18" t="s">
        <v>84</v>
      </c>
      <c r="D50" t="str">
        <f t="shared" si="3"/>
        <v>&lt;tr&gt;&lt;td&gt;&amp;lt; (Less Than)&lt;/td&gt;&lt;td&gt;Evaluates if a value is less than the value that follows this symbol.&lt;/td&gt;&lt;/tr&gt;</v>
      </c>
    </row>
    <row r="51" spans="1:4" x14ac:dyDescent="0.2">
      <c r="A51" s="18" t="s">
        <v>93</v>
      </c>
      <c r="B51" s="18" t="s">
        <v>85</v>
      </c>
      <c r="D51" t="str">
        <f t="shared" si="3"/>
        <v>&lt;tr&gt;&lt;td&gt;&amp;gt; (Greater Than)&lt;/td&gt;&lt;td&gt;Evaluates if a value is greater than the value that follows this symbol.&lt;/td&gt;&lt;/tr&gt;</v>
      </c>
    </row>
    <row r="52" spans="1:4" x14ac:dyDescent="0.2">
      <c r="A52" s="18" t="s">
        <v>95</v>
      </c>
      <c r="B52" s="18" t="s">
        <v>86</v>
      </c>
      <c r="D52" t="str">
        <f t="shared" si="3"/>
        <v>&lt;tr&gt;&lt;td&gt;&amp;lt;= (Less Than or Equal)&lt;/td&gt;&lt;td&gt;Evaluates if a value is less than or equal to the value that follows this symbol.&lt;/td&gt;&lt;/tr&gt;</v>
      </c>
    </row>
    <row r="53" spans="1:4" x14ac:dyDescent="0.2">
      <c r="A53" s="18" t="s">
        <v>92</v>
      </c>
      <c r="B53" s="18" t="s">
        <v>87</v>
      </c>
      <c r="D53" t="str">
        <f t="shared" si="3"/>
        <v>&lt;tr&gt;&lt;td&gt;&amp;gt;= (Greater Than or Equal)&lt;/td&gt;&lt;td&gt;Evaluates if a value is greater than or equal to the value that follows this symbol.&lt;/td&gt;&lt;/tr&gt;</v>
      </c>
    </row>
    <row r="54" spans="1:4" x14ac:dyDescent="0.2">
      <c r="A54" s="18" t="s">
        <v>91</v>
      </c>
      <c r="B54" s="18" t="s">
        <v>88</v>
      </c>
      <c r="D54" t="str">
        <f t="shared" si="3"/>
        <v>&lt;tr&gt;&lt;td&gt;&amp;amp;&amp;amp; (AND)&lt;/td&gt;&lt;td&gt;Evaluates if two values or expressions are both true. Use this operator as an alternative to the logical function AND.&lt;/td&gt;&lt;/tr&gt;</v>
      </c>
    </row>
    <row r="55" spans="1:4" x14ac:dyDescent="0.2">
      <c r="A55" s="18" t="s">
        <v>89</v>
      </c>
      <c r="B55" s="18" t="s">
        <v>90</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10</v>
      </c>
      <c r="D60" t="str">
        <f>"&lt;div class='v-space'&gt;&lt;/div&gt;&lt;div id='" &amp; SUBSTITUTE(LOWER(A60), " ", "_") &amp;"'&gt;&lt;h2&gt;" &amp; A60 &amp; "&lt;/h2&gt;"</f>
        <v>&lt;div class='v-space'&gt;&lt;/div&gt;&lt;div id='text_operators'&gt;&lt;h2&gt;Text Operators&lt;/h2&gt;</v>
      </c>
    </row>
    <row r="61" spans="1:4" x14ac:dyDescent="0.2">
      <c r="A61" t="s">
        <v>66</v>
      </c>
      <c r="B61" t="s">
        <v>20</v>
      </c>
      <c r="D61" t="str">
        <f>"&lt;table&gt;&lt;thead&gt;&lt;th class='table-column-name'&gt;" &amp; A61 &amp; "&lt;/th&gt;&lt;th&gt;" &amp; B61 &amp; "&lt;/th&gt;&lt;/thead&gt;&lt;tbody&gt;"</f>
        <v>&lt;table&gt;&lt;thead&gt;&lt;th class='table-column-name'&gt;Operator&lt;/th&gt;&lt;th&gt;Description&lt;/th&gt;&lt;/thead&gt;&lt;tbody&gt;</v>
      </c>
    </row>
    <row r="62" spans="1:4" x14ac:dyDescent="0.2">
      <c r="A62" t="s">
        <v>97</v>
      </c>
      <c r="B62" t="s">
        <v>96</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99</v>
      </c>
      <c r="D65" t="str">
        <f>"&lt;div class='v-space'&gt;&lt;/div&gt;&lt;div id='" &amp; SUBSTITUTE(LOWER(A65), " ", "_") &amp;"'&gt;&lt;h2&gt;" &amp; A65 &amp; "&lt;/h2&gt;"</f>
        <v>&lt;div class='v-space'&gt;&lt;/div&gt;&lt;div id='date_and_time_functions'&gt;&lt;h2&gt;Date and Time Functions&lt;/h2&gt;</v>
      </c>
    </row>
    <row r="66" spans="1:4" x14ac:dyDescent="0.2">
      <c r="A66" t="s">
        <v>65</v>
      </c>
      <c r="B66" t="s">
        <v>20</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613</v>
      </c>
      <c r="B67" s="10" t="s">
        <v>435</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614</v>
      </c>
      <c r="B68" s="10" t="s">
        <v>436</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102</v>
      </c>
      <c r="B69" s="10" t="s">
        <v>208</v>
      </c>
      <c r="D69" t="str">
        <f t="shared" si="5"/>
        <v>&lt;tr&gt;&lt;td&gt;&lt;a href='transformation_calculate_field_values.html#date'&gt;DATE&lt;/A&gt;&lt;/td&gt;&lt;td&gt;Returns a date value from year, month, and day values you enter.&lt;/td&gt;&lt;/tr&gt;</v>
      </c>
    </row>
    <row r="70" spans="1:4" ht="17" x14ac:dyDescent="0.2">
      <c r="A70" t="s">
        <v>104</v>
      </c>
      <c r="B70" s="10" t="s">
        <v>105</v>
      </c>
      <c r="D70" t="str">
        <f t="shared" si="5"/>
        <v>&lt;tr&gt;&lt;td&gt;&lt;a href='transformation_calculate_field_values.html#daysbetween'&gt;DAYSBETWEEN&lt;/A&gt;&lt;/td&gt;&lt;td&gt;Returns the date difference between the two days.&lt;/td&gt;&lt;/tr&gt;</v>
      </c>
    </row>
    <row r="71" spans="1:4" ht="17" x14ac:dyDescent="0.2">
      <c r="A71" t="s">
        <v>106</v>
      </c>
      <c r="B71" s="10" t="s">
        <v>719</v>
      </c>
      <c r="D71" t="str">
        <f t="shared" si="5"/>
        <v>&lt;tr&gt;&lt;td&gt;&lt;a href='transformation_calculate_field_values.html#now'&gt;NOW&lt;/A&gt;&lt;/td&gt;&lt;td&gt;Returns a datetime representing the current moment.&lt;/td&gt;&lt;/tr&gt;</v>
      </c>
    </row>
    <row r="72" spans="1:4" ht="17" x14ac:dyDescent="0.2">
      <c r="A72" t="s">
        <v>108</v>
      </c>
      <c r="B72" s="10" t="s">
        <v>109</v>
      </c>
      <c r="D72" t="str">
        <f t="shared" si="5"/>
        <v>&lt;tr&gt;&lt;td&gt;&lt;a href='transformation_calculate_field_values.html#today'&gt;TODAY&lt;/A&gt;&lt;/td&gt;&lt;td&gt;Returns the current date as a date data type.&lt;/td&gt;&lt;/tr&gt;</v>
      </c>
    </row>
    <row r="73" spans="1:4" ht="17" x14ac:dyDescent="0.2">
      <c r="A73" t="s">
        <v>631</v>
      </c>
      <c r="B73" s="10" t="s">
        <v>718</v>
      </c>
      <c r="D73" t="str">
        <f t="shared" si="5"/>
        <v>&lt;tr&gt;&lt;td&gt;&lt;a href='transformation_calculate_field_values.html#to_date'&gt;TO_DATE&lt;/A&gt;&lt;/td&gt;&lt;td&gt;Returns a date value for a datetime or text expression.&lt;/td&gt;&lt;/tr&gt;</v>
      </c>
    </row>
    <row r="74" spans="1:4" ht="17" x14ac:dyDescent="0.2">
      <c r="A74" t="s">
        <v>635</v>
      </c>
      <c r="B74" s="10" t="s">
        <v>720</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110</v>
      </c>
      <c r="D77" t="str">
        <f>"&lt;div class='v-space'&gt;&lt;/div&gt;&lt;div id='" &amp; SUBSTITUTE(LOWER(A77), " ", "_") &amp;"'&gt;&lt;h2&gt;" &amp; A77 &amp; "&lt;/h2&gt;"</f>
        <v>&lt;div class='v-space'&gt;&lt;/div&gt;&lt;div id='logical_functions'&gt;&lt;h2&gt;Logical Functions&lt;/h2&gt;</v>
      </c>
    </row>
    <row r="78" spans="1:4" x14ac:dyDescent="0.2">
      <c r="A78" t="s">
        <v>65</v>
      </c>
      <c r="B78" t="s">
        <v>20</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232</v>
      </c>
      <c r="B79" t="s">
        <v>437</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639</v>
      </c>
      <c r="B80" s="10" t="s">
        <v>111</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112</v>
      </c>
      <c r="B81" s="10" t="s">
        <v>113</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654</v>
      </c>
      <c r="B82" s="10" t="s">
        <v>114</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647</v>
      </c>
      <c r="B83" s="10" t="s">
        <v>115</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116</v>
      </c>
      <c r="B84" s="10" t="s">
        <v>117</v>
      </c>
      <c r="D84" t="str">
        <f t="shared" si="6"/>
        <v>&lt;tr&gt;&lt;td&gt;&lt;a href='transformation_calculate_field_values.html#not'&gt;NOT&lt;/A&gt;&lt;/td&gt;&lt;td&gt;Returns FALSE for TRUE and TRUE for FALSE.&lt;/td&gt;&lt;/tr&gt;</v>
      </c>
    </row>
    <row r="85" spans="1:4" ht="17" x14ac:dyDescent="0.2">
      <c r="A85" t="s">
        <v>202</v>
      </c>
      <c r="B85" s="10" t="s">
        <v>438</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137</v>
      </c>
      <c r="D89" t="str">
        <f>"&lt;div class='v-space'&gt;&lt;/div&gt;&lt;div id='" &amp; SUBSTITUTE(LOWER(A89), " ", "_") &amp;"'&gt;&lt;h2&gt;" &amp; A89 &amp; "&lt;/h2&gt;"</f>
        <v>&lt;div class='v-space'&gt;&lt;/div&gt;&lt;div id='math_functions'&gt;&lt;h2&gt;Math Functions&lt;/h2&gt;</v>
      </c>
    </row>
    <row r="90" spans="1:4" x14ac:dyDescent="0.2">
      <c r="A90" t="s">
        <v>65</v>
      </c>
      <c r="B90" t="s">
        <v>20</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427</v>
      </c>
      <c r="B91" s="10" t="s">
        <v>428</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430</v>
      </c>
      <c r="B92" t="s">
        <v>431</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144</v>
      </c>
      <c r="B93" t="s">
        <v>209</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13</v>
      </c>
      <c r="D97" t="str">
        <f>"&lt;div class='v-space'&gt;&lt;/div&gt;&lt;div id='" &amp; SUBSTITUTE(LOWER(A97), " ", "_") &amp;"'&gt;&lt;h2&gt;" &amp; A97 &amp; "&lt;/h2&gt;"</f>
        <v>&lt;div class='v-space'&gt;&lt;/div&gt;&lt;div id='text_functions'&gt;&lt;h2&gt;Text Functions&lt;/h2&gt;</v>
      </c>
    </row>
    <row r="98" spans="1:4" x14ac:dyDescent="0.2">
      <c r="A98" t="s">
        <v>65</v>
      </c>
      <c r="B98" t="s">
        <v>20</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119</v>
      </c>
      <c r="B99" s="10" t="s">
        <v>120</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668</v>
      </c>
      <c r="B100" s="10" t="s">
        <v>737</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669</v>
      </c>
      <c r="B101" s="10" t="s">
        <v>738</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660</v>
      </c>
      <c r="B102" s="10" t="s">
        <v>735</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661</v>
      </c>
      <c r="B103" s="10" t="s">
        <v>736</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121</v>
      </c>
      <c r="B104" s="10" t="s">
        <v>122</v>
      </c>
      <c r="D104" t="str">
        <f t="shared" si="7"/>
        <v>&lt;tr&gt;&lt;td&gt;&lt;a href='transformation_calculate_field_values.html#left'&gt;LEFT&lt;/A&gt;&lt;/td&gt;&lt;td&gt;Returns the specified number of characters from the beginning of a text string.&lt;/td&gt;&lt;/tr&gt;</v>
      </c>
    </row>
    <row r="105" spans="1:4" ht="17" x14ac:dyDescent="0.2">
      <c r="A105" s="10" t="s">
        <v>123</v>
      </c>
      <c r="B105" s="10" t="s">
        <v>124</v>
      </c>
      <c r="D105" t="str">
        <f t="shared" si="7"/>
        <v>&lt;tr&gt;&lt;td&gt;&lt;a href='transformation_calculate_field_values.html#len'&gt;LEN&lt;/A&gt;&lt;/td&gt;&lt;td&gt;Returns the number of characters in a specified text string.&lt;/td&gt;&lt;/tr&gt;</v>
      </c>
    </row>
    <row r="106" spans="1:4" ht="17" x14ac:dyDescent="0.2">
      <c r="A106" s="10" t="s">
        <v>685</v>
      </c>
      <c r="B106" s="10" t="s">
        <v>118</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698</v>
      </c>
      <c r="B107" s="10" t="s">
        <v>729</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699</v>
      </c>
      <c r="B108" s="10" t="s">
        <v>730</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700</v>
      </c>
      <c r="B109" s="10" t="s">
        <v>731</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701</v>
      </c>
      <c r="B110" s="10" t="s">
        <v>732</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702</v>
      </c>
      <c r="B111" s="10" t="s">
        <v>733</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703</v>
      </c>
      <c r="B112" s="10" t="s">
        <v>734</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684</v>
      </c>
      <c r="B113" s="10" t="s">
        <v>127</v>
      </c>
      <c r="D113" t="str">
        <f t="shared" si="7"/>
        <v>&lt;tr&gt;&lt;td&gt;&lt;a href='transformation_calculate_field_values.html#replace'&gt;REPLACE&lt;/A&gt;&lt;/td&gt;&lt;td&gt;Substitutes new text for old text in a text string.&lt;/td&gt;&lt;/tr&gt;</v>
      </c>
    </row>
    <row r="114" spans="1:4" ht="17" x14ac:dyDescent="0.2">
      <c r="A114" s="10" t="s">
        <v>125</v>
      </c>
      <c r="B114" s="10" t="s">
        <v>126</v>
      </c>
      <c r="D114" t="str">
        <f t="shared" si="7"/>
        <v>&lt;tr&gt;&lt;td&gt;&lt;a href='transformation_calculate_field_values.html#right'&gt;RIGHT&lt;/A&gt;&lt;/td&gt;&lt;td&gt;Returns the specified number of characters from the end of a text string.&lt;/td&gt;&lt;/tr&gt;</v>
      </c>
    </row>
    <row r="115" spans="1:4" ht="17" x14ac:dyDescent="0.2">
      <c r="A115" s="10" t="s">
        <v>626</v>
      </c>
      <c r="B115" s="10" t="s">
        <v>726</v>
      </c>
      <c r="D115" t="str">
        <f t="shared" si="7"/>
        <v>&lt;tr&gt;&lt;td&gt;&lt;a href='transformation_calculate_field_values.html#to_boolean'&gt;TO_BOOLEAN&lt;/A&gt;&lt;/td&gt;&lt;td&gt;Converts a string to a boolean.&lt;/td&gt;&lt;/tr&gt;</v>
      </c>
    </row>
    <row r="116" spans="1:4" ht="17" x14ac:dyDescent="0.2">
      <c r="A116" s="10" t="s">
        <v>625</v>
      </c>
      <c r="B116" s="10" t="s">
        <v>727</v>
      </c>
      <c r="D116" t="str">
        <f t="shared" si="7"/>
        <v>&lt;tr&gt;&lt;td&gt;&lt;a href='transformation_calculate_field_values.html#to_blob'&gt;TO_BLOB&lt;/A&gt;&lt;/td&gt;&lt;td&gt;Converts a text string to a blob.&lt;/td&gt;&lt;/tr&gt;</v>
      </c>
    </row>
    <row r="117" spans="1:4" ht="17" x14ac:dyDescent="0.2">
      <c r="A117" s="10" t="s">
        <v>721</v>
      </c>
      <c r="B117" s="10" t="s">
        <v>725</v>
      </c>
      <c r="D117" t="str">
        <f t="shared" si="7"/>
        <v>&lt;tr&gt;&lt;td&gt;&lt;a href='transformation_calculate_field_values.html#to_decimal'&gt;TO_DECIMAL&lt;/A&gt;&lt;/td&gt;&lt;td&gt;Converts a text string to a decimal.&lt;/td&gt;&lt;/tr&gt;</v>
      </c>
    </row>
    <row r="118" spans="1:4" ht="17" x14ac:dyDescent="0.2">
      <c r="A118" s="10" t="s">
        <v>642</v>
      </c>
      <c r="B118" s="10" t="s">
        <v>728</v>
      </c>
      <c r="D118" t="str">
        <f t="shared" si="7"/>
        <v>&lt;tr&gt;&lt;td&gt;&lt;a href='transformation_calculate_field_values.html#to_integer'&gt;TO_INTEGER&lt;/A&gt;&lt;/td&gt;&lt;td&gt;Converts a string/decimal/double/float/integer value to an integer.&lt;/td&gt;&lt;/tr&gt;</v>
      </c>
    </row>
    <row r="119" spans="1:4" ht="17" x14ac:dyDescent="0.2">
      <c r="A119" s="10" t="s">
        <v>662</v>
      </c>
      <c r="B119" s="10" t="s">
        <v>131</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622</v>
      </c>
      <c r="B120" s="10" t="s">
        <v>128</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665</v>
      </c>
      <c r="B121" s="10" t="s">
        <v>131</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129</v>
      </c>
      <c r="B122" s="10" t="s">
        <v>130</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551</v>
      </c>
      <c r="D125" t="str">
        <f>"&lt;div class='v-space'&gt;&lt;/div&gt;&lt;div id='" &amp; SUBSTITUTE(LOWER(A125), " ", "_") &amp;"'&gt;&lt;h2&gt;" &amp; A125 &amp; "&lt;/h2&gt;"</f>
        <v>&lt;div class='v-space'&gt;&lt;/div&gt;&lt;div id='aggregate_functions'&gt;&lt;h2&gt;Aggregate Functions&lt;/h2&gt;</v>
      </c>
    </row>
    <row r="126" spans="1:4" x14ac:dyDescent="0.2">
      <c r="A126" t="s">
        <v>65</v>
      </c>
      <c r="B126" t="s">
        <v>20</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545</v>
      </c>
      <c r="B127" s="10" t="s">
        <v>570</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546</v>
      </c>
      <c r="B128" t="s">
        <v>571</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547</v>
      </c>
      <c r="B129" t="s">
        <v>572</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548</v>
      </c>
      <c r="B130" t="s">
        <v>573</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549</v>
      </c>
      <c r="B131" t="s">
        <v>574</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550</v>
      </c>
      <c r="B132" t="s">
        <v>575</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14</v>
      </c>
      <c r="D136" t="str">
        <f>"&lt;div class='v-space'&gt;&lt;/div&gt;&lt;div id='" &amp; SUBSTITUTE(LOWER(A136), " ", "_") &amp;"'&gt;&lt;h2&gt;" &amp; A136 &amp; "&lt;/h2&gt;"</f>
        <v>&lt;div class='v-space'&gt;&lt;/div&gt;&lt;div id='advanced_functions'&gt;&lt;h2&gt;Advanced Functions&lt;/h2&gt;</v>
      </c>
    </row>
    <row r="137" spans="1:4" x14ac:dyDescent="0.2">
      <c r="A137" t="s">
        <v>65</v>
      </c>
      <c r="B137" t="s">
        <v>20</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657</v>
      </c>
      <c r="B138" s="10" t="s">
        <v>739</v>
      </c>
    </row>
    <row r="139" spans="1:4" x14ac:dyDescent="0.2">
      <c r="A139" t="s">
        <v>132</v>
      </c>
      <c r="B139" t="s">
        <v>133</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423</v>
      </c>
      <c r="B140" t="s">
        <v>134</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135</v>
      </c>
      <c r="B141" t="s">
        <v>136</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263</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247</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251</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252</v>
      </c>
      <c r="B9" s="4" t="s">
        <v>258</v>
      </c>
      <c r="C9" s="4" t="s">
        <v>21</v>
      </c>
      <c r="D9" s="4" t="s">
        <v>265</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253</v>
      </c>
      <c r="B10" s="4" t="s">
        <v>18</v>
      </c>
      <c r="C10" s="4" t="s">
        <v>37</v>
      </c>
      <c r="D10" s="4" t="s">
        <v>264</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254</v>
      </c>
      <c r="B11" s="4" t="s">
        <v>259</v>
      </c>
      <c r="C11" s="4" t="s">
        <v>37</v>
      </c>
      <c r="D11" s="4" t="s">
        <v>449</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255</v>
      </c>
      <c r="B12" s="8" t="s">
        <v>260</v>
      </c>
      <c r="C12" s="4" t="s">
        <v>37</v>
      </c>
      <c r="D12" s="6" t="s">
        <v>450</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261</v>
      </c>
      <c r="C13" s="4" t="s">
        <v>37</v>
      </c>
      <c r="D13" s="4" t="s">
        <v>451</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256</v>
      </c>
      <c r="B14" s="4" t="s">
        <v>262</v>
      </c>
      <c r="C14" s="4" t="s">
        <v>37</v>
      </c>
      <c r="D14" s="4" t="s">
        <v>270</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257</v>
      </c>
      <c r="B15" s="4" t="s">
        <v>407</v>
      </c>
      <c r="C15" s="4" t="s">
        <v>37</v>
      </c>
      <c r="D15" s="4" t="s">
        <v>452</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272</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267</v>
      </c>
      <c r="C5" t="str">
        <f>"&lt;h2 id='title'&gt;" &amp;A5 &amp; "&lt;/h2&gt;"</f>
        <v>&lt;h2 id='title'&gt;Option #1: Current Org&lt;/h2&gt;</v>
      </c>
    </row>
    <row r="6" spans="1:3" ht="51" x14ac:dyDescent="0.2">
      <c r="A6" s="10" t="s">
        <v>271</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269</v>
      </c>
      <c r="C9" t="str">
        <f>"&lt;h2 id='title'&gt;" &amp;A9 &amp; "&lt;/h2&gt;"</f>
        <v>&lt;h2 id='title'&gt;Option #2: Username + Password&lt;/h2&gt;</v>
      </c>
    </row>
    <row r="10" spans="1:3" ht="119" x14ac:dyDescent="0.2">
      <c r="A10" s="10" t="s">
        <v>273</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268</v>
      </c>
      <c r="C13" t="str">
        <f>"&lt;h2 id='title'&gt;" &amp;A13 &amp; "&lt;/h2&gt;"</f>
        <v>&lt;h2 id='title'&gt;Option #3: Named Credential&lt;/h2&gt;</v>
      </c>
    </row>
    <row r="14" spans="1:3" ht="170" x14ac:dyDescent="0.2">
      <c r="A14" s="10" t="s">
        <v>275</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266</v>
      </c>
      <c r="C18" t="str">
        <f>"&lt;p class='title'&gt;"&amp;A18&amp;"&lt;/p&gt;"</f>
        <v>&lt;p class='title'&gt;Note:&lt;/p&gt;</v>
      </c>
    </row>
    <row r="19" spans="1:3" ht="170" x14ac:dyDescent="0.2">
      <c r="A19" s="10" t="s">
        <v>274</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247</v>
      </c>
      <c r="B3" s="34"/>
      <c r="C3" s="34"/>
      <c r="D3" s="34"/>
      <c r="E3" s="34"/>
      <c r="F3" s="34" t="s">
        <v>367</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368</v>
      </c>
      <c r="G5" s="34"/>
      <c r="H5" s="34"/>
      <c r="I5" s="34"/>
      <c r="J5" s="34"/>
    </row>
    <row r="6" spans="1:10" ht="17" thickBot="1" x14ac:dyDescent="0.25">
      <c r="A6" s="52" t="s">
        <v>18</v>
      </c>
      <c r="B6" s="53" t="s">
        <v>276</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854</v>
      </c>
      <c r="B7" s="55" t="s">
        <v>855</v>
      </c>
      <c r="C7" s="55" t="s">
        <v>37</v>
      </c>
      <c r="D7" s="55" t="s">
        <v>865</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252</v>
      </c>
      <c r="B8" s="55" t="s">
        <v>258</v>
      </c>
      <c r="C8" s="55" t="s">
        <v>21</v>
      </c>
      <c r="D8" s="55" t="s">
        <v>856</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467</v>
      </c>
      <c r="B9" s="55" t="s">
        <v>466</v>
      </c>
      <c r="C9" s="55" t="s">
        <v>37</v>
      </c>
      <c r="D9" s="55" t="s">
        <v>495</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857</v>
      </c>
      <c r="B10" s="60" t="s">
        <v>858</v>
      </c>
      <c r="C10" s="55" t="s">
        <v>37</v>
      </c>
      <c r="D10" s="55" t="s">
        <v>859</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746</v>
      </c>
      <c r="B11" s="60" t="s">
        <v>747</v>
      </c>
      <c r="C11" s="55" t="s">
        <v>37</v>
      </c>
      <c r="D11" s="55" t="s">
        <v>866</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468</v>
      </c>
      <c r="B12" s="50" t="s">
        <v>469</v>
      </c>
      <c r="C12" s="55" t="s">
        <v>37</v>
      </c>
      <c r="D12" s="5" t="s">
        <v>867</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868</v>
      </c>
      <c r="H12" s="34"/>
      <c r="I12" s="34"/>
      <c r="J12" s="34"/>
    </row>
    <row r="13" spans="1:10" ht="65" thickBot="1" x14ac:dyDescent="0.25">
      <c r="A13" s="54" t="s">
        <v>470</v>
      </c>
      <c r="B13" s="55" t="s">
        <v>471</v>
      </c>
      <c r="C13" s="55" t="s">
        <v>21</v>
      </c>
      <c r="D13" s="55" t="s">
        <v>496</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472</v>
      </c>
      <c r="B14" s="55" t="s">
        <v>473</v>
      </c>
      <c r="C14" s="55" t="s">
        <v>37</v>
      </c>
      <c r="D14" s="55" t="s">
        <v>497</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474</v>
      </c>
      <c r="B15" s="50" t="s">
        <v>475</v>
      </c>
      <c r="C15" s="55" t="s">
        <v>37</v>
      </c>
      <c r="D15" s="55" t="s">
        <v>498</v>
      </c>
      <c r="E15" s="34"/>
      <c r="F15" t="str">
        <f t="shared" si="1"/>
        <v>&lt;tr&gt;&lt;td&gt;Monday&lt;/td&gt;&lt;td class='slds-truncate'&gt;pushtopics__Monday__c&lt;/td&gt;&lt;td&gt;N&lt;/td&gt;&lt;td&gt;Runs on Mondy if the Frequency is "Weekly".&lt;/td&gt;&lt;/tr&gt;</v>
      </c>
      <c r="G15" s="34" t="s">
        <v>464</v>
      </c>
      <c r="H15" s="34"/>
      <c r="I15" s="34"/>
      <c r="J15" s="34"/>
    </row>
    <row r="16" spans="1:10" ht="49" thickBot="1" x14ac:dyDescent="0.25">
      <c r="A16" s="60" t="s">
        <v>476</v>
      </c>
      <c r="B16" s="50" t="s">
        <v>477</v>
      </c>
      <c r="C16" s="55" t="s">
        <v>37</v>
      </c>
      <c r="D16" s="55" t="s">
        <v>504</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465</v>
      </c>
      <c r="H16" s="34"/>
      <c r="I16" s="34"/>
      <c r="J16" s="34"/>
    </row>
    <row r="17" spans="1:10" ht="18" thickBot="1" x14ac:dyDescent="0.25">
      <c r="A17" s="54" t="s">
        <v>478</v>
      </c>
      <c r="B17" s="50" t="s">
        <v>479</v>
      </c>
      <c r="C17" s="55" t="s">
        <v>37</v>
      </c>
      <c r="D17" s="57" t="s">
        <v>505</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480</v>
      </c>
      <c r="B18" s="50" t="s">
        <v>481</v>
      </c>
      <c r="C18" s="55" t="s">
        <v>37</v>
      </c>
      <c r="D18" s="5" t="s">
        <v>508</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869</v>
      </c>
      <c r="H18" s="34"/>
      <c r="I18" s="34"/>
      <c r="J18" s="34"/>
    </row>
    <row r="19" spans="1:10" ht="18" thickBot="1" x14ac:dyDescent="0.25">
      <c r="A19" s="54" t="s">
        <v>494</v>
      </c>
      <c r="B19" s="50" t="s">
        <v>482</v>
      </c>
      <c r="C19" s="55" t="s">
        <v>37</v>
      </c>
      <c r="D19" s="55" t="s">
        <v>499</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493</v>
      </c>
      <c r="B20" s="50" t="s">
        <v>18</v>
      </c>
      <c r="C20" s="55" t="s">
        <v>21</v>
      </c>
      <c r="D20" s="55" t="s">
        <v>506</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492</v>
      </c>
      <c r="B21" s="50" t="s">
        <v>483</v>
      </c>
      <c r="C21" s="55" t="s">
        <v>37</v>
      </c>
      <c r="D21" s="55" t="s">
        <v>507</v>
      </c>
      <c r="E21" s="34"/>
      <c r="F21" t="str">
        <f t="shared" si="1"/>
        <v>&lt;tr&gt;&lt;td&gt;Scheduled Date&lt;/td&gt;&lt;td class='slds-truncate'&gt;pushtopics__ScheduledDate__c&lt;/td&gt;&lt;td&gt;N&lt;/td&gt;&lt;td&gt;The date scheduled to run whenthe Frequency is "One Day".&lt;/td&gt;&lt;/tr&gt;</v>
      </c>
      <c r="G21" s="34" t="s">
        <v>464</v>
      </c>
      <c r="H21" s="34"/>
      <c r="I21" s="34"/>
      <c r="J21" s="34"/>
    </row>
    <row r="22" spans="1:10" ht="18" thickBot="1" x14ac:dyDescent="0.25">
      <c r="A22" s="60" t="s">
        <v>491</v>
      </c>
      <c r="B22" s="50" t="s">
        <v>484</v>
      </c>
      <c r="C22" s="55" t="s">
        <v>37</v>
      </c>
      <c r="D22" s="55" t="s">
        <v>500</v>
      </c>
      <c r="E22" s="34"/>
      <c r="F22" t="str">
        <f t="shared" si="1"/>
        <v>&lt;tr&gt;&lt;td&gt;Sunday&lt;/td&gt;&lt;td class='slds-truncate'&gt;pushtopics__Sunday__c&lt;/td&gt;&lt;td&gt;N&lt;/td&gt;&lt;td&gt;Runs on Sunday if the Frequency is "Weekly".&lt;/td&gt;&lt;/tr&gt;</v>
      </c>
      <c r="G22" s="34" t="s">
        <v>465</v>
      </c>
      <c r="H22" s="34"/>
      <c r="I22" s="34"/>
      <c r="J22" s="34"/>
    </row>
    <row r="23" spans="1:10" ht="18" thickBot="1" x14ac:dyDescent="0.25">
      <c r="A23" s="54" t="s">
        <v>490</v>
      </c>
      <c r="B23" s="50" t="s">
        <v>485</v>
      </c>
      <c r="C23" s="55" t="s">
        <v>37</v>
      </c>
      <c r="D23" s="55" t="s">
        <v>501</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489</v>
      </c>
      <c r="B24" s="50" t="s">
        <v>486</v>
      </c>
      <c r="C24" s="55" t="s">
        <v>37</v>
      </c>
      <c r="D24" s="55" t="s">
        <v>502</v>
      </c>
      <c r="E24" s="34"/>
      <c r="F24" t="str">
        <f t="shared" si="1"/>
        <v>&lt;tr&gt;&lt;td&gt;Tuesday&lt;/td&gt;&lt;td class='slds-truncate'&gt;pushtopics__Tuesday__c&lt;/td&gt;&lt;td&gt;N&lt;/td&gt;&lt;td&gt;Runs on Tuesday if the Frequency is "Weekly".&lt;/td&gt;&lt;/tr&gt;</v>
      </c>
      <c r="G24" s="34" t="s">
        <v>869</v>
      </c>
      <c r="H24" s="34"/>
      <c r="I24" s="34"/>
      <c r="J24" s="34"/>
    </row>
    <row r="25" spans="1:10" ht="18" thickBot="1" x14ac:dyDescent="0.25">
      <c r="A25" s="54" t="s">
        <v>488</v>
      </c>
      <c r="B25" s="50" t="s">
        <v>487</v>
      </c>
      <c r="C25" s="55" t="s">
        <v>37</v>
      </c>
      <c r="D25" s="55" t="s">
        <v>503</v>
      </c>
      <c r="E25" s="34"/>
      <c r="F25" t="str">
        <f t="shared" si="1"/>
        <v>&lt;tr&gt;&lt;td&gt;Wednesday&lt;/td&gt;&lt;td class='slds-truncate'&gt;pushtopics__Wednesday__c&lt;/td&gt;&lt;td&gt;N&lt;/td&gt;&lt;td&gt;Runs on Wednesday if the Frequency is "Weekly".&lt;/td&gt;&lt;/tr&gt;</v>
      </c>
      <c r="G25" s="34" t="s">
        <v>869</v>
      </c>
      <c r="H25" s="34"/>
      <c r="I25" s="34"/>
      <c r="J25" s="34"/>
    </row>
    <row r="26" spans="1:10" x14ac:dyDescent="0.2">
      <c r="A26" s="34"/>
      <c r="B26" s="34"/>
      <c r="C26" s="34"/>
      <c r="D26" s="34"/>
      <c r="E26" s="34"/>
      <c r="F26" s="34" t="s">
        <v>369</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247</v>
      </c>
      <c r="B1" s="34"/>
      <c r="C1" s="34"/>
      <c r="D1" s="34"/>
      <c r="E1" s="34"/>
      <c r="F1" s="34" t="s">
        <v>367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368</v>
      </c>
      <c r="G3" s="34"/>
      <c r="H3" s="34"/>
      <c r="I3" s="34"/>
      <c r="J3" s="34"/>
    </row>
    <row r="4" spans="1:10" ht="17" thickBot="1" x14ac:dyDescent="0.25">
      <c r="A4" s="52" t="s">
        <v>18</v>
      </c>
      <c r="B4" s="53" t="s">
        <v>276</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861</v>
      </c>
      <c r="B5" s="50" t="s">
        <v>870</v>
      </c>
      <c r="C5" s="55" t="s">
        <v>37</v>
      </c>
      <c r="D5" s="55" t="s">
        <v>871</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872</v>
      </c>
      <c r="B6" s="50" t="s">
        <v>873</v>
      </c>
      <c r="C6" s="55" t="s">
        <v>37</v>
      </c>
      <c r="D6" s="57" t="s">
        <v>874</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875</v>
      </c>
      <c r="B7" s="50" t="s">
        <v>18</v>
      </c>
      <c r="C7" s="55" t="s">
        <v>37</v>
      </c>
      <c r="D7" s="57" t="s">
        <v>519</v>
      </c>
      <c r="E7" s="34"/>
      <c r="F7" t="str">
        <f t="shared" si="0"/>
        <v>&lt;tr&gt;&lt;td&gt;Pipeline Schedule Number&lt;/td&gt;&lt;td class='slds-truncate'&gt;Name&lt;/td&gt;&lt;td&gt;N&lt;/td&gt;&lt;td&gt;Auto-number.&lt;/td&gt;&lt;/tr&gt;</v>
      </c>
      <c r="G7" s="34"/>
      <c r="H7" s="34"/>
      <c r="I7" s="34"/>
      <c r="J7" s="34"/>
    </row>
    <row r="8" spans="1:10" ht="18" thickBot="1" x14ac:dyDescent="0.25">
      <c r="A8" s="54" t="s">
        <v>513</v>
      </c>
      <c r="B8" s="50" t="s">
        <v>509</v>
      </c>
      <c r="C8" s="55" t="s">
        <v>37</v>
      </c>
      <c r="D8" s="5" t="s">
        <v>876</v>
      </c>
      <c r="E8" s="34"/>
      <c r="F8" t="str">
        <f t="shared" si="0"/>
        <v>&lt;tr&gt;&lt;td&gt;Next Run Time&lt;/td&gt;&lt;td class='slds-truncate'&gt;pushtopics__NextRunTime__c&lt;/td&gt;&lt;td&gt;N&lt;/td&gt;&lt;td&gt;Next run time of the scheduled Pipeline.&lt;/td&gt;&lt;/tr&gt;</v>
      </c>
      <c r="G8" s="34" t="s">
        <v>868</v>
      </c>
      <c r="H8" s="34"/>
      <c r="I8" s="34"/>
      <c r="J8" s="34"/>
    </row>
    <row r="9" spans="1:10" ht="18" thickBot="1" x14ac:dyDescent="0.25">
      <c r="A9" s="54" t="s">
        <v>514</v>
      </c>
      <c r="B9" s="50" t="s">
        <v>510</v>
      </c>
      <c r="C9" s="55" t="s">
        <v>21</v>
      </c>
      <c r="D9" s="55" t="s">
        <v>877</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515</v>
      </c>
      <c r="B10" s="50" t="s">
        <v>511</v>
      </c>
      <c r="C10" s="55" t="s">
        <v>37</v>
      </c>
      <c r="D10" s="55" t="s">
        <v>518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878</v>
      </c>
      <c r="B11" s="50" t="s">
        <v>879</v>
      </c>
      <c r="C11" s="55" t="s">
        <v>37</v>
      </c>
      <c r="D11" s="55" t="s">
        <v>880</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464</v>
      </c>
      <c r="H11" s="34"/>
      <c r="I11" s="34"/>
      <c r="J11" s="34"/>
    </row>
    <row r="12" spans="1:10" ht="18" thickBot="1" x14ac:dyDescent="0.25">
      <c r="A12" s="60" t="s">
        <v>516</v>
      </c>
      <c r="B12" s="50" t="s">
        <v>512</v>
      </c>
      <c r="C12" s="55" t="s">
        <v>37</v>
      </c>
      <c r="D12" s="55" t="s">
        <v>881</v>
      </c>
      <c r="E12" s="34"/>
      <c r="F12" t="str">
        <f t="shared" si="0"/>
        <v>&lt;tr&gt;&lt;td&gt;Schedule Status&lt;/td&gt;&lt;td class='slds-truncate'&gt;pushtopics__ScheduleStatus__c&lt;/td&gt;&lt;td&gt;N&lt;/td&gt;&lt;td&gt;The status of the scheduled Pipeline.&lt;/td&gt;&lt;/tr&gt;</v>
      </c>
      <c r="G12" s="34" t="s">
        <v>465</v>
      </c>
      <c r="H12" s="34"/>
      <c r="I12" s="34"/>
      <c r="J12" s="34"/>
    </row>
    <row r="13" spans="1:10" x14ac:dyDescent="0.2">
      <c r="A13" s="34"/>
      <c r="B13" s="34"/>
      <c r="C13" s="34"/>
      <c r="D13" s="34"/>
      <c r="E13" s="34"/>
      <c r="F13" s="34" t="s">
        <v>369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247</v>
      </c>
      <c r="B1" s="34"/>
      <c r="C1" s="34"/>
      <c r="D1" s="34"/>
      <c r="E1" s="34"/>
      <c r="F1" s="34" t="s">
        <v>367</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368</v>
      </c>
      <c r="G3" s="34"/>
      <c r="H3" s="34"/>
      <c r="I3" s="34"/>
      <c r="J3" s="34"/>
    </row>
    <row r="4" spans="1:10" ht="17" thickBot="1" x14ac:dyDescent="0.25">
      <c r="A4" s="52" t="s">
        <v>18</v>
      </c>
      <c r="B4" s="53" t="s">
        <v>276</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521</v>
      </c>
      <c r="B5" s="50" t="s">
        <v>538</v>
      </c>
      <c r="C5" s="55" t="s">
        <v>37</v>
      </c>
      <c r="D5" s="55" t="s">
        <v>517</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541</v>
      </c>
      <c r="B6" s="50" t="s">
        <v>540</v>
      </c>
      <c r="C6" s="55" t="s">
        <v>37</v>
      </c>
      <c r="D6" s="57" t="s">
        <v>542</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539</v>
      </c>
      <c r="B7" s="50" t="s">
        <v>18</v>
      </c>
      <c r="C7" s="55" t="s">
        <v>37</v>
      </c>
      <c r="D7" s="57" t="s">
        <v>519</v>
      </c>
      <c r="E7" s="34"/>
      <c r="F7" t="str">
        <f t="shared" si="0"/>
        <v>&lt;tr&gt;&lt;td&gt;Executable Schedule Number&lt;/td&gt;&lt;td class='slds-truncate'&gt;Name&lt;/td&gt;&lt;td&gt;N&lt;/td&gt;&lt;td&gt;Auto-number.&lt;/td&gt;&lt;/tr&gt;</v>
      </c>
      <c r="G7" s="34"/>
      <c r="H7" s="34"/>
      <c r="I7" s="34"/>
      <c r="J7" s="34"/>
    </row>
    <row r="8" spans="1:10" ht="18" thickBot="1" x14ac:dyDescent="0.25">
      <c r="A8" s="54" t="s">
        <v>513</v>
      </c>
      <c r="B8" s="50" t="s">
        <v>509</v>
      </c>
      <c r="C8" s="55" t="s">
        <v>37</v>
      </c>
      <c r="D8" s="5" t="s">
        <v>876</v>
      </c>
      <c r="E8" s="34"/>
      <c r="F8" t="str">
        <f t="shared" si="0"/>
        <v>&lt;tr&gt;&lt;td&gt;Next Run Time&lt;/td&gt;&lt;td class='slds-truncate'&gt;pushtopics__NextRunTime__c&lt;/td&gt;&lt;td&gt;N&lt;/td&gt;&lt;td&gt;Next run time of the scheduled Pipeline.&lt;/td&gt;&lt;/tr&gt;</v>
      </c>
      <c r="G8" s="34" t="s">
        <v>868</v>
      </c>
      <c r="H8" s="34"/>
      <c r="I8" s="34"/>
      <c r="J8" s="34"/>
    </row>
    <row r="9" spans="1:10" ht="18" thickBot="1" x14ac:dyDescent="0.25">
      <c r="A9" s="54" t="s">
        <v>514</v>
      </c>
      <c r="B9" s="50" t="s">
        <v>510</v>
      </c>
      <c r="C9" s="55" t="s">
        <v>21</v>
      </c>
      <c r="D9" s="55" t="s">
        <v>877</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515</v>
      </c>
      <c r="B10" s="50" t="s">
        <v>511</v>
      </c>
      <c r="C10" s="55" t="s">
        <v>37</v>
      </c>
      <c r="D10" s="55" t="s">
        <v>518</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878</v>
      </c>
      <c r="B11" s="50" t="s">
        <v>879</v>
      </c>
      <c r="C11" s="55" t="s">
        <v>37</v>
      </c>
      <c r="D11" s="55" t="s">
        <v>880</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464</v>
      </c>
      <c r="H11" s="34"/>
      <c r="I11" s="34"/>
      <c r="J11" s="34"/>
    </row>
    <row r="12" spans="1:10" ht="18" thickBot="1" x14ac:dyDescent="0.25">
      <c r="A12" s="60" t="s">
        <v>516</v>
      </c>
      <c r="B12" s="50" t="s">
        <v>512</v>
      </c>
      <c r="C12" s="55" t="s">
        <v>37</v>
      </c>
      <c r="D12" s="55" t="s">
        <v>881</v>
      </c>
      <c r="E12" s="34"/>
      <c r="F12" t="str">
        <f t="shared" si="0"/>
        <v>&lt;tr&gt;&lt;td&gt;Schedule Status&lt;/td&gt;&lt;td class='slds-truncate'&gt;pushtopics__ScheduleStatus__c&lt;/td&gt;&lt;td&gt;N&lt;/td&gt;&lt;td&gt;The status of the scheduled Pipeline.&lt;/td&gt;&lt;/tr&gt;</v>
      </c>
      <c r="G12" s="34" t="s">
        <v>465</v>
      </c>
      <c r="H12" s="34"/>
      <c r="I12" s="34"/>
      <c r="J12" s="34"/>
    </row>
    <row r="13" spans="1:10" x14ac:dyDescent="0.2">
      <c r="A13" s="34"/>
      <c r="B13" s="34"/>
      <c r="C13" s="34"/>
      <c r="D13" s="34"/>
      <c r="E13" s="34"/>
      <c r="F13" s="34" t="s">
        <v>369</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247</v>
      </c>
      <c r="B1" s="34"/>
      <c r="C1" s="34"/>
      <c r="D1" s="34"/>
      <c r="E1" s="34"/>
      <c r="F1" s="34" t="s">
        <v>367</v>
      </c>
    </row>
    <row r="2" spans="1:7" x14ac:dyDescent="0.2">
      <c r="A2" s="34"/>
      <c r="B2" s="34"/>
      <c r="C2" s="34"/>
      <c r="D2" s="34"/>
      <c r="E2" s="34"/>
      <c r="F2" s="34"/>
    </row>
    <row r="3" spans="1:7" ht="17" thickBot="1" x14ac:dyDescent="0.25">
      <c r="A3" s="34"/>
      <c r="B3" s="34"/>
      <c r="C3" s="34"/>
      <c r="D3" s="34"/>
      <c r="E3" s="34"/>
      <c r="F3" s="34" t="s">
        <v>368</v>
      </c>
    </row>
    <row r="4" spans="1:7" ht="17" thickBot="1" x14ac:dyDescent="0.25">
      <c r="A4" s="52" t="s">
        <v>18</v>
      </c>
      <c r="B4" s="53" t="s">
        <v>276</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598</v>
      </c>
      <c r="B5" s="55" t="s">
        <v>597</v>
      </c>
      <c r="C5" s="55" t="s">
        <v>37</v>
      </c>
      <c r="D5" s="55" t="s">
        <v>599</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278</v>
      </c>
      <c r="C6" s="55" t="s">
        <v>37</v>
      </c>
      <c r="D6" s="55" t="s">
        <v>882</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291</v>
      </c>
      <c r="C7" s="57" t="s">
        <v>21</v>
      </c>
      <c r="D7" s="57" t="s">
        <v>883</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293</v>
      </c>
      <c r="C8" s="4" t="s">
        <v>37</v>
      </c>
      <c r="D8" s="5" t="s">
        <v>884</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885</v>
      </c>
      <c r="B9" s="55" t="s">
        <v>258</v>
      </c>
      <c r="C9" s="55" t="s">
        <v>21</v>
      </c>
      <c r="D9" s="55" t="s">
        <v>886</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887</v>
      </c>
      <c r="B10" s="55" t="s">
        <v>18</v>
      </c>
      <c r="C10" s="55" t="s">
        <v>21</v>
      </c>
      <c r="D10" s="55" t="s">
        <v>888</v>
      </c>
      <c r="E10" s="34"/>
      <c r="F10" t="str">
        <f t="shared" si="0"/>
        <v>&lt;tr&gt;&lt;td&gt;Pipeline Name&lt;/td&gt;&lt;td class='slds-truncate'&gt;Name&lt;/td&gt;&lt;td&gt;Y&lt;/td&gt;&lt;td&gt;Name of the Pipeline.&lt;/td&gt;&lt;/tr&gt;</v>
      </c>
    </row>
    <row r="11" spans="1:7" ht="65" thickBot="1" x14ac:dyDescent="0.25">
      <c r="A11" s="59" t="s">
        <v>459</v>
      </c>
      <c r="B11" s="59" t="s">
        <v>462</v>
      </c>
      <c r="C11" s="4" t="s">
        <v>37</v>
      </c>
      <c r="D11" s="4" t="s">
        <v>461</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460</v>
      </c>
      <c r="B12" s="59" t="s">
        <v>463</v>
      </c>
      <c r="C12" s="4" t="s">
        <v>37</v>
      </c>
      <c r="D12" s="4" t="s">
        <v>588</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544</v>
      </c>
      <c r="B13" s="55" t="s">
        <v>543</v>
      </c>
      <c r="C13" s="55" t="s">
        <v>37</v>
      </c>
      <c r="D13" s="57" t="s">
        <v>889</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310</v>
      </c>
      <c r="C14" s="4" t="s">
        <v>37</v>
      </c>
      <c r="D14" s="5" t="s">
        <v>890</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2023-06-10T14:38:32Z</dcterms:modified>
</cp:coreProperties>
</file>