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4B88F5B6-97E9-094A-8FEE-72949332A73C}" xr6:coauthVersionLast="47" xr6:coauthVersionMax="47" xr10:uidLastSave="{00000000-0000-0000-0000-000000000000}"/>
  <bookViews>
    <workbookView xWindow="0" yWindow="760" windowWidth="30240" windowHeight="17640" activeTab="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calculate_values!$B$339</definedName>
    <definedName name="BEGINS_use" localSheetId="1">calculate_values!$B$436</definedName>
    <definedName name="BEGINSDef" localSheetId="1">calculate_values!$B$435</definedName>
    <definedName name="BEGINSExampleCode" localSheetId="1">calculate_values!$B$437</definedName>
    <definedName name="BEGINSExampleDesc" localSheetId="1">calculate_values!#REF!</definedName>
    <definedName name="BLANKVALUEDef" localSheetId="1">calculate_values!$B$251</definedName>
    <definedName name="BLANKVALUEExample" localSheetId="1">calculate_values!#REF!</definedName>
    <definedName name="BLANKVALUEExampleDesc" localSheetId="1">calculate_values!$B$253</definedName>
    <definedName name="BLANKVALUEPaymentDueCode" localSheetId="1">calculate_values!#REF!</definedName>
    <definedName name="BLANKVALUEPaymentDueDesc" localSheetId="1">calculate_values!#REF!</definedName>
    <definedName name="BLANKVALUEUse" localSheetId="1">calculate_values!$B$252</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calculate_values!$B$259</definedName>
    <definedName name="CONTAINSDef" localSheetId="1">calculate_values!$B$258</definedName>
    <definedName name="CONTAINSExampleCode" localSheetId="1">calculate_values!#REF!</definedName>
    <definedName name="CONTAINSExampleDesc" localSheetId="1">calculate_values!$B$260</definedName>
    <definedName name="ContractApprovalProcessDesc" localSheetId="1">calculate_values!$B$538</definedName>
    <definedName name="DATEDef" localSheetId="1">calculate_values!$B$272</definedName>
    <definedName name="DATEUse" localSheetId="1">calculate_values!$B$273</definedName>
    <definedName name="DATEVALUEDef" localSheetId="1">calculate_values!$B$487</definedName>
    <definedName name="DATEVALUEUse" localSheetId="1">calculate_values!$B$488</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calculate_values!$B$292</definedName>
    <definedName name="IFDef" localSheetId="1">calculate_values!$B$291</definedName>
    <definedName name="IFOverduePaymentCode" localSheetId="1">calculate_values!#REF!</definedName>
    <definedName name="IFOverduePaymentDesc" localSheetId="1">calculate_values!#REF!</definedName>
    <definedName name="ISBLANKDef" localSheetId="1">calculate_values!$B$325</definedName>
    <definedName name="ISBLANKExampleCode" localSheetId="1">calculate_values!$B$327</definedName>
    <definedName name="ISBLANKExampleDesc" localSheetId="1">calculate_values!#REF!</definedName>
    <definedName name="ISBLANKUse" localSheetId="1">calculate_values!$B$326</definedName>
    <definedName name="ISNUMBERDef" localSheetId="1">calculate_values!$B$337</definedName>
    <definedName name="ISNUMBERUse" localSheetId="1">calculate_values!$B$338</definedName>
    <definedName name="LEFTDef" localSheetId="1">calculate_values!$B$355</definedName>
    <definedName name="LEFTUse" localSheetId="1">calculate_values!$B$356</definedName>
    <definedName name="LEN_use" localSheetId="1">calculate_values!$B$362</definedName>
    <definedName name="LENDef" localSheetId="1">calculate_values!$B$361</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calculate_values!$B$522</definedName>
    <definedName name="LOWERUse" localSheetId="1">calculate_values!$B$523</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calculate_values!$B$380</definedName>
    <definedName name="NOTDef" localSheetId="1">calculate_values!$B$379</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calculate_values!$B$385</definedName>
    <definedName name="NOWLeadAgingCode" localSheetId="1">calculate_values!$B$387</definedName>
    <definedName name="NOWLeadAgingDesc" localSheetId="1">calculate_values!#REF!</definedName>
    <definedName name="NOWUse" localSheetId="1">calculate_values!$B$386</definedName>
    <definedName name="OR_use" localSheetId="1">calculate_values!$B$393</definedName>
    <definedName name="ORDef" localSheetId="1">calculate_values!$B$392</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calculate_values!$B$414</definedName>
    <definedName name="RIGHTUse" localSheetId="1">calculate_values!$B$415</definedName>
    <definedName name="ROUNDDef" localSheetId="1">calculate_values!$B$421</definedName>
    <definedName name="ROUNDUse" localSheetId="1">calculate_values!$B$422</definedName>
    <definedName name="SimpleDiscounts" localSheetId="1">calculate_values!#REF!</definedName>
    <definedName name="SimpleDiscountsDef" localSheetId="1">calculate_values!#REF!</definedName>
    <definedName name="SUBSTITUTEDef" localSheetId="1">calculate_values!$B$404</definedName>
    <definedName name="SUBSTITUTEUse" localSheetId="1">calculate_values!$B$405</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calculate_values!$B$528</definedName>
    <definedName name="textPicklistRestrict" localSheetId="1">calculate_values!#REF!</definedName>
    <definedName name="TEXTUse" localSheetId="1">calculate_values!$B$529</definedName>
    <definedName name="TimeZones" localSheetId="1">calculate_values!#REF!</definedName>
    <definedName name="TODAYDef" localSheetId="1">calculate_values!$B$536</definedName>
    <definedName name="TODAYUse" localSheetId="1">calculate_values!$B$537</definedName>
    <definedName name="TRIM_use" localSheetId="1">calculate_values!$B$545</definedName>
    <definedName name="TRIMcode" localSheetId="1">calculate_values!$B$357</definedName>
    <definedName name="TRIMDef" localSheetId="1">calculate_values!$B$544</definedName>
    <definedName name="TRIMdesc" localSheetId="1">calculate_values!#REF!</definedName>
    <definedName name="UPPERDef" localSheetId="1">calculate_values!$B$550</definedName>
    <definedName name="UPPERUse" localSheetId="1">calculate_values!$B$551</definedName>
    <definedName name="VALUEDef" localSheetId="1">calculate_values!$B$500</definedName>
    <definedName name="VALUEUse" localSheetId="1">calculate_values!$B$501</definedName>
    <definedName name="VLOOKUPDef" localSheetId="1">calculate_values!$B$556</definedName>
    <definedName name="VLOOKUPUse" localSheetId="1">calculate_values!$B$557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9" i="7" l="1"/>
  <c r="C308" i="7"/>
  <c r="C307" i="7"/>
  <c r="B306" i="7"/>
  <c r="C306" i="7" s="1"/>
  <c r="C303" i="7"/>
  <c r="C302" i="7"/>
  <c r="C301" i="7"/>
  <c r="B300" i="7"/>
  <c r="C300" i="7" s="1"/>
  <c r="C268" i="7"/>
  <c r="C267" i="7"/>
  <c r="C266" i="7"/>
  <c r="C265" i="7"/>
  <c r="B264" i="7"/>
  <c r="C264" i="7" s="1"/>
  <c r="B240" i="7"/>
  <c r="C240" i="7" s="1"/>
  <c r="C242" i="7"/>
  <c r="C241" i="7"/>
  <c r="F11" i="2"/>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83" i="7" s="1"/>
  <c r="C510" i="7"/>
  <c r="C509" i="7"/>
  <c r="C508" i="7"/>
  <c r="B507" i="7"/>
  <c r="C507" i="7" s="1"/>
  <c r="B70" i="7"/>
  <c r="C70" i="7" s="1"/>
  <c r="B71" i="7"/>
  <c r="C71" i="7" s="1"/>
  <c r="B72" i="7"/>
  <c r="C72" i="7" s="1"/>
  <c r="B73" i="7"/>
  <c r="C73" i="7" s="1"/>
  <c r="B74" i="7"/>
  <c r="C74" i="7" s="1"/>
  <c r="B75" i="7"/>
  <c r="C75" i="7" s="1"/>
  <c r="B76" i="7"/>
  <c r="C76" i="7" s="1"/>
  <c r="B77" i="7"/>
  <c r="C77" i="7" s="1"/>
  <c r="B78" i="7"/>
  <c r="C78" i="7" s="1"/>
  <c r="B79" i="7"/>
  <c r="C79" i="7" s="1"/>
  <c r="B80" i="7"/>
  <c r="C80" i="7" s="1"/>
  <c r="B81" i="7"/>
  <c r="C81" i="7" s="1"/>
  <c r="B82" i="7"/>
  <c r="C82" i="7" s="1"/>
  <c r="B84" i="7"/>
  <c r="C84" i="7" s="1"/>
  <c r="B85" i="7"/>
  <c r="C85" i="7" s="1"/>
  <c r="C45" i="7"/>
  <c r="C25" i="7"/>
  <c r="C468" i="7"/>
  <c r="C467" i="7"/>
  <c r="B466" i="7"/>
  <c r="C466" i="7" s="1"/>
  <c r="C462" i="7"/>
  <c r="C461" i="7"/>
  <c r="B460" i="7"/>
  <c r="C460" i="7" s="1"/>
  <c r="C457" i="7"/>
  <c r="C456" i="7"/>
  <c r="B455" i="7"/>
  <c r="C455" i="7" s="1"/>
  <c r="C452" i="7"/>
  <c r="C451" i="7"/>
  <c r="B450" i="7"/>
  <c r="C450" i="7" s="1"/>
  <c r="C447" i="7"/>
  <c r="C446" i="7"/>
  <c r="B445" i="7"/>
  <c r="C445" i="7" s="1"/>
  <c r="C442" i="7"/>
  <c r="C441" i="7"/>
  <c r="B440" i="7"/>
  <c r="C440" i="7" s="1"/>
  <c r="B69" i="7"/>
  <c r="C69" i="7" s="1"/>
  <c r="B68" i="7"/>
  <c r="C68" i="7" s="1"/>
  <c r="B64" i="7"/>
  <c r="C64" i="7" s="1"/>
  <c r="C287" i="7"/>
  <c r="C286" i="7"/>
  <c r="C285" i="7"/>
  <c r="B284" i="7"/>
  <c r="C284" i="7" s="1"/>
  <c r="B38" i="7"/>
  <c r="C38" i="7" s="1"/>
  <c r="C247" i="7"/>
  <c r="C246" i="7"/>
  <c r="B245" i="7"/>
  <c r="C245" i="7" s="1"/>
  <c r="C237" i="7"/>
  <c r="C236" i="7"/>
  <c r="B235" i="7"/>
  <c r="C235" i="7" s="1"/>
  <c r="C375" i="7"/>
  <c r="B33" i="7"/>
  <c r="C33" i="7" s="1"/>
  <c r="B32" i="7"/>
  <c r="C32" i="7" s="1"/>
  <c r="C351" i="7"/>
  <c r="C350" i="7"/>
  <c r="C349" i="7"/>
  <c r="B348" i="7"/>
  <c r="C348" i="7" s="1"/>
  <c r="C345" i="7"/>
  <c r="C344" i="7"/>
  <c r="C343" i="7"/>
  <c r="B342" i="7"/>
  <c r="C342" i="7" s="1"/>
  <c r="C321" i="7"/>
  <c r="C320" i="7"/>
  <c r="C319" i="7"/>
  <c r="B318" i="7"/>
  <c r="C318" i="7" s="1"/>
  <c r="C315" i="7"/>
  <c r="C314" i="7"/>
  <c r="C313" i="7"/>
  <c r="B312" i="7"/>
  <c r="C312" i="7" s="1"/>
  <c r="B43" i="7"/>
  <c r="C43" i="7" s="1"/>
  <c r="B42" i="7"/>
  <c r="C42" i="7" s="1"/>
  <c r="B50" i="7"/>
  <c r="C50" i="7" s="1"/>
  <c r="B48" i="7"/>
  <c r="C48" i="7" s="1"/>
  <c r="B49" i="7"/>
  <c r="C49" i="7" s="1"/>
  <c r="B330" i="7"/>
  <c r="C330" i="7" s="1"/>
  <c r="C333" i="7"/>
  <c r="C332" i="7"/>
  <c r="C331" i="7"/>
  <c r="B47" i="7"/>
  <c r="C47" i="7" s="1"/>
  <c r="C517" i="7"/>
  <c r="C516" i="7"/>
  <c r="C515" i="7"/>
  <c r="C514" i="7"/>
  <c r="B513" i="7"/>
  <c r="C513" i="7" s="1"/>
  <c r="C496" i="7"/>
  <c r="C495" i="7"/>
  <c r="C494" i="7"/>
  <c r="B493" i="7"/>
  <c r="C493" i="7" s="1"/>
  <c r="C482" i="7"/>
  <c r="C481" i="7"/>
  <c r="C480" i="7"/>
  <c r="C479" i="7"/>
  <c r="B478" i="7"/>
  <c r="C478" i="7" s="1"/>
  <c r="B175" i="7"/>
  <c r="C175"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0" i="7"/>
  <c r="C40" i="7" s="1"/>
  <c r="B39" i="7"/>
  <c r="C39" i="7" s="1"/>
  <c r="C297" i="7"/>
  <c r="C296" i="7"/>
  <c r="B295" i="7"/>
  <c r="C295" i="7" s="1"/>
  <c r="C292" i="7"/>
  <c r="C291" i="7"/>
  <c r="B290" i="7"/>
  <c r="C290" i="7" s="1"/>
  <c r="C474" i="7"/>
  <c r="C473" i="7"/>
  <c r="B472" i="7"/>
  <c r="C472"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0" i="6"/>
  <c r="B54" i="7"/>
  <c r="C54" i="7" s="1"/>
  <c r="B53" i="7"/>
  <c r="C53" i="7" s="1"/>
  <c r="D94" i="6"/>
  <c r="D90" i="6"/>
  <c r="D89" i="6"/>
  <c r="C374" i="7"/>
  <c r="C373" i="7"/>
  <c r="B372" i="7"/>
  <c r="C372" i="7" s="1"/>
  <c r="C369" i="7"/>
  <c r="C368" i="7"/>
  <c r="C367" i="7"/>
  <c r="B366" i="7"/>
  <c r="C366"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43"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86" i="7"/>
  <c r="C65" i="7"/>
  <c r="C6" i="7"/>
  <c r="C5" i="7"/>
  <c r="C31" i="7"/>
  <c r="C232" i="7"/>
  <c r="C231" i="7"/>
  <c r="C230" i="7"/>
  <c r="C552" i="7"/>
  <c r="C551" i="7"/>
  <c r="C550" i="7"/>
  <c r="C546" i="7"/>
  <c r="C545" i="7"/>
  <c r="C544" i="7"/>
  <c r="C393" i="7"/>
  <c r="C392" i="7"/>
  <c r="C391" i="7"/>
  <c r="C381" i="7"/>
  <c r="C380" i="7"/>
  <c r="C379" i="7"/>
  <c r="C524" i="7"/>
  <c r="C523" i="7"/>
  <c r="C522" i="7"/>
  <c r="C363" i="7"/>
  <c r="C362" i="7"/>
  <c r="C361" i="7"/>
  <c r="C357" i="7"/>
  <c r="C356" i="7"/>
  <c r="C355" i="7"/>
  <c r="C327" i="7"/>
  <c r="C326" i="7"/>
  <c r="C325" i="7"/>
  <c r="C559" i="7"/>
  <c r="C558" i="7"/>
  <c r="C557" i="7"/>
  <c r="C556" i="7"/>
  <c r="C503" i="7"/>
  <c r="C502" i="7"/>
  <c r="C501" i="7"/>
  <c r="C500" i="7"/>
  <c r="C539" i="7"/>
  <c r="C538" i="7"/>
  <c r="C537" i="7"/>
  <c r="C536" i="7"/>
  <c r="C531" i="7"/>
  <c r="C530" i="7"/>
  <c r="C529" i="7"/>
  <c r="C528" i="7"/>
  <c r="C407" i="7"/>
  <c r="C406" i="7"/>
  <c r="C405" i="7"/>
  <c r="C404" i="7"/>
  <c r="C431" i="7"/>
  <c r="C430" i="7"/>
  <c r="C429" i="7"/>
  <c r="C428" i="7"/>
  <c r="C424" i="7"/>
  <c r="C423" i="7"/>
  <c r="C422" i="7"/>
  <c r="C421" i="7"/>
  <c r="C417" i="7"/>
  <c r="C416" i="7"/>
  <c r="C415" i="7"/>
  <c r="C414" i="7"/>
  <c r="C388" i="7"/>
  <c r="C387" i="7"/>
  <c r="C386" i="7"/>
  <c r="C385" i="7"/>
  <c r="C400" i="7"/>
  <c r="C399" i="7"/>
  <c r="C398" i="7"/>
  <c r="C397" i="7"/>
  <c r="C339" i="7"/>
  <c r="C338" i="7"/>
  <c r="C337" i="7"/>
  <c r="C281" i="7"/>
  <c r="C280" i="7"/>
  <c r="C279" i="7"/>
  <c r="C490" i="7"/>
  <c r="C489" i="7"/>
  <c r="C488" i="7"/>
  <c r="C487" i="7"/>
  <c r="B57" i="7"/>
  <c r="C57" i="7" s="1"/>
  <c r="C169" i="7"/>
  <c r="C163" i="7"/>
  <c r="C156" i="7"/>
  <c r="C150" i="7"/>
  <c r="C144" i="7"/>
  <c r="C138" i="7"/>
  <c r="C132" i="7"/>
  <c r="C126" i="7"/>
  <c r="C120" i="7"/>
  <c r="C114" i="7"/>
  <c r="C108" i="7"/>
  <c r="C102" i="7"/>
  <c r="C96" i="7"/>
  <c r="C274" i="7"/>
  <c r="C273" i="7"/>
  <c r="C272" i="7"/>
  <c r="C261" i="7"/>
  <c r="C260" i="7"/>
  <c r="C259" i="7"/>
  <c r="C258" i="7"/>
  <c r="C253" i="7"/>
  <c r="C252" i="7"/>
  <c r="C251" i="7"/>
  <c r="C437" i="7"/>
  <c r="C436" i="7"/>
  <c r="C435"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555" i="7"/>
  <c r="C555" i="7" s="1"/>
  <c r="B499" i="7"/>
  <c r="C499" i="7" s="1"/>
  <c r="B549" i="7"/>
  <c r="C549" i="7" s="1"/>
  <c r="B543" i="7"/>
  <c r="C543" i="7" s="1"/>
  <c r="B535" i="7"/>
  <c r="C535" i="7" s="1"/>
  <c r="B527" i="7"/>
  <c r="C527" i="7" s="1"/>
  <c r="B403" i="7"/>
  <c r="C403" i="7" s="1"/>
  <c r="B427" i="7"/>
  <c r="C427" i="7" s="1"/>
  <c r="B420" i="7"/>
  <c r="C420" i="7" s="1"/>
  <c r="B413" i="7"/>
  <c r="C413" i="7" s="1"/>
  <c r="B384" i="7"/>
  <c r="C384" i="7" s="1"/>
  <c r="B378" i="7"/>
  <c r="C378" i="7" s="1"/>
  <c r="B396" i="7"/>
  <c r="C396" i="7" s="1"/>
  <c r="B521" i="7"/>
  <c r="C521" i="7" s="1"/>
  <c r="B360" i="7"/>
  <c r="C360" i="7" s="1"/>
  <c r="B354" i="7"/>
  <c r="C354" i="7" s="1"/>
  <c r="B336" i="7"/>
  <c r="C336" i="7" s="1"/>
  <c r="B324" i="7"/>
  <c r="C324" i="7" s="1"/>
  <c r="B278" i="7"/>
  <c r="C278" i="7" s="1"/>
  <c r="B486" i="7"/>
  <c r="C486" i="7" s="1"/>
  <c r="B271" i="7"/>
  <c r="C271" i="7" s="1"/>
  <c r="B257" i="7"/>
  <c r="C257" i="7" s="1"/>
  <c r="B250" i="7"/>
  <c r="C250" i="7" s="1"/>
  <c r="B434" i="7"/>
  <c r="C434"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B58" i="7"/>
  <c r="C58" i="7" s="1"/>
  <c r="B55" i="7"/>
  <c r="C55" i="7" s="1"/>
  <c r="B56" i="7"/>
  <c r="C56" i="7" s="1"/>
  <c r="B60" i="7"/>
  <c r="C60" i="7" s="1"/>
  <c r="B61" i="7"/>
  <c r="C61" i="7" s="1"/>
  <c r="B62" i="7"/>
  <c r="C62" i="7" s="1"/>
  <c r="B59" i="7"/>
  <c r="C59" i="7" s="1"/>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<sst xmlns="http://schemas.openxmlformats.org/spreadsheetml/2006/main" count="1859" uniqueCount="969">
  <si>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</si>
  <si>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</si>
  <si>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</si>
  <si>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</si>
  <si>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</si>
  <si>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</si>
  <si>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</si>
  <si>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</si>
  <si>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</si>
  <si>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</si>
  <si>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</si>
  <si>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</si>
  <si>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</si>
  <si>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</si>
  <si>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</si>
  <si>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</si>
  <si>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</si>
  <si>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</si>
  <si>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</si>
  <si>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</si>
  <si>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</si>
  <si>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</si>
  <si>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</si>
  <si>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</si>
  <si>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</si>
  <si>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</si>
  <si>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</si>
  <si>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</si>
  <si>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</si>
  <si>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</si>
  <si>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</si>
  <si>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</si>
  <si>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</si>
  <si>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</si>
  <si>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</si>
  <si>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</si>
  <si>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</si>
  <si>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</si>
  <si>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</si>
  <si>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</si>
  <si>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</si>
  <si>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</si>
  <si>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</si>
  <si>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</si>
  <si>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</si>
  <si>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</si>
  <si>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</si>
  <si>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</si>
  <si>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</si>
  <si>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</si>
  <si>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</si>
  <si>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</si>
  <si>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</si>
  <si>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</si>
  <si>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</si>
  <si>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</si>
  <si>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</si>
  <si>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</si>
  <si>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</si>
  <si>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</si>
  <si>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</si>
  <si>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</si>
  <si>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</si>
  <si>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</si>
  <si>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</si>
  <si>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</si>
  <si>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</si>
  <si>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</si>
  <si>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</si>
  <si>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</si>
  <si>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</si>
  <si>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</si>
  <si>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</si>
  <si>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</si>
  <si>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</si>
  <si>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</si>
  <si>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</si>
  <si>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</si>
  <si>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</si>
  <si>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</si>
  <si>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</si>
  <si>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</si>
  <si>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</si>
  <si>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</si>
  <si>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</si>
  <si>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</si>
  <si>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</si>
  <si>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</si>
  <si>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</si>
  <si>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</si>
  <si>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</si>
  <si>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</si>
  <si>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</si>
  <si>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</si>
  <si>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</si>
  <si>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</si>
  <si>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</si>
  <si>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</si>
  <si>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</si>
  <si>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</si>
  <si>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</si>
  <si>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</si>
  <si>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</si>
  <si>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</si>
  <si>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</si>
  <si>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</si>
  <si>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</si>
  <si>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</si>
  <si>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</si>
  <si>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</si>
  <si>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</si>
  <si>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</si>
  <si>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</si>
  <si>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</si>
  <si>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</si>
  <si>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</si>
  <si>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</si>
  <si>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</si>
  <si>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</si>
  <si>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</si>
  <si>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</si>
  <si>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</si>
  <si>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</si>
  <si>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</si>
  <si>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</si>
  <si>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</si>
  <si>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</si>
  <si>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</si>
  <si>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</si>
  <si>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</si>
  <si>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</si>
  <si>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</si>
  <si>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</si>
  <si>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</si>
  <si>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</si>
  <si>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</si>
  <si>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</si>
  <si>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</si>
  <si>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</si>
  <si>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</si>
  <si>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</si>
  <si>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</si>
  <si>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</si>
  <si>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</si>
  <si>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</si>
  <si>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</si>
  <si>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</si>
  <si>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</si>
  <si>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</si>
  <si>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</si>
  <si>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</si>
  <si>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</si>
  <si>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</si>
  <si>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</si>
  <si>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</si>
  <si>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</si>
  <si>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</si>
  <si>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</si>
  <si>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</si>
  <si>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</si>
  <si>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</si>
  <si>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</si>
  <si>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</si>
  <si>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</si>
  <si>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</si>
  <si>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</si>
  <si>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</si>
  <si>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</si>
  <si>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</si>
  <si>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</si>
  <si>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</si>
  <si>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</si>
  <si>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</si>
  <si>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</si>
  <si>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</si>
  <si>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</si>
  <si>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</si>
  <si>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</si>
  <si>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</si>
  <si>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</si>
  <si>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</si>
  <si>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</si>
  <si>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</si>
  <si>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</si>
  <si>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</si>
  <si>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</si>
  <si>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</si>
  <si>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</si>
  <si>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</si>
  <si>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</si>
  <si>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Description:</t>
    </r>
    <r>
      <rPr>
        <sz val="10"/>
        <color rgb="FF000000"/>
        <rFont val="Times New Roman"/>
        <family val="1"/>
      </rPr>
      <t>​​</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</si>
  <si>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</si>
  <si>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</si>
  <si>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</si>
  <si>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</si>
  <si>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</si>
  <si>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</si>
  <si>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</si>
  <si>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</si>
  <si>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</si>
  <si>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</si>
  <si>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</si>
  <si>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</si>
  <si>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</si>
  <si>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</si>
  <si>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</si>
  <si>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</si>
  <si>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</si>
  <si>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</si>
  <si>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</si>
  <si>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</si>
  <si>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</si>
  <si>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</si>
  <si>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</si>
  <si>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</si>
  <si>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</si>
  <si>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</si>
  <si>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</si>
  <si>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</si>
  <si>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</si>
  <si>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</si>
  <si>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</si>
  <si>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</si>
  <si>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</si>
  <si>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</si>
  <si>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</si>
  <si>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</si>
  <si>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</si>
  <si>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</si>
  <si>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</si>
  <si>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</si>
  <si>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</si>
  <si>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</si>
  <si>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</si>
  <si>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</si>
  <si>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</si>
  <si>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</si>
  <si>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</si>
  <si>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</si>
  <si>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</si>
  <si>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</si>
  <si>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</si>
  <si>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</si>
  <si>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</si>
  <si>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</si>
  <si>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</si>
  <si>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</si>
  <si>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</si>
  <si>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</si>
  <si>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</si>
  <si>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</si>
  <si>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</si>
  <si>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</si>
  <si>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</si>
  <si>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</si>
  <si>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</si>
  <si>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</si>
  <si>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</si>
  <si>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</si>
  <si>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</si>
  <si>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</si>
  <si>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</si>
  <si>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</si>
  <si>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</si>
  <si>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</si>
  <si>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</si>
  <si>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</si>
  <si>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</si>
  <si>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</si>
  <si>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</si>
  <si>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</si>
  <si>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</si>
  <si>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</si>
  <si>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</si>
  <si>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</si>
  <si>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</si>
  <si>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</si>
  <si>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</si>
  <si>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</si>
  <si>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</si>
  <si>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</si>
  <si>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</si>
  <si>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</si>
  <si>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</si>
  <si>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</si>
  <si>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</si>
  <si>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</si>
  <si>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</si>
  <si>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</si>
  <si>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</si>
  <si>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</si>
  <si>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</si>
  <si>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</si>
  <si>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</si>
  <si>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</si>
  <si>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</si>
  <si>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</si>
  <si>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</si>
  <si>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</si>
  <si>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</si>
  <si>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</si>
  <si>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</si>
  <si>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</si>
  <si>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</si>
  <si>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</si>
  <si>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</si>
  <si>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</si>
  <si>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</si>
  <si>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</si>
  <si>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</si>
  <si>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</si>
  <si>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</si>
  <si>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</si>
  <si>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</si>
  <si>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</si>
  <si>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</si>
  <si>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</si>
  <si>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</si>
  <si>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</si>
  <si>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</si>
  <si>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</si>
  <si>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</si>
  <si>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</si>
  <si>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</si>
  <si>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</si>
  <si>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</si>
  <si>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</si>
  <si>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</si>
  <si>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</si>
  <si>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</si>
  <si>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</si>
  <si>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</si>
  <si>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</si>
  <si>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</si>
  <si>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</si>
  <si>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</si>
  <si>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</si>
  <si>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</si>
  <si>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</si>
  <si>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</si>
  <si>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</si>
  <si>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</si>
  <si>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</si>
  <si>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</si>
  <si>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</si>
  <si>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</si>
  <si>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</si>
  <si>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</si>
  <si>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</si>
  <si>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</si>
  <si>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</si>
  <si>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</si>
  <si>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</si>
  <si>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</si>
  <si>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</si>
  <si>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</si>
  <si>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</si>
  <si>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</si>
  <si>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</si>
  <si>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</si>
  <si>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</si>
  <si>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</si>
  <si>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</si>
  <si>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</si>
  <si>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</si>
  <si>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</si>
  <si>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</si>
  <si>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</si>
  <si>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</si>
  <si>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</si>
  <si>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</si>
  <si>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</si>
  <si>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</si>
  <si>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</si>
  <si>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</si>
  <si>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</si>
  <si>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</si>
  <si>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</si>
  <si>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</si>
  <si>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</si>
  <si>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</si>
  <si>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</si>
  <si>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</si>
  <si>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</si>
  <si>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</si>
  <si>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</si>
  <si>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</si>
  <si>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</si>
  <si>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</si>
  <si>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</si>
  <si>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</si>
  <si>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</si>
  <si>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</si>
  <si>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</si>
  <si>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</si>
  <si>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</si>
  <si>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</si>
  <si>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</si>
  <si>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</si>
  <si>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</si>
  <si>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</si>
  <si>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</si>
  <si>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</si>
  <si>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</si>
  <si>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</si>
  <si>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</si>
  <si>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</si>
  <si>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</si>
  <si>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</si>
  <si>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</si>
  <si>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</si>
  <si>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</si>
  <si>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</si>
  <si>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</si>
  <si>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</si>
  <si>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</si>
  <si>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</si>
  <si>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</si>
  <si>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</si>
  <si>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</si>
  <si>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</si>
  <si>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</si>
  <si>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</si>
  <si>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</si>
  <si>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</si>
  <si>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</si>
  <si>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</si>
  <si>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</si>
  <si>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</si>
  <si>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</si>
  <si>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</si>
  <si>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</si>
  <si>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</si>
  <si>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</si>
  <si>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</si>
  <si>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</si>
  <si>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</si>
  <si>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</si>
  <si>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</si>
  <si>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</si>
  <si>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</si>
  <si>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</si>
  <si>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</si>
  <si>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</si>
  <si>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</si>
  <si>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</si>
  <si>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</si>
  <si>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</si>
  <si>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</si>
  <si>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</si>
  <si>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</si>
  <si>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</si>
  <si>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</si>
  <si>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</si>
  <si>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</si>
  <si>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</si>
  <si>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</si>
  <si>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</si>
  <si>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</si>
  <si>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</si>
  <si>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</si>
  <si>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</si>
  <si>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</si>
  <si>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</si>
  <si>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</si>
  <si>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</si>
  <si>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</si>
  <si>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</si>
  <si>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</si>
  <si>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</si>
  <si>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</si>
  <si>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</si>
  <si>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</si>
  <si>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</si>
  <si>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</si>
  <si>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</si>
  <si>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</si>
  <si>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</si>
  <si>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</si>
  <si>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</si>
  <si>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</si>
  <si>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</si>
  <si>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</si>
  <si>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</si>
  <si>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</si>
  <si>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</si>
  <si>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</si>
  <si>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</si>
  <si>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</si>
  <si>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</si>
  <si>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</si>
  <si>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</si>
  <si>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</si>
  <si>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</si>
  <si>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</si>
  <si>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</si>
  <si>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</si>
  <si>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</si>
  <si>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</si>
  <si>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</si>
  <si>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</si>
  <si>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</si>
  <si>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</si>
  <si>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</si>
  <si>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</si>
  <si>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</si>
  <si>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</si>
  <si>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</si>
  <si>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</si>
  <si>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</si>
  <si>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</si>
  <si>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</si>
  <si>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</si>
  <si>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</si>
  <si>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</si>
  <si>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</si>
  <si>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</si>
  <si>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</si>
  <si>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</si>
  <si>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</si>
  <si>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</si>
  <si>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</si>
  <si>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</si>
  <si>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</si>
  <si>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</si>
  <si>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</si>
  <si>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</si>
  <si>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</si>
  <si>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</si>
  <si>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</si>
  <si>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</si>
  <si>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</si>
  <si>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</si>
  <si>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</si>
  <si>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</si>
  <si>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</si>
  <si>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</si>
  <si>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</si>
  <si>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</si>
  <si>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</si>
  <si>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</si>
  <si>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</si>
  <si>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</si>
  <si>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</si>
  <si>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</si>
  <si>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</si>
  <si>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</si>
  <si>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</si>
  <si>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</si>
  <si>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</si>
  <si>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</si>
  <si>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</si>
  <si>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</si>
  <si>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</si>
  <si>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</si>
  <si>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</si>
  <si>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</si>
  <si>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</si>
  <si>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</si>
  <si>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</si>
  <si>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</si>
  <si>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</si>
  <si>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</si>
  <si>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</si>
  <si>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</si>
  <si>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</si>
  <si>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</si>
  <si>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</si>
  <si>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</si>
  <si>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</si>
  <si>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</si>
  <si>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</si>
  <si>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</si>
  <si>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</si>
  <si>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</si>
  <si>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</si>
  <si>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</si>
  <si>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</si>
  <si>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</si>
  <si>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</si>
  <si>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</si>
  <si>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</si>
  <si>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</si>
  <si>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</si>
  <si>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</si>
  <si>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</si>
  <si>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</si>
  <si>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</si>
  <si>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</si>
  <si>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</si>
  <si>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</si>
  <si>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</si>
  <si>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</si>
  <si>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</si>
  <si>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</si>
  <si>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</si>
  <si>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</si>
  <si>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</si>
  <si>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</si>
  <si>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</si>
  <si>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</si>
  <si>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</si>
  <si>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</si>
  <si>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</si>
  <si>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</si>
  <si>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</si>
  <si>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</si>
  <si>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</si>
  <si>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</si>
  <si>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</si>
  <si>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</si>
  <si>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</si>
  <si>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</si>
  <si>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</si>
  <si>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</si>
  <si>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</si>
  <si>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</si>
  <si>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</si>
  <si>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</si>
  <si>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</si>
  <si>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</si>
  <si>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</si>
  <si>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</si>
  <si>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</si>
  <si>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</si>
  <si>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</si>
  <si>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</si>
  <si>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</si>
  <si>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</si>
  <si>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</si>
  <si>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</si>
  <si>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</si>
  <si>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</si>
  <si>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class='formula'&gt;OR(LEN(Bank_Account_Number__c) &lt;&gt; 10, NOT(IS_NUMBER(Bank_Account_Number__c)))&lt;/span&gt;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</si>
  <si>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</si>
  <si>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</si>
  <si>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</si>
  <si>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</si>
  <si>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</si>
  <si>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</si>
  <si>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</si>
  <si>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</si>
  <si>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</si>
  <si>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</si>
  <si>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</si>
  <si>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</si>
  <si>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</si>
  <si>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</si>
  <si>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</si>
  <si>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</si>
  <si>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</si>
  <si>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</si>
  <si>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</si>
  <si>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</si>
  <si>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</si>
  <si>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</si>
  <si>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</si>
  <si>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</si>
  <si>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</si>
  <si>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</si>
  <si>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</si>
  <si>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</si>
  <si>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</si>
  <si>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</si>
  <si>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</si>
  <si>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</si>
  <si>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</si>
  <si>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</si>
  <si>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</si>
  <si>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</si>
  <si>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</si>
  <si>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</si>
  <si>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</si>
  <si>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</si>
  <si>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</si>
  <si>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</si>
  <si>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</si>
  <si>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</si>
  <si>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</si>
  <si>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</si>
  <si>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</si>
  <si>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</si>
  <si>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</si>
  <si>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</si>
  <si>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</si>
  <si>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</si>
  <si>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</si>
  <si>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</si>
  <si>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</si>
  <si>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</si>
  <si>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</si>
  <si>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</si>
  <si>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</si>
  <si>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</si>
  <si>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</si>
  <si>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</si>
  <si>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</si>
  <si>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</si>
  <si>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</si>
  <si>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</si>
  <si>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</si>
  <si>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</si>
  <si>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</si>
  <si>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</si>
  <si>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</si>
  <si>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</si>
  <si>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</si>
  <si>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</si>
  <si>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</si>
  <si>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</si>
  <si>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</si>
  <si>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</si>
  <si>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</si>
  <si>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</si>
  <si>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</si>
  <si>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</si>
  <si>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</si>
  <si>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</si>
  <si>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</si>
  <si>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</si>
  <si>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</si>
  <si>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</si>
  <si>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</si>
  <si>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</si>
  <si>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</si>
  <si>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</si>
  <si>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</si>
  <si>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</si>
  <si>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</si>
  <si>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</si>
  <si>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</si>
  <si>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</si>
  <si>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</si>
  <si>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</si>
  <si>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</si>
  <si>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</si>
  <si>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</si>
  <si>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</si>
  <si>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</si>
  <si>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</si>
  <si>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</si>
  <si>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</si>
  <si>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</si>
  <si>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</si>
  <si>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</si>
  <si>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</si>
  <si>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</si>
  <si>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</si>
  <si>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</si>
  <si>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</si>
  <si>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</si>
  <si>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</si>
  <si>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</si>
  <si>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</si>
  <si>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</si>
  <si>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</si>
  <si>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</si>
  <si>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</si>
  <si>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</si>
  <si>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</si>
  <si>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</si>
  <si>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</si>
  <si>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</si>
  <si>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</si>
  <si>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</si>
  <si>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</si>
  <si>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</si>
  <si>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</si>
  <si>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</si>
  <si>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</si>
  <si>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</si>
  <si>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</si>
  <si>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</si>
  <si>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</si>
  <si>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</si>
  <si>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</si>
  <si>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</si>
  <si>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</si>
  <si>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</si>
  <si>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</si>
  <si>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</si>
  <si>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</si>
  <si>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</si>
  <si>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</si>
  <si>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</si>
  <si>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</si>
  <si>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</si>
  <si>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</si>
  <si>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</si>
  <si>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</si>
  <si>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</si>
  <si>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</si>
  <si>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</si>
  <si>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</si>
  <si>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</si>
  <si>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</si>
  <si>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</si>
  <si>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</si>
  <si>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</si>
  <si>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</si>
  <si>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</si>
  <si>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</si>
  <si>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</si>
  <si>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</si>
  <si>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</si>
  <si>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</si>
  <si>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</si>
  <si>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</si>
  <si>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</si>
  <si>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</si>
  <si>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</si>
  <si>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</si>
  <si>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</si>
  <si>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</si>
  <si>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</si>
  <si>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</si>
  <si>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</si>
  <si>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</si>
  <si>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</si>
  <si>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</si>
  <si>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</si>
  <si>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</si>
  <si>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</si>
  <si>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</si>
  <si>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</si>
  <si>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</si>
  <si>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</si>
  <si>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</si>
  <si>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</si>
  <si>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</si>
  <si>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</si>
  <si>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</si>
  <si>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</si>
  <si>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</si>
  <si>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</si>
  <si>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</si>
  <si>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</si>
  <si>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</si>
  <si>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</si>
  <si>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</si>
  <si>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</si>
  <si>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</si>
  <si>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</si>
  <si>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</si>
  <si>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</si>
  <si>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</si>
  <si>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</si>
  <si>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</si>
  <si>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</si>
  <si>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</si>
  <si>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</si>
  <si>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</si>
  <si>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</si>
  <si>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</si>
  <si>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</si>
  <si>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</si>
  <si>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</si>
  <si>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</si>
  <si>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</si>
  <si>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</si>
  <si>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</si>
  <si>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</si>
  <si>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</si>
  <si>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</si>
  <si>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</si>
  <si>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</si>
  <si>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</si>
  <si>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</si>
  <si>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</si>
  <si>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</si>
  <si>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</si>
  <si>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</si>
  <si>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</si>
  <si>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</si>
  <si>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</si>
  <si>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</si>
  <si>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</si>
  <si>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</si>
  <si>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</si>
  <si>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</si>
  <si>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</si>
  <si>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</si>
  <si>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</si>
  <si>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</si>
  <si>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</si>
  <si>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</si>
  <si>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</si>
  <si>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</si>
  <si>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</si>
  <si>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</si>
  <si>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</si>
  <si>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</si>
  <si>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</si>
  <si>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</si>
  <si>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</si>
  <si>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</si>
  <si>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</si>
  <si>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</si>
  <si>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</si>
  <si>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</si>
  <si>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</si>
  <si>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</si>
  <si>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</si>
  <si>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</si>
  <si>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</si>
  <si>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</si>
  <si>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</si>
  <si>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</si>
  <si>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</si>
  <si>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</si>
  <si>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</si>
  <si>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</si>
  <si>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</si>
  <si>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</si>
  <si>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</si>
  <si>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</si>
  <si>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</si>
  <si>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</si>
  <si>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</si>
  <si>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</si>
  <si>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</si>
  <si>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</si>
  <si>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</si>
  <si>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</si>
  <si>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</si>
  <si>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</si>
  <si>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</si>
  <si>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</si>
  <si>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</si>
  <si>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</si>
  <si>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</si>
  <si>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</si>
  <si>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</si>
  <si>
    <r>
      <t>&lt;span class='formula'&gt;AGG_MAX(aggregate_object_name, aggregate_field_name, [group_field_name, group_field_value,]+ [additional_filters])</t>
    </r>
    <r>
      <rPr>
        <sz val="10"/>
        <color rgb="FF000000"/>
        <rFont val="Times New Roman"/>
        <family val="1"/>
      </rPr>
      <t xml:space="preserve"> &lt;/span&gt;</t>
    </r>
  </si>
  <si>
    <r>
      <t>&lt;span class='formula'&gt;AGG_MIN(aggregate_object_name, aggregate_field_name, [group_field_name, group_field_value,]+ [additional_filters])</t>
    </r>
    <r>
      <rPr>
        <sz val="10"/>
        <color rgb="FF000000"/>
        <rFont val="Times New Roman"/>
        <family val="1"/>
      </rPr>
      <t xml:space="preserve"> &lt;/span&gt;</t>
    </r>
  </si>
  <si>
    <r>
      <t>&lt;span class='formula'&gt;AGG_SUM(aggregate_object_name, aggregate_field_name, [group_field_name, group_field_value,]+ [additional_filters])</t>
    </r>
    <r>
      <rPr>
        <sz val="10"/>
        <color rgb="FF000000"/>
        <rFont val="Times New Roman"/>
        <family val="1"/>
      </rPr>
      <t xml:space="preserve"> &lt;/span&gt;</t>
    </r>
  </si>
  <si>
    <r>
      <t>&lt;span class='formula'&gt;AGG_COUNT_DISTINCT(aggregate_object_name, aggregate_field_name, [group_field_name, group_field_value,]+ [additional_filters])</t>
    </r>
    <r>
      <rPr>
        <sz val="10"/>
        <color rgb="FF000000"/>
        <rFont val="Times New Roman"/>
        <family val="1"/>
      </rPr>
      <t xml:space="preserve"> &lt;/span&gt;</t>
    </r>
  </si>
  <si>
    <r>
      <t>&lt;span class='formula'&gt;AGG_COUNT(aggregate_object_name, aggregate_field_name, [group_field_name, group_field_value,]+ [additional_filters])</t>
    </r>
    <r>
      <rPr>
        <sz val="10"/>
        <color rgb="FF000000"/>
        <rFont val="Times New Roman"/>
        <family val="1"/>
      </rPr>
      <t xml:space="preserve"> &lt;/span&gt;</t>
    </r>
  </si>
  <si>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</si>
  <si>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</si>
  <si>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</si>
  <si>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</si>
  <si>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</si>
  <si>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Encode a string to BASE64.</t>
  </si>
  <si>
    <t>CONTAINS_IGNORE_CASE</t>
  </si>
  <si>
    <t>Compares two arguments of text and returns TRUE if the first argument contains the second argument ignoring case. If not, returns FALSE.</t>
  </si>
  <si>
    <r>
      <t>&lt;span class='formula'&gt;CONTAINS_IGNORE_CASE(</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</si>
  <si>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&lt;span class='formula'&gt;IF(CONTAINS_IGNORE_CASE(Product_Type__c,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it(case insensitive).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</si>
  <si>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This function is case-insensitive.</t>
  </si>
  <si>
    <r>
      <t>This function is case-sensitive so be sure your </t>
    </r>
    <r>
      <rPr>
        <i/>
        <sz val="10"/>
        <color rgb="FF000000"/>
        <rFont val="Times New Roman"/>
        <family val="1"/>
      </rPr>
      <t>compare_string</t>
    </r>
    <r>
      <rPr>
        <sz val="10"/>
        <color rgb="FF000000"/>
        <rFont val="Times New Roman"/>
        <family val="1"/>
      </rPr>
      <t> value has the correct capitalization.</t>
    </r>
  </si>
  <si>
    <r>
      <t>&lt;span class='formula'&gt;CONTAINS(</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string that contains the value of &lt;span class='formula'&gt;</t>
    </r>
    <r>
      <rPr>
        <i/>
        <sz val="10"/>
        <color rgb="FF000000"/>
        <rFont val="Times New Roman"/>
        <family val="1"/>
      </rPr>
      <t>compare_string&lt;/span&gt;</t>
    </r>
    <r>
      <rPr>
        <sz val="10"/>
        <color rgb="FF000000"/>
        <rFont val="Times New Roman"/>
        <family val="1"/>
      </rPr>
      <t>.</t>
    </r>
  </si>
  <si>
    <t>DAYS_BETWEEN</t>
  </si>
  <si>
    <r>
      <t>&lt;span class='formula'&gt;DAYS_BETWEEN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</si>
  <si>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class='formula'&gt;DAYS_BETWEEN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</si>
  <si>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&lt;span class='formula'&gt;ESCAPE_XML(</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</si>
  <si>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class='formula'&gt;ESCAPE_HTML4(</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</si>
  <si>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HAS_PERMISSION</t>
  </si>
  <si>
    <t>Determines if the current running user has a custom permission in the current org.</t>
  </si>
  <si>
    <t>&lt;span class='formula'&gt;HAS_PERMISSION(custom_permission_name)&lt;/span&gt;</t>
  </si>
  <si>
    <t>&lt;span class='formula'&gt;HAS_PERMISSION("abc")&lt;/span&gt; checks if the current user has the custom permission whose name is "abc" in the current org.</t>
  </si>
  <si>
    <t>&lt;span class='formula'&gt;IF(logical_test, value_if_true, value_if_false)&lt;/span&gt;</t>
  </si>
  <si>
    <t>Evaluate the condition specified in the first argument; if it's true, return the value_if_true; if not, provide the value_if_true instead.</t>
  </si>
  <si>
    <t>&lt;span class='formula'&gt;IF(Revenue__c &gt; 10000, "High", "Medium")&lt;/span&gt; checks if the Revenue__c of the source record is greater than 1000, if it's true, return "High"; otherwise return "Medium".</t>
  </si>
  <si>
    <t>&lt;span class='formula'&gt;IS_NUMBER(string)&lt;/span&gt;</t>
  </si>
  <si>
    <t>This function tries to determine if a string value is a decimal by converting it to a Decimal via &lt;span class='formula'&gt;Decimal.valueOf&lt;/span&gt; in APEX, and returns TRUE if it's convertible.</t>
  </si>
  <si>
    <t>&lt;span class='formula'&gt;LAST_INDEX_OF(string, substring, [end_position])&lt;/span&gt;.</t>
  </si>
  <si>
    <t>&lt;span class='formula'&gt;LAST_INDEX_OF_IGNORE_CASE(string, substring, [end_position])&lt;/span&gt;.</t>
  </si>
  <si>
    <r>
      <t>&lt;span class='formula'&gt;LEFT(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</si>
  <si>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whose length you want returned.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</si>
</sst>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585</v>
      </c>
      <c r="C1" t="str">
        <f>"{""" &amp; A1 &amp; """:["</f>
        <v>{"Architecture":[</v>
      </c>
      <c r="E1" t="str">
        <f>C1 &amp; D1</f>
        <v>{"Architecture":[</v>
      </c>
    </row>
    <row r="2" spans="1:5" x14ac:dyDescent="0.2">
      <c r="B2" t="s">
        <v>586</v>
      </c>
      <c r="C2" t="str">
        <f>"{""" &amp; B2 &amp; """:["</f>
        <v>{"Data Model":[</v>
      </c>
      <c r="E2" t="str">
        <f t="shared" ref="E2:E12" si="0">C2 &amp; D2</f>
        <v>{"Data Model":[</v>
      </c>
    </row>
    <row r="3" spans="1:5" x14ac:dyDescent="0.2">
      <c r="C3" t="s">
        <v>588</v>
      </c>
      <c r="D3" t="str">
        <f>"""" &amp; C3 &amp; """"</f>
        <v>"Directional Data Processing"</v>
      </c>
      <c r="E3" t="str">
        <f xml:space="preserve"> D3</f>
        <v>"Directional Data Processing"</v>
      </c>
    </row>
    <row r="4" spans="1:5" x14ac:dyDescent="0.2">
      <c r="C4" t="s">
        <v>589</v>
      </c>
      <c r="D4" t="str">
        <f>",""" &amp; C4 &amp; """"</f>
        <v>,"Data Uploader"</v>
      </c>
      <c r="E4" t="str">
        <f t="shared" ref="E4:E6" si="1" xml:space="preserve"> D4</f>
        <v>,"Data Uploader"</v>
      </c>
    </row>
    <row r="5" spans="1:5" x14ac:dyDescent="0.2">
      <c r="C5" t="s">
        <v>838</v>
      </c>
      <c r="D5" t="str">
        <f>",""" &amp; C5 &amp; """"</f>
        <v>,"Schedule Pipeline Management"</v>
      </c>
      <c r="E5" t="str">
        <f t="shared" si="1"/>
        <v>,"Schedule Pipeline Management"</v>
      </c>
    </row>
    <row r="6" spans="1:5" x14ac:dyDescent="0.2">
      <c r="D6" t="s">
        <v>594</v>
      </c>
      <c r="E6" t="str">
        <f t="shared" si="1"/>
        <v>],</v>
      </c>
    </row>
    <row r="7" spans="1:5" x14ac:dyDescent="0.2">
      <c r="B7" t="s">
        <v>587</v>
      </c>
      <c r="D7" t="str">
        <f>"""" &amp; B7 &amp; """:["</f>
        <v>"Process Flow":[</v>
      </c>
      <c r="E7" t="str">
        <f t="shared" si="0"/>
        <v>"Process Flow":[</v>
      </c>
    </row>
    <row r="8" spans="1:5" x14ac:dyDescent="0.2">
      <c r="C8" t="s">
        <v>590</v>
      </c>
      <c r="D8" t="str">
        <f>"""" &amp; C8 &amp; """"</f>
        <v>"Insert"</v>
      </c>
      <c r="E8" t="str">
        <f>D8</f>
        <v>"Insert"</v>
      </c>
    </row>
    <row r="9" spans="1:5" x14ac:dyDescent="0.2">
      <c r="C9" t="s">
        <v>591</v>
      </c>
      <c r="D9" t="str">
        <f t="shared" ref="D9:D11" si="2">",""" &amp; C9 &amp; """"</f>
        <v>,"Update"</v>
      </c>
      <c r="E9" t="str">
        <f>D9</f>
        <v>,"Update"</v>
      </c>
    </row>
    <row r="10" spans="1:5" x14ac:dyDescent="0.2">
      <c r="C10" t="s">
        <v>592</v>
      </c>
      <c r="D10" t="str">
        <f t="shared" si="2"/>
        <v>,"Delete"</v>
      </c>
      <c r="E10" t="str">
        <f>D10</f>
        <v>,"Delete"</v>
      </c>
    </row>
    <row r="11" spans="1:5" x14ac:dyDescent="0.2">
      <c r="C11" t="s">
        <v>593</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244</v>
      </c>
      <c r="D15" t="str">
        <f>"""" &amp; B15 &amp; """"</f>
        <v>"Auth. Options"</v>
      </c>
      <c r="E15" t="str">
        <f t="shared" si="3"/>
        <v>"Auth. Options"</v>
      </c>
    </row>
    <row r="16" spans="1:5" x14ac:dyDescent="0.2">
      <c r="B16" t="s">
        <v>242</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839</v>
      </c>
      <c r="C18" t="str">
        <f>"],""" &amp; A18 &amp; """:["</f>
        <v>],"Pipeline":[</v>
      </c>
      <c r="E18" t="str">
        <f t="shared" ref="E18:E24" si="5">C18 &amp; D18</f>
        <v>],"Pipeline":[</v>
      </c>
    </row>
    <row r="19" spans="1:5" x14ac:dyDescent="0.2">
      <c r="E19" t="str">
        <f t="shared" si="5"/>
        <v/>
      </c>
    </row>
    <row r="20" spans="1:5" x14ac:dyDescent="0.2">
      <c r="B20" t="s">
        <v>840</v>
      </c>
      <c r="D20" t="str">
        <f>"""" &amp; B20 &amp; """"</f>
        <v>"Pipeline Builder"</v>
      </c>
      <c r="E20" t="str">
        <f t="shared" si="5"/>
        <v>"Pipeline Builder"</v>
      </c>
    </row>
    <row r="21" spans="1:5" x14ac:dyDescent="0.2">
      <c r="B21" t="s">
        <v>578</v>
      </c>
      <c r="D21" t="str">
        <f t="shared" ref="D21" si="6">",""" &amp; B21 &amp; """"</f>
        <v>,"Determine Sequence"</v>
      </c>
      <c r="E21" t="str">
        <f t="shared" ref="E21" si="7">C21 &amp; D21</f>
        <v>,"Determine Sequence"</v>
      </c>
    </row>
    <row r="22" spans="1:5" x14ac:dyDescent="0.2">
      <c r="B22" t="s">
        <v>242</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515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571</v>
      </c>
      <c r="D28" t="str">
        <f>"""" &amp; C28 &amp; """"</f>
        <v>"Elements of Mapping"</v>
      </c>
      <c r="E28" t="str">
        <f>D28</f>
        <v>"Elements of Mapping"</v>
      </c>
    </row>
    <row r="29" spans="1:5" x14ac:dyDescent="0.2">
      <c r="C29" t="s">
        <v>337</v>
      </c>
      <c r="D29" t="str">
        <f>",""" &amp; C29 &amp; """"</f>
        <v>,"Calculate Field Values"</v>
      </c>
      <c r="E29" t="str">
        <f>D29</f>
        <v>,"Calculate Field Values"</v>
      </c>
    </row>
    <row r="30" spans="1:5" x14ac:dyDescent="0.2">
      <c r="D30" t="str">
        <f>"]}"</f>
        <v>]}</v>
      </c>
      <c r="E30" t="str">
        <f>D30</f>
        <v>]}</v>
      </c>
    </row>
    <row r="31" spans="1:5" x14ac:dyDescent="0.2">
      <c r="B31" t="s">
        <v>243</v>
      </c>
      <c r="D31" t="str">
        <f>",""" &amp; B31 &amp; """"</f>
        <v>,"View Source Data"</v>
      </c>
      <c r="E31" t="str">
        <f>D31</f>
        <v>,"View Source Data"</v>
      </c>
    </row>
    <row r="32" spans="1:5" x14ac:dyDescent="0.2">
      <c r="B32" t="s">
        <v>242</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841</v>
      </c>
      <c r="C36" t="str">
        <f>"],""" &amp; A36 &amp; """:["</f>
        <v>],"Pipeline Execution":[</v>
      </c>
      <c r="E36" t="str">
        <f t="shared" si="3"/>
        <v>],"Pipeline Execution":[</v>
      </c>
    </row>
    <row r="37" spans="1:5" x14ac:dyDescent="0.2">
      <c r="E37" t="str">
        <f t="shared" si="3"/>
        <v/>
      </c>
    </row>
    <row r="38" spans="1:5" x14ac:dyDescent="0.2">
      <c r="A38" t="s">
        <v>336</v>
      </c>
      <c r="C38" t="str">
        <f>"],""" &amp; A38 &amp; """:["</f>
        <v>],"Execution":[</v>
      </c>
      <c r="E38" t="str">
        <f t="shared" si="3"/>
        <v>],"Execution":[</v>
      </c>
    </row>
    <row r="39" spans="1:5" x14ac:dyDescent="0.2">
      <c r="E39" t="str">
        <f t="shared" si="3"/>
        <v/>
      </c>
    </row>
    <row r="40" spans="1:5" x14ac:dyDescent="0.2">
      <c r="B40" t="s">
        <v>242</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242</v>
      </c>
      <c r="D44" t="str">
        <f>"""" &amp; B44 &amp; """"</f>
        <v>"Quick Actions"</v>
      </c>
      <c r="E44" t="str">
        <f t="shared" si="3"/>
        <v>"Quick Actions"</v>
      </c>
    </row>
    <row r="45" spans="1:5" x14ac:dyDescent="0.2">
      <c r="E45" t="str">
        <f t="shared" si="3"/>
        <v/>
      </c>
    </row>
    <row r="46" spans="1:5" x14ac:dyDescent="0.2">
      <c r="A46" t="s">
        <v>509</v>
      </c>
      <c r="C46" t="str">
        <f>"],""" &amp; A46 &amp; """:["</f>
        <v>],"Schedule":[</v>
      </c>
      <c r="E46" t="str">
        <f t="shared" si="3"/>
        <v>],"Schedule":[</v>
      </c>
    </row>
    <row r="47" spans="1:5" x14ac:dyDescent="0.2">
      <c r="B47" t="s">
        <v>570</v>
      </c>
      <c r="D47" t="str">
        <f>"""" &amp; B47 &amp; """"</f>
        <v>"Executable Schedule"</v>
      </c>
      <c r="E47" t="str">
        <f>D47</f>
        <v>"Executable Schedule"</v>
      </c>
    </row>
    <row r="48" spans="1:5" x14ac:dyDescent="0.2">
      <c r="B48" t="s">
        <v>842</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270</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344</v>
      </c>
      <c r="C6" s="4" t="s">
        <v>869</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580</v>
      </c>
      <c r="B7" s="55" t="s">
        <v>579</v>
      </c>
      <c r="C7" s="4" t="s">
        <v>870</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342</v>
      </c>
      <c r="C8" s="4" t="s">
        <v>871</v>
      </c>
      <c r="E8" t="str">
        <f t="shared" si="0"/>
        <v>&lt;tr&gt;&lt;td&gt;End Time&lt;/td&gt;&lt;td class='slds-truncate'&gt;pushtopics__EndTime__c&lt;/td&gt;&lt;td&gt;The time a Pipeline Execution ended.&lt;/td&gt;&lt;/tr&gt;</v>
      </c>
    </row>
    <row r="9" spans="1:5" ht="17" thickBot="1" x14ac:dyDescent="0.25">
      <c r="A9" s="3" t="s">
        <v>59</v>
      </c>
      <c r="B9" s="3" t="s">
        <v>352</v>
      </c>
      <c r="C9" s="4" t="s">
        <v>569</v>
      </c>
      <c r="E9" t="str">
        <f t="shared" si="0"/>
        <v>&lt;tr&gt;&lt;td&gt;Exceptions&lt;/td&gt;&lt;td class='slds-truncate'&gt;pushtopics__Exceptions__c&lt;/td&gt;&lt;td&gt;Exceptions while executing.&lt;/td&gt;&lt;/tr&gt;</v>
      </c>
    </row>
    <row r="10" spans="1:5" ht="33" thickBot="1" x14ac:dyDescent="0.25">
      <c r="A10" s="3" t="s">
        <v>398</v>
      </c>
      <c r="B10" s="3" t="s">
        <v>399</v>
      </c>
      <c r="C10" s="4" t="s">
        <v>872</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839</v>
      </c>
      <c r="B11" s="3" t="s">
        <v>848</v>
      </c>
      <c r="C11" s="46" t="s">
        <v>873</v>
      </c>
      <c r="E11" t="str">
        <f t="shared" si="0"/>
        <v>&lt;tr&gt;&lt;td&gt;Pipeline&lt;/td&gt;&lt;td class='slds-truncate'&gt;pushtopics__Pipeline__c&lt;/td&gt;&lt;td&gt;Master-detail relationship with the Pipeline object.&lt;/td&gt;&lt;/tr&gt;</v>
      </c>
    </row>
    <row r="12" spans="1:5" ht="49" thickBot="1" x14ac:dyDescent="0.25">
      <c r="A12" s="3" t="s">
        <v>874</v>
      </c>
      <c r="B12" s="3" t="s">
        <v>18</v>
      </c>
      <c r="C12" s="46" t="s">
        <v>875</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453</v>
      </c>
      <c r="B13" s="59" t="s">
        <v>456</v>
      </c>
      <c r="C13" s="4" t="s">
        <v>870</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454</v>
      </c>
      <c r="B14" s="59" t="s">
        <v>457</v>
      </c>
      <c r="C14" s="4" t="s">
        <v>870</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343</v>
      </c>
      <c r="C15" s="2" t="s">
        <v>876</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345</v>
      </c>
      <c r="C16" s="55" t="s">
        <v>877</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397</v>
      </c>
      <c r="B17" s="3" t="s">
        <v>400</v>
      </c>
      <c r="C17" s="4" t="s">
        <v>878</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346</v>
      </c>
      <c r="C18" s="4" t="s">
        <v>879</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241</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270</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246</v>
      </c>
      <c r="B7" s="4" t="s">
        <v>252</v>
      </c>
      <c r="C7" s="4" t="s">
        <v>21</v>
      </c>
      <c r="D7" s="4" t="s">
        <v>367</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272</v>
      </c>
      <c r="C8" s="4" t="s">
        <v>37</v>
      </c>
      <c r="D8" s="4" t="s">
        <v>365</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271</v>
      </c>
      <c r="B9" s="4" t="s">
        <v>18</v>
      </c>
      <c r="C9" s="4" t="s">
        <v>21</v>
      </c>
      <c r="D9" s="4" t="s">
        <v>366</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273</v>
      </c>
      <c r="B10" s="8" t="s">
        <v>275</v>
      </c>
      <c r="C10" s="8" t="s">
        <v>37</v>
      </c>
      <c r="D10" s="6" t="s">
        <v>278</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274</v>
      </c>
      <c r="B11" s="4" t="s">
        <v>276</v>
      </c>
      <c r="C11" s="4" t="s">
        <v>21</v>
      </c>
      <c r="D11" s="6" t="s">
        <v>277</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opLeftCell="A85"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515</v>
      </c>
      <c r="F2" t="str">
        <f>"&lt;h1 id='title'&gt;" &amp; A2 &amp; "&lt;/h1&gt;"</f>
        <v>&lt;h1 id='title'&gt;Executable&lt;/h1&gt;</v>
      </c>
    </row>
    <row r="3" spans="1:7" ht="238" x14ac:dyDescent="0.2">
      <c r="A3" s="10" t="s">
        <v>930</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205</v>
      </c>
    </row>
    <row r="6" spans="1:7" x14ac:dyDescent="0.2">
      <c r="A6" t="s">
        <v>241</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270</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280</v>
      </c>
      <c r="C10" s="8" t="s">
        <v>37</v>
      </c>
      <c r="D10" s="6" t="s">
        <v>919</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282</v>
      </c>
      <c r="C11" s="4" t="s">
        <v>37</v>
      </c>
      <c r="D11" s="4" t="s">
        <v>905</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720</v>
      </c>
      <c r="B12" s="4" t="s">
        <v>721</v>
      </c>
      <c r="C12" s="4" t="s">
        <v>37</v>
      </c>
      <c r="D12" s="4" t="s">
        <v>903</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279</v>
      </c>
      <c r="B13" s="4" t="s">
        <v>281</v>
      </c>
      <c r="C13" s="4" t="s">
        <v>37</v>
      </c>
      <c r="D13" s="4" t="s">
        <v>906</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283</v>
      </c>
      <c r="C14" s="4" t="s">
        <v>37</v>
      </c>
      <c r="D14" s="4" t="s">
        <v>907</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284</v>
      </c>
      <c r="C15" s="8" t="s">
        <v>37</v>
      </c>
      <c r="D15" s="6" t="s">
        <v>908</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722</v>
      </c>
      <c r="C16" s="6" t="s">
        <v>37</v>
      </c>
      <c r="D16" s="6" t="s">
        <v>723</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580</v>
      </c>
      <c r="B17" s="55" t="s">
        <v>579</v>
      </c>
      <c r="C17" s="55" t="s">
        <v>37</v>
      </c>
      <c r="D17" s="55" t="s">
        <v>581</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724</v>
      </c>
      <c r="B18" s="60" t="s">
        <v>725</v>
      </c>
      <c r="C18" s="55"/>
      <c r="D18" s="55" t="s">
        <v>880</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272</v>
      </c>
      <c r="C19" s="4" t="s">
        <v>37</v>
      </c>
      <c r="D19" s="4" t="s">
        <v>514</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285</v>
      </c>
      <c r="C20" s="4" t="s">
        <v>37</v>
      </c>
      <c r="D20" s="4" t="s">
        <v>881</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726</v>
      </c>
      <c r="B21" s="4" t="s">
        <v>286</v>
      </c>
      <c r="C21" s="4" t="s">
        <v>37</v>
      </c>
      <c r="D21" s="4" t="s">
        <v>904</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727</v>
      </c>
      <c r="B22" s="4" t="s">
        <v>728</v>
      </c>
      <c r="C22" s="4" t="s">
        <v>37</v>
      </c>
      <c r="D22" s="4" t="s">
        <v>729</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516</v>
      </c>
      <c r="B23" s="4" t="s">
        <v>252</v>
      </c>
      <c r="C23" s="4" t="s">
        <v>21</v>
      </c>
      <c r="D23" s="4" t="s">
        <v>730</v>
      </c>
      <c r="F23" t="str">
        <f t="shared" si="1"/>
        <v>&lt;tr&gt;&lt;td&gt;Executable API Name&lt;/td&gt;&lt;td class='slds-truncate'&gt;pushtopics__ApiName__c&lt;/td&gt;&lt;td&gt;The name which uniquely identifies the Executable.&lt;/td&gt;&lt;/tr&gt;</v>
      </c>
    </row>
    <row r="24" spans="1:7" ht="17" thickBot="1" x14ac:dyDescent="0.25">
      <c r="A24" s="3" t="s">
        <v>517</v>
      </c>
      <c r="B24" s="4" t="s">
        <v>18</v>
      </c>
      <c r="C24" s="4" t="s">
        <v>21</v>
      </c>
      <c r="D24" s="4" t="s">
        <v>518</v>
      </c>
      <c r="F24" t="str">
        <f t="shared" si="1"/>
        <v>&lt;tr&gt;&lt;td&gt;Executable Name&lt;/td&gt;&lt;td class='slds-truncate'&gt;Name&lt;/td&gt;&lt;td&gt;The name of the Executable.&lt;/td&gt;&lt;/tr&gt;</v>
      </c>
    </row>
    <row r="25" spans="1:7" ht="17" thickBot="1" x14ac:dyDescent="0.25">
      <c r="A25" s="59" t="s">
        <v>731</v>
      </c>
      <c r="B25" s="59" t="s">
        <v>732</v>
      </c>
      <c r="C25" s="4"/>
      <c r="D25" s="4" t="s">
        <v>909</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287</v>
      </c>
      <c r="C26" s="4" t="s">
        <v>37</v>
      </c>
      <c r="D26" s="5" t="s">
        <v>288</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882</v>
      </c>
      <c r="B27" s="4" t="s">
        <v>883</v>
      </c>
      <c r="C27" s="4"/>
      <c r="D27" s="5" t="s">
        <v>884</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289</v>
      </c>
      <c r="C28" s="4" t="s">
        <v>37</v>
      </c>
      <c r="D28" s="4" t="s">
        <v>910</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733</v>
      </c>
      <c r="B29" s="4" t="s">
        <v>734</v>
      </c>
      <c r="C29" s="4"/>
      <c r="D29" s="4" t="s">
        <v>797</v>
      </c>
      <c r="F29" t="str">
        <f t="shared" si="1"/>
        <v>&lt;tr&gt;&lt;td&gt;Internal Type&lt;/td&gt;&lt;td class='slds-truncate'&gt;pushtopics__InternalType__c&lt;/td&gt;&lt;td&gt;Used internally to indicate the type of the Executable.&lt;/td&gt;&lt;/tr&gt;</v>
      </c>
    </row>
    <row r="30" spans="1:7" ht="17" thickBot="1" x14ac:dyDescent="0.25">
      <c r="A30" s="3" t="s">
        <v>735</v>
      </c>
      <c r="B30" s="4" t="s">
        <v>736</v>
      </c>
      <c r="C30" s="4"/>
      <c r="D30" s="4" t="s">
        <v>737</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738</v>
      </c>
      <c r="B31" s="4" t="s">
        <v>739</v>
      </c>
      <c r="C31" s="4"/>
      <c r="D31" s="4" t="s">
        <v>740</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741</v>
      </c>
      <c r="B32" s="4" t="s">
        <v>742</v>
      </c>
      <c r="C32" s="4"/>
      <c r="D32" s="4" t="s">
        <v>743</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744</v>
      </c>
      <c r="B33" s="4" t="s">
        <v>745</v>
      </c>
      <c r="C33" s="4"/>
      <c r="D33" s="4" t="s">
        <v>746</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453</v>
      </c>
      <c r="B34" s="59" t="s">
        <v>456</v>
      </c>
      <c r="C34" s="4" t="s">
        <v>37</v>
      </c>
      <c r="D34" s="4" t="s">
        <v>455</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454</v>
      </c>
      <c r="B35" s="59" t="s">
        <v>457</v>
      </c>
      <c r="C35" s="4" t="s">
        <v>37</v>
      </c>
      <c r="D35" s="4" t="s">
        <v>911</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839</v>
      </c>
      <c r="B36" s="4" t="s">
        <v>848</v>
      </c>
      <c r="C36" s="4" t="s">
        <v>37</v>
      </c>
      <c r="D36" s="4" t="s">
        <v>885</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886</v>
      </c>
      <c r="B37" s="4" t="s">
        <v>887</v>
      </c>
      <c r="C37" s="4" t="s">
        <v>37</v>
      </c>
      <c r="D37" s="4" t="s">
        <v>888</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747</v>
      </c>
      <c r="B38" s="59" t="s">
        <v>748</v>
      </c>
      <c r="C38" s="4" t="s">
        <v>37</v>
      </c>
      <c r="D38" s="4" t="s">
        <v>749</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750</v>
      </c>
      <c r="B39" s="59" t="s">
        <v>752</v>
      </c>
      <c r="C39" s="4" t="s">
        <v>37</v>
      </c>
      <c r="D39" s="4" t="s">
        <v>816</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751</v>
      </c>
      <c r="B40" s="59" t="s">
        <v>753</v>
      </c>
      <c r="C40" s="4" t="s">
        <v>37</v>
      </c>
      <c r="D40" s="4" t="s">
        <v>817</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754</v>
      </c>
      <c r="B41" s="59" t="s">
        <v>755</v>
      </c>
      <c r="C41" s="4" t="s">
        <v>37</v>
      </c>
      <c r="D41" s="4" t="s">
        <v>912</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756</v>
      </c>
      <c r="B42" s="59" t="s">
        <v>757</v>
      </c>
      <c r="C42" s="4" t="s">
        <v>37</v>
      </c>
      <c r="D42" s="4" t="s">
        <v>818</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758</v>
      </c>
      <c r="B43" s="59" t="s">
        <v>759</v>
      </c>
      <c r="C43" s="4" t="s">
        <v>37</v>
      </c>
      <c r="D43" s="4" t="s">
        <v>819</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760</v>
      </c>
      <c r="B44" s="59" t="s">
        <v>761</v>
      </c>
      <c r="C44" s="4" t="s">
        <v>37</v>
      </c>
      <c r="D44" s="4" t="s">
        <v>820</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762</v>
      </c>
      <c r="B45" s="59" t="s">
        <v>763</v>
      </c>
      <c r="C45" s="4" t="s">
        <v>37</v>
      </c>
      <c r="D45" s="4" t="s">
        <v>913</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764</v>
      </c>
      <c r="B46" s="59" t="s">
        <v>765</v>
      </c>
      <c r="C46" s="4" t="s">
        <v>37</v>
      </c>
      <c r="D46" s="4" t="s">
        <v>821</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898</v>
      </c>
      <c r="B47" s="59" t="s">
        <v>766</v>
      </c>
      <c r="C47" s="4" t="s">
        <v>37</v>
      </c>
      <c r="D47" s="4" t="s">
        <v>822</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897</v>
      </c>
      <c r="B48" s="59" t="s">
        <v>767</v>
      </c>
      <c r="C48" s="4" t="s">
        <v>37</v>
      </c>
      <c r="D48" s="4" t="s">
        <v>823</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895</v>
      </c>
      <c r="B49" s="59" t="s">
        <v>896</v>
      </c>
      <c r="C49" s="4" t="s">
        <v>37</v>
      </c>
      <c r="D49" s="4" t="s">
        <v>914</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718</v>
      </c>
      <c r="B50" s="59" t="s">
        <v>719</v>
      </c>
      <c r="C50" s="6" t="s">
        <v>37</v>
      </c>
      <c r="D50" s="4" t="s">
        <v>915</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768</v>
      </c>
      <c r="B51" s="59" t="s">
        <v>769</v>
      </c>
      <c r="C51" s="4" t="s">
        <v>37</v>
      </c>
      <c r="D51" s="4" t="s">
        <v>825</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770</v>
      </c>
      <c r="B52" s="59" t="s">
        <v>771</v>
      </c>
      <c r="C52" s="4" t="s">
        <v>37</v>
      </c>
      <c r="D52" s="4" t="s">
        <v>826</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772</v>
      </c>
      <c r="B53" s="59" t="s">
        <v>773</v>
      </c>
      <c r="C53" s="4" t="s">
        <v>37</v>
      </c>
      <c r="D53" s="4" t="s">
        <v>827</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774</v>
      </c>
      <c r="B54" s="59" t="s">
        <v>775</v>
      </c>
      <c r="C54" s="4" t="s">
        <v>37</v>
      </c>
      <c r="D54" s="4" t="s">
        <v>828</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776</v>
      </c>
      <c r="B55" s="59" t="s">
        <v>777</v>
      </c>
      <c r="C55" s="4" t="s">
        <v>37</v>
      </c>
      <c r="D55" s="4" t="s">
        <v>829</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931</v>
      </c>
      <c r="B56" s="59" t="s">
        <v>901</v>
      </c>
      <c r="C56" s="4" t="s">
        <v>37</v>
      </c>
      <c r="D56" s="4" t="s">
        <v>916</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932</v>
      </c>
      <c r="B57" s="59" t="s">
        <v>902</v>
      </c>
      <c r="C57" s="4" t="s">
        <v>37</v>
      </c>
      <c r="D57" s="4" t="s">
        <v>917</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778</v>
      </c>
      <c r="B58" s="59" t="s">
        <v>779</v>
      </c>
      <c r="C58" s="4" t="s">
        <v>37</v>
      </c>
      <c r="D58" s="4" t="s">
        <v>918</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780</v>
      </c>
      <c r="B59" s="59" t="s">
        <v>781</v>
      </c>
      <c r="C59" s="4" t="s">
        <v>37</v>
      </c>
      <c r="D59" s="4" t="s">
        <v>920</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782</v>
      </c>
      <c r="B60" s="4" t="s">
        <v>783</v>
      </c>
      <c r="C60" s="4" t="s">
        <v>37</v>
      </c>
      <c r="D60" s="4" t="s">
        <v>921</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784</v>
      </c>
      <c r="B61" s="4" t="s">
        <v>785</v>
      </c>
      <c r="C61" s="4" t="s">
        <v>21</v>
      </c>
      <c r="D61" s="4" t="s">
        <v>786</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788</v>
      </c>
      <c r="B62" s="4" t="s">
        <v>789</v>
      </c>
      <c r="C62" s="4" t="s">
        <v>37</v>
      </c>
      <c r="D62" s="4" t="s">
        <v>787</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899</v>
      </c>
      <c r="B63" s="59" t="s">
        <v>900</v>
      </c>
      <c r="C63" s="4" t="s">
        <v>37</v>
      </c>
      <c r="D63" s="4" t="s">
        <v>824</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290</v>
      </c>
      <c r="C64" s="4" t="s">
        <v>37</v>
      </c>
      <c r="D64" s="4" t="s">
        <v>291</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790</v>
      </c>
      <c r="B65" s="4" t="s">
        <v>791</v>
      </c>
      <c r="C65" s="4" t="s">
        <v>37</v>
      </c>
      <c r="D65" s="4" t="s">
        <v>922</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792</v>
      </c>
      <c r="B66" s="4" t="s">
        <v>793</v>
      </c>
      <c r="C66" s="4"/>
      <c r="D66" s="4" t="s">
        <v>923</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293</v>
      </c>
      <c r="B67" s="4" t="s">
        <v>292</v>
      </c>
      <c r="C67" s="4" t="s">
        <v>37</v>
      </c>
      <c r="D67" s="4" t="s">
        <v>294</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296</v>
      </c>
      <c r="B68" s="4" t="s">
        <v>295</v>
      </c>
      <c r="C68" s="4" t="s">
        <v>37</v>
      </c>
      <c r="D68" s="4" t="s">
        <v>519</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794</v>
      </c>
      <c r="B69" s="8" t="s">
        <v>297</v>
      </c>
      <c r="C69" s="8" t="s">
        <v>37</v>
      </c>
      <c r="D69" s="9" t="s">
        <v>924</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795</v>
      </c>
      <c r="B70" s="6" t="s">
        <v>796</v>
      </c>
      <c r="C70" s="6"/>
      <c r="D70" s="62" t="s">
        <v>797</v>
      </c>
      <c r="F70" t="str">
        <f t="shared" si="1"/>
        <v>&lt;tr&gt;&lt;td&gt;Scheduleable?&lt;/td&gt;&lt;td class='slds-truncate'&gt;pushtopics__Scheduleable__c&lt;/td&gt;&lt;td&gt;Used internally to indicate the type of the Executable.&lt;/td&gt;&lt;/tr&gt;</v>
      </c>
    </row>
    <row r="71" spans="1:7" ht="80" customHeight="1" x14ac:dyDescent="0.2">
      <c r="A71" s="61" t="s">
        <v>798</v>
      </c>
      <c r="B71" s="6" t="s">
        <v>799</v>
      </c>
      <c r="C71" s="6" t="s">
        <v>37</v>
      </c>
      <c r="D71" s="62" t="s">
        <v>800</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298</v>
      </c>
      <c r="C72" s="4" t="s">
        <v>37</v>
      </c>
      <c r="D72" s="4" t="s">
        <v>889</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890</v>
      </c>
      <c r="B73" s="4" t="s">
        <v>891</v>
      </c>
      <c r="C73" s="4" t="s">
        <v>37</v>
      </c>
      <c r="D73" s="4" t="s">
        <v>892</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801</v>
      </c>
      <c r="B74" s="4" t="s">
        <v>802</v>
      </c>
      <c r="C74" s="4" t="s">
        <v>37</v>
      </c>
      <c r="D74" s="4" t="s">
        <v>925</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521</v>
      </c>
      <c r="B75" s="4" t="s">
        <v>522</v>
      </c>
      <c r="C75" s="4" t="s">
        <v>37</v>
      </c>
      <c r="D75" s="4" t="s">
        <v>926</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524</v>
      </c>
      <c r="B76" s="4" t="s">
        <v>523</v>
      </c>
      <c r="C76" s="4" t="s">
        <v>37</v>
      </c>
      <c r="D76" s="4" t="s">
        <v>525</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803</v>
      </c>
      <c r="B77" s="4" t="s">
        <v>804</v>
      </c>
      <c r="C77" s="4" t="s">
        <v>37</v>
      </c>
      <c r="D77" s="4" t="s">
        <v>805</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299</v>
      </c>
      <c r="C78" s="4" t="s">
        <v>37</v>
      </c>
      <c r="D78" s="4" t="s">
        <v>300</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806</v>
      </c>
      <c r="B79" s="4" t="s">
        <v>807</v>
      </c>
      <c r="C79" s="4" t="s">
        <v>37</v>
      </c>
      <c r="D79" s="4" t="s">
        <v>927</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302</v>
      </c>
      <c r="B80" s="4" t="s">
        <v>301</v>
      </c>
      <c r="C80" s="4" t="s">
        <v>37</v>
      </c>
      <c r="D80" s="4" t="s">
        <v>303</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527</v>
      </c>
      <c r="B81" s="4" t="s">
        <v>526</v>
      </c>
      <c r="C81" s="4" t="s">
        <v>37</v>
      </c>
      <c r="D81" s="4" t="s">
        <v>528</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304</v>
      </c>
      <c r="C82" s="4" t="s">
        <v>37</v>
      </c>
      <c r="D82" s="5" t="s">
        <v>364</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305</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306</v>
      </c>
      <c r="C84" s="4" t="s">
        <v>37</v>
      </c>
      <c r="D84" s="4" t="s">
        <v>810</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307</v>
      </c>
      <c r="C85" s="4" t="s">
        <v>37</v>
      </c>
      <c r="D85" s="4" t="s">
        <v>811</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808</v>
      </c>
      <c r="B86" s="4" t="s">
        <v>809</v>
      </c>
      <c r="C86" s="4" t="s">
        <v>37</v>
      </c>
      <c r="D86" s="4" t="s">
        <v>812</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813</v>
      </c>
      <c r="B87" s="4" t="s">
        <v>831</v>
      </c>
      <c r="C87" s="4" t="s">
        <v>37</v>
      </c>
      <c r="D87" s="4" t="s">
        <v>830</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308</v>
      </c>
      <c r="C88" s="3" t="s">
        <v>37</v>
      </c>
      <c r="D88" s="3" t="s">
        <v>928</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814</v>
      </c>
      <c r="B89" s="3" t="s">
        <v>815</v>
      </c>
      <c r="C89" s="3" t="s">
        <v>37</v>
      </c>
      <c r="D89" s="3" t="s">
        <v>929</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242</v>
      </c>
    </row>
    <row r="94" spans="1:7" ht="153" x14ac:dyDescent="0.2">
      <c r="A94" s="10" t="s">
        <v>520</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336</v>
      </c>
      <c r="E2" t="str">
        <f>"&lt;h1 id='title'&gt;" &amp; A2 &amp; "&lt;/h1&gt;"</f>
        <v>&lt;h1 id='title'&gt;Execution&lt;/h1&gt;</v>
      </c>
    </row>
    <row r="4" spans="1:5" ht="51" x14ac:dyDescent="0.2">
      <c r="A4" s="10" t="s">
        <v>561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359</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583</v>
      </c>
      <c r="B7" s="63"/>
      <c r="C7" s="63"/>
      <c r="E7" t="str">
        <f>"&lt;div class='v-space'&gt;&lt;/div&gt;&lt;div&gt;&lt;h2&gt;" &amp; A7 &amp; "&lt;/h2&gt;"</f>
        <v>&lt;div class='v-space'&gt;&lt;/div&gt;&lt;div&gt;&lt;h2&gt;Summary&lt;/h2&gt;</v>
      </c>
    </row>
    <row r="8" spans="1:5" ht="17" thickBot="1" x14ac:dyDescent="0.25">
      <c r="A8" s="45" t="s">
        <v>18</v>
      </c>
      <c r="B8" s="51" t="s">
        <v>270</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343</v>
      </c>
      <c r="C9" s="2" t="s">
        <v>565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342</v>
      </c>
      <c r="C10" s="4" t="s">
        <v>566</v>
      </c>
      <c r="E10" t="str">
        <f t="shared" si="0"/>
        <v>&lt;tr&gt;&lt;td&gt;End Time&lt;/td&gt;&lt;td class='slds-truncate'&gt;pushtopics__EndTime__c&lt;/td&gt;&lt;td&gt;The time when the Execution ends&lt;/td&gt;&lt;/tr&gt;</v>
      </c>
    </row>
    <row r="11" spans="1:5" ht="17" thickBot="1" x14ac:dyDescent="0.25">
      <c r="A11" s="3" t="s">
        <v>42</v>
      </c>
      <c r="B11" s="4" t="s">
        <v>344</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345</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346</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347</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348</v>
      </c>
      <c r="B15" s="4" t="s">
        <v>349</v>
      </c>
      <c r="C15" s="4" t="s">
        <v>392</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350</v>
      </c>
      <c r="C16" s="2" t="s">
        <v>390</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346</v>
      </c>
      <c r="C17" s="4" t="s">
        <v>393</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351</v>
      </c>
      <c r="C18" s="4" t="s">
        <v>391</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352</v>
      </c>
      <c r="C19" s="4" t="s">
        <v>360</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582</v>
      </c>
      <c r="B22" s="65"/>
      <c r="C22" s="66"/>
      <c r="E22" t="str">
        <f>"&lt;div class='v-space'&gt;&lt;/div&gt;&lt;div&gt;&lt;h2&gt;" &amp; A22 &amp; "&lt;/h2&gt;"</f>
        <v>&lt;div class='v-space'&gt;&lt;/div&gt;&lt;div&gt;&lt;h2&gt;Information &amp; Settings&lt;/h2&gt;</v>
      </c>
    </row>
    <row r="23" spans="1:6" ht="17" thickBot="1" x14ac:dyDescent="0.25">
      <c r="A23" s="45" t="s">
        <v>18</v>
      </c>
      <c r="B23" s="51" t="s">
        <v>270</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338</v>
      </c>
      <c r="B24" s="4" t="s">
        <v>18</v>
      </c>
      <c r="C24" s="4" t="s">
        <v>567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515</v>
      </c>
      <c r="B25" s="50" t="s">
        <v>532</v>
      </c>
      <c r="C25" s="4" t="s">
        <v>560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280</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841</v>
      </c>
      <c r="B27" s="4" t="s">
        <v>893</v>
      </c>
      <c r="C27" s="4" t="s">
        <v>894</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296</v>
      </c>
      <c r="B28" s="4" t="s">
        <v>295</v>
      </c>
      <c r="C28" s="4" t="s">
        <v>562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339</v>
      </c>
      <c r="B29" s="4" t="s">
        <v>340</v>
      </c>
      <c r="C29" s="4" t="s">
        <v>564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290</v>
      </c>
      <c r="C30" s="4" t="s">
        <v>563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283</v>
      </c>
      <c r="C31" s="4" t="s">
        <v>563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341</v>
      </c>
      <c r="B32" s="4" t="s">
        <v>297</v>
      </c>
      <c r="C32" s="4" t="s">
        <v>563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279</v>
      </c>
      <c r="B33" s="4" t="s">
        <v>281</v>
      </c>
      <c r="C33" s="4" t="s">
        <v>563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282</v>
      </c>
      <c r="C34" s="4" t="s">
        <v>563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289</v>
      </c>
      <c r="C35" s="4" t="s">
        <v>563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521</v>
      </c>
      <c r="B36" s="4" t="s">
        <v>522</v>
      </c>
      <c r="C36" s="4" t="s">
        <v>563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524</v>
      </c>
      <c r="B37" s="4" t="s">
        <v>523</v>
      </c>
      <c r="C37" s="4" t="s">
        <v>563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527</v>
      </c>
      <c r="B38" s="4" t="s">
        <v>526</v>
      </c>
      <c r="C38" s="4" t="s">
        <v>563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308</v>
      </c>
      <c r="C39" s="4" t="s">
        <v>563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284</v>
      </c>
      <c r="C40" s="4" t="s">
        <v>563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580</v>
      </c>
      <c r="B41" s="55" t="s">
        <v>579</v>
      </c>
      <c r="C41" s="4" t="s">
        <v>563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286</v>
      </c>
      <c r="C42" s="4" t="s">
        <v>563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584</v>
      </c>
      <c r="B45" s="63"/>
      <c r="C45" s="63"/>
      <c r="E45" t="str">
        <f>"&lt;div class='v-space'&gt;&lt;/div&gt;&lt;div&gt;&lt;h2&gt;" &amp; A45 &amp; "&lt;/h2&gt;"</f>
        <v>&lt;div class='v-space'&gt;&lt;/div&gt;&lt;div&gt;&lt;h2&gt;Execution Log (When Batchable = FALSE)&lt;/h2&gt;</v>
      </c>
    </row>
    <row r="46" spans="1:6" ht="17" thickBot="1" x14ac:dyDescent="0.25">
      <c r="A46" s="45" t="s">
        <v>18</v>
      </c>
      <c r="B46" s="51" t="s">
        <v>270</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295</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353</v>
      </c>
      <c r="B48" s="4" t="s">
        <v>354</v>
      </c>
      <c r="C48" s="4" t="s">
        <v>358</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355</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356</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357</v>
      </c>
      <c r="C51" s="6" t="s">
        <v>568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topLeftCell="A51" workbookViewId="0">
      <selection activeCell="D33" sqref="D33"/>
    </sheetView>
  </sheetViews>
  <sheetFormatPr baseColWidth="10" defaultColWidth="36.1640625" defaultRowHeight="16" x14ac:dyDescent="0.2"/>
  <cols>
    <col min="4" max="4" width="55.6640625" customWidth="1"/>
  </cols>
  <sheetData>
    <row r="3" spans="1:6" x14ac:dyDescent="0.2">
      <c r="A3" t="s">
        <v>241</v>
      </c>
      <c r="F3" t="str">
        <f>"&lt;h2 id='title'&gt;" &amp; A3 &amp; "&lt;/h2&gt;"</f>
        <v>&lt;h2 id='title'&gt;Fields&lt;/h2&gt;</v>
      </c>
    </row>
    <row r="5" spans="1:6" x14ac:dyDescent="0.2">
      <c r="F5" t="str">
        <f>"&lt;div class='v-space'&gt;&lt;/div&gt;&lt;div&gt;"</f>
        <v>&lt;div class='v-space'&gt;&lt;/div&gt;&lt;div&gt;</v>
      </c>
    </row>
    <row r="6" spans="1:6" x14ac:dyDescent="0.2">
      <c r="A6" s="49" t="s">
        <v>18</v>
      </c>
      <c r="B6" s="49" t="s">
        <v>270</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310</v>
      </c>
      <c r="B7" s="49" t="s">
        <v>309</v>
      </c>
      <c r="C7" s="49" t="s">
        <v>37</v>
      </c>
      <c r="D7" s="49" t="s">
        <v>416</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312</v>
      </c>
      <c r="B8" s="49" t="s">
        <v>311</v>
      </c>
      <c r="C8" s="49" t="s">
        <v>37</v>
      </c>
      <c r="D8" s="49" t="s">
        <v>409</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314</v>
      </c>
      <c r="B9" s="49" t="s">
        <v>313</v>
      </c>
      <c r="C9" s="49" t="s">
        <v>37</v>
      </c>
      <c r="D9" s="49" t="s">
        <v>410</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315</v>
      </c>
      <c r="B10" s="49" t="s">
        <v>252</v>
      </c>
      <c r="C10" s="49" t="s">
        <v>21</v>
      </c>
      <c r="D10" s="49" t="s">
        <v>402</v>
      </c>
      <c r="F10" t="str">
        <f t="shared" si="0"/>
        <v>&lt;tr&gt;&lt;td&gt;Field Mapping API Name&lt;/td&gt;&lt;td class='slds-truncate'&gt;pushtopics__ApiName__c&lt;/td&gt;&lt;td&gt;Y&lt;/td&gt;&lt;td&gt;The unique API name of the Field Mapping record.&lt;/td&gt;&lt;/tr&gt;</v>
      </c>
    </row>
    <row r="11" spans="1:6" x14ac:dyDescent="0.2">
      <c r="A11" s="49" t="s">
        <v>317</v>
      </c>
      <c r="B11" s="49" t="s">
        <v>316</v>
      </c>
      <c r="C11" s="49" t="s">
        <v>37</v>
      </c>
      <c r="D11" s="49" t="s">
        <v>403</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530</v>
      </c>
      <c r="B12" s="49" t="s">
        <v>529</v>
      </c>
      <c r="C12" s="49" t="s">
        <v>37</v>
      </c>
      <c r="D12" s="49" t="s">
        <v>531</v>
      </c>
      <c r="F12" t="str">
        <f t="shared" si="0"/>
        <v>&lt;tr&gt;&lt;td&gt;Length&lt;/td&gt;&lt;td class='slds-truncate'&gt;pushtopics__Length__c&lt;/td&gt;&lt;td&gt;N&lt;/td&gt;&lt;td&gt;Max length of the target field.&lt;/td&gt;&lt;/tr&gt;</v>
      </c>
    </row>
    <row r="13" spans="1:6" ht="17" x14ac:dyDescent="0.2">
      <c r="A13" s="49" t="s">
        <v>3</v>
      </c>
      <c r="B13" s="49" t="s">
        <v>318</v>
      </c>
      <c r="C13" s="49" t="s">
        <v>21</v>
      </c>
      <c r="D13" s="24" t="s">
        <v>404</v>
      </c>
      <c r="F13" t="str">
        <f t="shared" si="0"/>
        <v>&lt;tr&gt;&lt;td&gt;Mapping&lt;/td&gt;&lt;td class='slds-truncate'&gt;pushtopics__Mapping__c&lt;/td&gt;&lt;td&gt;Y&lt;/td&gt;&lt;td&gt;The transformation logic to generate the target field's value.&lt;/td&gt;&lt;/tr&gt;</v>
      </c>
    </row>
    <row r="14" spans="1:6" ht="17" x14ac:dyDescent="0.2">
      <c r="A14" s="23" t="s">
        <v>320</v>
      </c>
      <c r="B14" s="49" t="s">
        <v>319</v>
      </c>
      <c r="C14" s="49" t="s">
        <v>37</v>
      </c>
      <c r="D14" s="24" t="s">
        <v>405</v>
      </c>
      <c r="F14" t="str">
        <f t="shared" si="0"/>
        <v>&lt;tr&gt;&lt;td&gt;Nillable&lt;/td&gt;&lt;td class='slds-truncate'&gt;pushtopics__Nillable__c&lt;/td&gt;&lt;td&gt;N&lt;/td&gt;&lt;td&gt;Indicate whether this target field can be set to null.&lt;/td&gt;&lt;/tr&gt;</v>
      </c>
    </row>
    <row r="15" spans="1:6" ht="17" x14ac:dyDescent="0.2">
      <c r="A15" s="23" t="s">
        <v>322</v>
      </c>
      <c r="B15" s="49" t="s">
        <v>321</v>
      </c>
      <c r="C15" s="49" t="s">
        <v>21</v>
      </c>
      <c r="D15" s="24" t="s">
        <v>406</v>
      </c>
      <c r="F15" t="str">
        <f t="shared" si="0"/>
        <v>&lt;tr&gt;&lt;td&gt;Object Mapping&lt;/td&gt;&lt;td class='slds-truncate'&gt;pushtopics__ObjectMapping__c&lt;/td&gt;&lt;td&gt;Y&lt;/td&gt;&lt;td&gt;Master-Detail relationship with the Mapping object.&lt;/td&gt;&lt;/tr&gt;</v>
      </c>
    </row>
    <row r="16" spans="1:6" ht="68" x14ac:dyDescent="0.2">
      <c r="A16" s="24" t="s">
        <v>324</v>
      </c>
      <c r="B16" s="24" t="s">
        <v>323</v>
      </c>
      <c r="C16" s="49" t="s">
        <v>37</v>
      </c>
      <c r="D16" s="24" t="s">
        <v>407</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326</v>
      </c>
      <c r="B17" s="49" t="s">
        <v>325</v>
      </c>
      <c r="C17" s="49" t="s">
        <v>37</v>
      </c>
      <c r="D17" s="24" t="s">
        <v>408</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328</v>
      </c>
      <c r="B18" s="49" t="s">
        <v>327</v>
      </c>
      <c r="C18" s="49" t="s">
        <v>37</v>
      </c>
      <c r="D18" s="24" t="s">
        <v>411</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330</v>
      </c>
      <c r="B19" s="49" t="s">
        <v>329</v>
      </c>
      <c r="C19" s="49" t="s">
        <v>37</v>
      </c>
      <c r="D19" s="24" t="s">
        <v>412</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331</v>
      </c>
      <c r="B20" s="49" t="s">
        <v>18</v>
      </c>
      <c r="C20" s="49" t="s">
        <v>21</v>
      </c>
      <c r="D20" s="24" t="s">
        <v>413</v>
      </c>
      <c r="F20" t="str">
        <f t="shared" si="0"/>
        <v>&lt;tr&gt;&lt;td&gt;Target Field Name&lt;/td&gt;&lt;td class='slds-truncate'&gt;Name&lt;/td&gt;&lt;td&gt;Y&lt;/td&gt;&lt;td&gt;The target field name.&lt;/td&gt;&lt;/tr&gt;</v>
      </c>
    </row>
    <row r="21" spans="1:6" ht="17" x14ac:dyDescent="0.2">
      <c r="A21" s="23" t="s">
        <v>333</v>
      </c>
      <c r="B21" s="49" t="s">
        <v>332</v>
      </c>
      <c r="C21" s="49" t="s">
        <v>37</v>
      </c>
      <c r="D21" s="24" t="s">
        <v>414</v>
      </c>
      <c r="F21" t="str">
        <f t="shared" si="0"/>
        <v>&lt;tr&gt;&lt;td&gt;Type&lt;/td&gt;&lt;td class='slds-truncate'&gt;pushtopics__Type__c&lt;/td&gt;&lt;td&gt;N&lt;/td&gt;&lt;td&gt;The type of the target field.&lt;/td&gt;&lt;/tr&gt;</v>
      </c>
    </row>
    <row r="22" spans="1:6" ht="17" x14ac:dyDescent="0.2">
      <c r="A22" s="23" t="s">
        <v>335</v>
      </c>
      <c r="B22" s="49" t="s">
        <v>334</v>
      </c>
      <c r="C22" s="49" t="s">
        <v>37</v>
      </c>
      <c r="D22" s="24" t="s">
        <v>415</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270</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368</v>
      </c>
      <c r="B5" s="51" t="s">
        <v>18</v>
      </c>
      <c r="C5" s="46" t="s">
        <v>369</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336</v>
      </c>
      <c r="B6" s="51" t="s">
        <v>370</v>
      </c>
      <c r="C6" s="46" t="s">
        <v>371</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372</v>
      </c>
      <c r="B7" s="51" t="s">
        <v>373</v>
      </c>
      <c r="C7" s="46" t="s">
        <v>374</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280</v>
      </c>
      <c r="C8" s="46" t="s">
        <v>375</v>
      </c>
      <c r="E8" t="str">
        <f t="shared" si="0"/>
        <v>&lt;tr&gt;&lt;td&gt;Action&lt;/td&gt;&lt;td class='slds-truncate'&gt;pushtopics__Action__c&lt;/td&gt;&lt;td&gt;Formula field, equals to the Action field  on the Execution.&lt;/td&gt;&lt;/tr&gt;</v>
      </c>
    </row>
    <row r="9" spans="1:5" ht="17" thickBot="1" x14ac:dyDescent="0.25">
      <c r="A9" s="1" t="s">
        <v>40</v>
      </c>
      <c r="B9" s="2" t="s">
        <v>343</v>
      </c>
      <c r="C9" s="2" t="s">
        <v>388</v>
      </c>
      <c r="E9" t="str">
        <f t="shared" si="0"/>
        <v>&lt;tr&gt;&lt;td&gt;Start Time&lt;/td&gt;&lt;td class='slds-truncate'&gt;pushtopics__StartTime__c&lt;/td&gt;&lt;td&gt;The time an Execution started&lt;/td&gt;&lt;/tr&gt;</v>
      </c>
    </row>
    <row r="10" spans="1:5" ht="17" thickBot="1" x14ac:dyDescent="0.25">
      <c r="A10" s="3" t="s">
        <v>41</v>
      </c>
      <c r="B10" s="4" t="s">
        <v>342</v>
      </c>
      <c r="C10" s="4" t="s">
        <v>389</v>
      </c>
      <c r="E10" t="str">
        <f t="shared" si="0"/>
        <v>&lt;tr&gt;&lt;td&gt;End Time&lt;/td&gt;&lt;td class='slds-truncate'&gt;pushtopics__EndTime__c&lt;/td&gt;&lt;td&gt;The time an Execution ended&lt;/td&gt;&lt;/tr&gt;</v>
      </c>
    </row>
    <row r="11" spans="1:5" ht="17" thickBot="1" x14ac:dyDescent="0.25">
      <c r="A11" s="3" t="s">
        <v>46</v>
      </c>
      <c r="B11" s="4" t="s">
        <v>346</v>
      </c>
      <c r="C11" s="4" t="s">
        <v>376</v>
      </c>
      <c r="E11" t="str">
        <f t="shared" si="0"/>
        <v>&lt;tr&gt;&lt;td&gt;Succeeded?&lt;/td&gt;&lt;td class='slds-truncate'&gt;pushtopics__Succeeded__c&lt;/td&gt;&lt;td&gt;Indicates whether the Batch Execution was succeeded or not.&lt;/td&gt;&lt;/tr&gt;</v>
      </c>
    </row>
    <row r="12" spans="1:5" ht="17" thickBot="1" x14ac:dyDescent="0.25">
      <c r="A12" s="3" t="s">
        <v>377</v>
      </c>
      <c r="B12" s="4" t="s">
        <v>378</v>
      </c>
      <c r="C12" s="4" t="s">
        <v>379</v>
      </c>
      <c r="E12" t="str">
        <f t="shared" si="0"/>
        <v>&lt;tr&gt;&lt;td&gt;Retrieved Count&lt;/td&gt;&lt;td class='slds-truncate'&gt;pushtopics__RetrievedCount__c&lt;/td&gt;&lt;td&gt;The records count retrieved from the source for the current batch.&lt;/td&gt;&lt;/tr&gt;</v>
      </c>
    </row>
    <row r="13" spans="1:5" ht="33" thickBot="1" x14ac:dyDescent="0.25">
      <c r="A13" s="3" t="s">
        <v>380</v>
      </c>
      <c r="B13" s="4" t="s">
        <v>381</v>
      </c>
      <c r="C13" s="4" t="s">
        <v>436</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382</v>
      </c>
      <c r="B14" s="4" t="s">
        <v>383</v>
      </c>
      <c r="C14" s="4" t="s">
        <v>437</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384</v>
      </c>
      <c r="B15" s="4" t="s">
        <v>385</v>
      </c>
      <c r="C15" s="4" t="s">
        <v>438</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386</v>
      </c>
      <c r="B16" s="4" t="s">
        <v>387</v>
      </c>
      <c r="C16" s="4" t="s">
        <v>439</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270</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394</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353</v>
      </c>
      <c r="B22" s="4" t="s">
        <v>354</v>
      </c>
      <c r="C22" s="4" t="s">
        <v>358</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355</v>
      </c>
      <c r="C23" s="4" t="s">
        <v>442</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356</v>
      </c>
      <c r="C24" s="4" t="s">
        <v>440</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352</v>
      </c>
      <c r="C25" s="4" t="s">
        <v>395</v>
      </c>
      <c r="E25" t="str">
        <f t="shared" si="1"/>
        <v>&lt;tr&gt;&lt;td&gt;Exceptions&lt;/td&gt;&lt;td class='slds-truncate'&gt;pushtopics__Exceptions__c&lt;/td&gt;&lt;td&gt;Exceptional message raised during the execution. &lt;/td&gt;&lt;/tr&gt;</v>
      </c>
    </row>
    <row r="26" spans="1:5" ht="96" x14ac:dyDescent="0.2">
      <c r="A26" s="8" t="s">
        <v>60</v>
      </c>
      <c r="B26" s="6" t="s">
        <v>357</v>
      </c>
      <c r="C26" s="6" t="s">
        <v>441</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73"/>
  <sheetViews>
    <sheetView tabSelected="1" topLeftCell="A360" zoomScale="125" workbookViewId="0">
      <selection activeCell="B363" sqref="B363"/>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337</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30"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695</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225</v>
      </c>
      <c r="B17" t="s">
        <v>154</v>
      </c>
      <c r="C17" t="str">
        <f t="shared" si="0"/>
        <v>&lt;li&gt;&lt;a href='#greater_than_or_equal'&gt;&gt;= (Greater Than or Equal)&lt;/a&gt;&lt;/li&gt;</v>
      </c>
    </row>
    <row r="18" spans="1:3" x14ac:dyDescent="0.2">
      <c r="A18" t="s">
        <v>142</v>
      </c>
      <c r="B18" t="s">
        <v>224</v>
      </c>
      <c r="C18" t="str">
        <f t="shared" si="0"/>
        <v>&lt;li&gt;&lt;a href='#and_s'&gt;&amp;&amp; (AND)&lt;/a&gt;&lt;/li&gt;</v>
      </c>
    </row>
    <row r="19" spans="1:3" x14ac:dyDescent="0.2">
      <c r="A19" t="s">
        <v>89</v>
      </c>
      <c r="B19" t="s">
        <v>223</v>
      </c>
      <c r="C19" t="str">
        <f t="shared" si="0"/>
        <v>&lt;li&gt;&lt;a href='#or_s'&gt;|| (OR)&lt;/a&gt;&lt;/li&gt;</v>
      </c>
    </row>
    <row r="20" spans="1:3" x14ac:dyDescent="0.2">
      <c r="A20" t="s">
        <v>143</v>
      </c>
      <c r="B20" t="s">
        <v>157</v>
      </c>
      <c r="C20" t="str">
        <f t="shared" si="0"/>
        <v>&lt;li&gt;&lt;a href='#concatenate'&gt;&amp; (Concatenate)&lt;/a&gt;&lt;/li&gt;</v>
      </c>
    </row>
    <row r="21" spans="1:3" x14ac:dyDescent="0.2">
      <c r="A21" t="s">
        <v>595</v>
      </c>
      <c r="B21" t="str">
        <f t="shared" ref="B21:B30" si="1">SUBSTITUTE(LOWER(A21), " ", "_")</f>
        <v>add_days</v>
      </c>
      <c r="C21" t="str">
        <f t="shared" si="0"/>
        <v>&lt;li&gt;&lt;a href='#add_days'&gt;ADD_DAYS&lt;/a&gt;&lt;/li&gt;</v>
      </c>
    </row>
    <row r="22" spans="1:3" x14ac:dyDescent="0.2">
      <c r="A22" t="s">
        <v>596</v>
      </c>
      <c r="B22" t="str">
        <f>SUBSTITUTE(LOWER(A22), " ", "_")</f>
        <v>add_months</v>
      </c>
      <c r="C22" t="str">
        <f>"&lt;li&gt;&lt;a href='#" &amp; B22 &amp; "'&gt;" &amp;A22 &amp; "&lt;/a&gt;&lt;/li&gt;"</f>
        <v>&lt;li&gt;&lt;a href='#add_months'&gt;ADD_MONTHS&lt;/a&gt;&lt;/li&gt;</v>
      </c>
    </row>
    <row r="23" spans="1:3" x14ac:dyDescent="0.2">
      <c r="A23" t="s">
        <v>539</v>
      </c>
      <c r="B23" t="str">
        <f>SUBSTITUTE(LOWER(A23), " ", "_")</f>
        <v>agg_avg</v>
      </c>
      <c r="C23" t="str">
        <f>"&lt;li&gt;&lt;a href='#" &amp; B23 &amp; "'&gt;" &amp;A23 &amp; "&lt;/a&gt;&lt;/li&gt;"</f>
        <v>&lt;li&gt;&lt;a href='#agg_avg'&gt;AGG_AVG&lt;/a&gt;&lt;/li&gt;</v>
      </c>
    </row>
    <row r="24" spans="1:3" ht="15" customHeight="1" x14ac:dyDescent="0.2">
      <c r="A24" t="s">
        <v>540</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541</v>
      </c>
      <c r="B27" t="str">
        <f t="shared" si="1"/>
        <v>agg_count_distinct</v>
      </c>
      <c r="C27" t="str">
        <f t="shared" si="0"/>
        <v>&lt;li&gt;&lt;a href='#agg_count_distinct'&gt;AGG_COUNT_DISTINCT&lt;/a&gt;&lt;/li&gt;</v>
      </c>
    </row>
    <row r="28" spans="1:3" ht="15" customHeight="1" x14ac:dyDescent="0.2">
      <c r="A28" t="s">
        <v>542</v>
      </c>
      <c r="B28" t="str">
        <f t="shared" si="1"/>
        <v>agg_max</v>
      </c>
      <c r="C28" t="str">
        <f t="shared" si="0"/>
        <v>&lt;li&gt;&lt;a href='#agg_max'&gt;AGG_MAX&lt;/a&gt;&lt;/li&gt;</v>
      </c>
    </row>
    <row r="29" spans="1:3" ht="15" customHeight="1" x14ac:dyDescent="0.2">
      <c r="A29" t="s">
        <v>543</v>
      </c>
      <c r="B29" t="str">
        <f t="shared" si="1"/>
        <v>agg_min</v>
      </c>
      <c r="C29" t="str">
        <f t="shared" si="0"/>
        <v>&lt;li&gt;&lt;a href='#agg_min'&gt;AGG_MIN&lt;/a&gt;&lt;/li&gt;</v>
      </c>
    </row>
    <row r="30" spans="1:3" x14ac:dyDescent="0.2">
      <c r="A30" t="s">
        <v>544</v>
      </c>
      <c r="B30" t="str">
        <f t="shared" si="1"/>
        <v>agg_sum</v>
      </c>
      <c r="C30" t="str">
        <f t="shared" si="0"/>
        <v>&lt;li&gt;&lt;a href='#agg_sum'&gt;AGG_SUM&lt;/a&gt;&lt;/li&gt;</v>
      </c>
    </row>
    <row r="31" spans="1:3" x14ac:dyDescent="0.2">
      <c r="A31" t="s">
        <v>226</v>
      </c>
      <c r="B31" t="s">
        <v>155</v>
      </c>
      <c r="C31" t="str">
        <f t="shared" ref="C31:C47" si="2">"&lt;li&gt;&lt;a href='#" &amp; B31 &amp; "'&gt;" &amp;A31 &amp; "&lt;/a&gt;&lt;/li&gt;"</f>
        <v>&lt;li&gt;&lt;a href='#and'&gt;AND&lt;/a&gt;&lt;/li&gt;</v>
      </c>
    </row>
    <row r="32" spans="1:3" x14ac:dyDescent="0.2">
      <c r="A32" t="s">
        <v>665</v>
      </c>
      <c r="B32" t="str">
        <f t="shared" ref="B32:B47" si="3">SUBSTITUTE(LOWER(A32), " ", "_")</f>
        <v>base64_encode</v>
      </c>
      <c r="C32" t="str">
        <f t="shared" si="2"/>
        <v>&lt;li&gt;&lt;a href='#base64_encode'&gt;BASE64_ENCODE&lt;/a&gt;&lt;/li&gt;</v>
      </c>
    </row>
    <row r="33" spans="1:3" x14ac:dyDescent="0.2">
      <c r="A33" t="s">
        <v>666</v>
      </c>
      <c r="B33" t="str">
        <f t="shared" si="3"/>
        <v>base64_decode</v>
      </c>
      <c r="C33" t="str">
        <f t="shared" si="2"/>
        <v>&lt;li&gt;&lt;a href='#base64_decode'&gt;BASE64_DECODE&lt;/a&gt;&lt;/li&gt;</v>
      </c>
    </row>
    <row r="34" spans="1:3" x14ac:dyDescent="0.2">
      <c r="A34" t="s">
        <v>621</v>
      </c>
      <c r="B34" t="str">
        <f t="shared" si="3"/>
        <v>blank_value</v>
      </c>
      <c r="C34" t="str">
        <f t="shared" si="2"/>
        <v>&lt;li&gt;&lt;a href='#blank_value'&gt;BLANK_VALUE&lt;/a&gt;&lt;/li&gt;</v>
      </c>
    </row>
    <row r="35" spans="1:3" x14ac:dyDescent="0.2">
      <c r="A35" t="s">
        <v>119</v>
      </c>
      <c r="B35" t="str">
        <f t="shared" si="3"/>
        <v>contains</v>
      </c>
      <c r="C35" t="str">
        <f t="shared" si="2"/>
        <v>&lt;li&gt;&lt;a href='#contains'&gt;CONTAINS&lt;/a&gt;&lt;/li&gt;</v>
      </c>
    </row>
    <row r="36" spans="1:3" x14ac:dyDescent="0.2">
      <c r="A36" t="s">
        <v>102</v>
      </c>
      <c r="B36" t="str">
        <f t="shared" si="3"/>
        <v>date</v>
      </c>
      <c r="C36" t="str">
        <f t="shared" si="2"/>
        <v>&lt;li&gt;&lt;a href='#date'&gt;DATE&lt;/a&gt;&lt;/li&gt;</v>
      </c>
    </row>
    <row r="37" spans="1:3" x14ac:dyDescent="0.2">
      <c r="A37" t="s">
        <v>104</v>
      </c>
      <c r="B37" t="str">
        <f t="shared" si="3"/>
        <v>daysbetween</v>
      </c>
      <c r="C37" t="str">
        <f t="shared" si="2"/>
        <v>&lt;li&gt;&lt;a href='#daysbetween'&gt;DAYSBETWEEN&lt;/a&gt;&lt;/li&gt;</v>
      </c>
    </row>
    <row r="38" spans="1:3" x14ac:dyDescent="0.2">
      <c r="A38" t="s">
        <v>672</v>
      </c>
      <c r="B38" t="str">
        <f t="shared" si="3"/>
        <v>ends_with</v>
      </c>
      <c r="C38" t="str">
        <f t="shared" si="2"/>
        <v>&lt;li&gt;&lt;a href='#ends_with'&gt;ENDS_WITH&lt;/a&gt;&lt;/li&gt;</v>
      </c>
    </row>
    <row r="39" spans="1:3" x14ac:dyDescent="0.2">
      <c r="A39" t="s">
        <v>574</v>
      </c>
      <c r="B39" t="str">
        <f t="shared" si="3"/>
        <v>escape_html4</v>
      </c>
      <c r="C39" t="str">
        <f t="shared" si="2"/>
        <v>&lt;li&gt;&lt;a href='#escape_html4'&gt;ESCAPE_HTML4&lt;/a&gt;&lt;/li&gt;</v>
      </c>
    </row>
    <row r="40" spans="1:3" x14ac:dyDescent="0.2">
      <c r="A40" t="s">
        <v>576</v>
      </c>
      <c r="B40" t="str">
        <f t="shared" si="3"/>
        <v>escape_xml</v>
      </c>
      <c r="C40" t="str">
        <f t="shared" si="2"/>
        <v>&lt;li&gt;&lt;a href='#escape_xml'&gt;ESCAPE_XML&lt;/a&gt;&lt;/li&gt;</v>
      </c>
    </row>
    <row r="41" spans="1:3" x14ac:dyDescent="0.2">
      <c r="A41" t="s">
        <v>112</v>
      </c>
      <c r="B41" t="str">
        <f t="shared" si="3"/>
        <v>if</v>
      </c>
      <c r="C41" t="str">
        <f t="shared" si="2"/>
        <v>&lt;li&gt;&lt;a href='#if'&gt;IF&lt;/a&gt;&lt;/li&gt;</v>
      </c>
    </row>
    <row r="42" spans="1:3" x14ac:dyDescent="0.2">
      <c r="A42" t="s">
        <v>648</v>
      </c>
      <c r="B42" t="str">
        <f t="shared" si="3"/>
        <v>index_of</v>
      </c>
      <c r="C42" t="str">
        <f t="shared" si="2"/>
        <v>&lt;li&gt;&lt;a href='#index_of'&gt;INDEX_OF&lt;/a&gt;&lt;/li&gt;</v>
      </c>
    </row>
    <row r="43" spans="1:3" x14ac:dyDescent="0.2">
      <c r="A43" t="s">
        <v>649</v>
      </c>
      <c r="B43" t="str">
        <f t="shared" si="3"/>
        <v>index_of_ignore_case</v>
      </c>
      <c r="C43" t="str">
        <f t="shared" si="2"/>
        <v>&lt;li&gt;&lt;a href='#index_of_ignore_case'&gt;INDEX_OF_IGNORE_CASE&lt;/a&gt;&lt;/li&gt;</v>
      </c>
    </row>
    <row r="44" spans="1:3" x14ac:dyDescent="0.2">
      <c r="A44" t="s">
        <v>634</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637</v>
      </c>
      <c r="B47" t="str">
        <f t="shared" si="3"/>
        <v>is_first_in_batch</v>
      </c>
      <c r="C47" t="str">
        <f t="shared" si="2"/>
        <v>&lt;li&gt;&lt;a href='#is_first_in_batch'&gt;IS_FIRST_IN_BATCH&lt;/a&gt;&lt;/li&gt;</v>
      </c>
    </row>
    <row r="48" spans="1:3" x14ac:dyDescent="0.2">
      <c r="A48" s="20" t="s">
        <v>629</v>
      </c>
      <c r="B48" t="str">
        <f>SUBSTITUTE(LOWER(A48), " ", "_")</f>
        <v>is_number</v>
      </c>
      <c r="C48" t="str">
        <f>"&lt;li&gt;&lt;a href='#" &amp; B48 &amp; "'&gt;" &amp;A48 &amp; "&lt;/a&gt;&lt;/li&gt;"</f>
        <v>&lt;li&gt;&lt;a href='#is_number'&gt;IS_NUMBER&lt;/a&gt;&lt;/li&gt;</v>
      </c>
    </row>
    <row r="49" spans="1:3" x14ac:dyDescent="0.2">
      <c r="A49" s="20" t="s">
        <v>640</v>
      </c>
      <c r="B49" t="str">
        <f>SUBSTITUTE(LOWER(A49), " ", "_")</f>
        <v>last_index_of</v>
      </c>
      <c r="C49" t="str">
        <f>"&lt;li&gt;&lt;a href='#" &amp; B49 &amp; "'&gt;" &amp;A49 &amp; "&lt;/a&gt;&lt;/li&gt;"</f>
        <v>&lt;li&gt;&lt;a href='#last_index_of'&gt;LAST_INDEX_OF&lt;/a&gt;&lt;/li&gt;</v>
      </c>
    </row>
    <row r="50" spans="1:3" x14ac:dyDescent="0.2">
      <c r="A50" s="20" t="s">
        <v>641</v>
      </c>
      <c r="B50" t="str">
        <f>SUBSTITUTE(LOWER(A50), " ", "_")</f>
        <v>last_index_of_ignore_case</v>
      </c>
      <c r="C50" t="str">
        <f>"&lt;li&gt;&lt;a href='#" &amp; B50 &amp; "'&gt;" &amp;A50 &amp; "&lt;/a&gt;&lt;/li&gt;"</f>
        <v>&lt;li&gt;&lt;a href='#last_index_of_ignore_case'&gt;LAST_INDEX_OF_IGNORE_CASE&lt;/a&gt;&lt;/li&gt;</v>
      </c>
    </row>
    <row r="51" spans="1:3" x14ac:dyDescent="0.2">
      <c r="A51" t="s">
        <v>121</v>
      </c>
      <c r="B51" t="str">
        <f>SUBSTITUTE(LOWER(A51), " ", "_")</f>
        <v>left</v>
      </c>
      <c r="C51" t="str">
        <f>"&lt;li&gt;&lt;a href='#" &amp; B51 &amp; "'&gt;" &amp;A51 &amp; "&lt;/a&gt;&lt;/li&gt;"</f>
        <v>&lt;li&gt;&lt;a href='#left'&gt;LEFT&lt;/a&gt;&lt;/li&gt;</v>
      </c>
    </row>
    <row r="52" spans="1:3" x14ac:dyDescent="0.2">
      <c r="A52" t="s">
        <v>123</v>
      </c>
      <c r="B52" t="str">
        <f>SUBSTITUTE(LOWER(A52), " ", "_")</f>
        <v>len</v>
      </c>
      <c r="C52" t="str">
        <f>"&lt;li&gt;&lt;a href='#" &amp; B52 &amp; "'&gt;" &amp;A52 &amp; "&lt;/a&gt;&lt;/li&gt;"</f>
        <v>&lt;li&gt;&lt;a href='#len'&gt;LEN&lt;/a&gt;&lt;/li&gt;</v>
      </c>
    </row>
    <row r="53" spans="1:3" x14ac:dyDescent="0.2">
      <c r="A53" t="s">
        <v>421</v>
      </c>
      <c r="B53" t="str">
        <f t="shared" ref="B53:B62" si="4">SUBSTITUTE(LOWER(A53), " ", "_")</f>
        <v>max</v>
      </c>
      <c r="C53" t="str">
        <f t="shared" ref="C53:C62" si="5">"&lt;li&gt;&lt;a href='#" &amp; B53 &amp; "'&gt;" &amp;A53 &amp; "&lt;/a&gt;&lt;/li&gt;"</f>
        <v>&lt;li&gt;&lt;a href='#max'&gt;MAX&lt;/a&gt;&lt;/li&gt;</v>
      </c>
    </row>
    <row r="54" spans="1:3" x14ac:dyDescent="0.2">
      <c r="A54" t="s">
        <v>424</v>
      </c>
      <c r="B54" t="str">
        <f t="shared" si="4"/>
        <v>min</v>
      </c>
      <c r="C54" t="str">
        <f t="shared" si="5"/>
        <v>&lt;li&gt;&lt;a href='#min'&gt;MIN&lt;/a&gt;&lt;/li&gt;</v>
      </c>
    </row>
    <row r="55" spans="1:3" x14ac:dyDescent="0.2">
      <c r="A55" t="s">
        <v>116</v>
      </c>
      <c r="B55" t="str">
        <f t="shared" si="4"/>
        <v>not</v>
      </c>
      <c r="C55" t="str">
        <f t="shared" si="5"/>
        <v>&lt;li&gt;&lt;a href='#not'&gt;NOT&lt;/a&gt;&lt;/li&gt;</v>
      </c>
    </row>
    <row r="56" spans="1:3" x14ac:dyDescent="0.2">
      <c r="A56" t="s">
        <v>106</v>
      </c>
      <c r="B56" t="str">
        <f t="shared" si="4"/>
        <v>now</v>
      </c>
      <c r="C56" t="str">
        <f t="shared" si="5"/>
        <v>&lt;li&gt;&lt;a href='#now'&gt;NOW&lt;/a&gt;&lt;/li&gt;</v>
      </c>
    </row>
    <row r="57" spans="1:3" x14ac:dyDescent="0.2">
      <c r="A57" t="s">
        <v>196</v>
      </c>
      <c r="B57" t="str">
        <f t="shared" si="4"/>
        <v>or</v>
      </c>
      <c r="C57" t="str">
        <f t="shared" si="5"/>
        <v>&lt;li&gt;&lt;a href='#or'&gt;OR&lt;/a&gt;&lt;/li&gt;</v>
      </c>
    </row>
    <row r="58" spans="1:3" x14ac:dyDescent="0.2">
      <c r="A58" t="s">
        <v>417</v>
      </c>
      <c r="B58" t="str">
        <f t="shared" si="4"/>
        <v>randomize</v>
      </c>
      <c r="C58" t="str">
        <f t="shared" si="5"/>
        <v>&lt;li&gt;&lt;a href='#randomize'&gt;RANDOMIZE&lt;/a&gt;&lt;/li&gt;</v>
      </c>
    </row>
    <row r="59" spans="1:3" x14ac:dyDescent="0.2">
      <c r="A59" t="s">
        <v>662</v>
      </c>
      <c r="B59" t="str">
        <f>SUBSTITUTE(LOWER(A59), " ", "_")</f>
        <v>replace</v>
      </c>
      <c r="C59" t="str">
        <f>"&lt;li&gt;&lt;a href='#" &amp; B59 &amp; "'&gt;" &amp;A59 &amp; "&lt;/a&gt;&lt;/li&gt;"</f>
        <v>&lt;li&gt;&lt;a href='#replace'&gt;REPLACE&lt;/a&gt;&lt;/li&gt;</v>
      </c>
    </row>
    <row r="60" spans="1:3" x14ac:dyDescent="0.2">
      <c r="A60" s="20" t="s">
        <v>125</v>
      </c>
      <c r="B60" t="str">
        <f t="shared" si="4"/>
        <v>right</v>
      </c>
      <c r="C60" t="str">
        <f t="shared" si="5"/>
        <v>&lt;li&gt;&lt;a href='#right'&gt;RIGHT&lt;/a&gt;&lt;/li&gt;</v>
      </c>
    </row>
    <row r="61" spans="1:3" x14ac:dyDescent="0.2">
      <c r="A61" t="s">
        <v>144</v>
      </c>
      <c r="B61" t="str">
        <f t="shared" si="4"/>
        <v>round</v>
      </c>
      <c r="C61" t="str">
        <f t="shared" si="5"/>
        <v>&lt;li&gt;&lt;a href='#round'&gt;ROUND&lt;/a&gt;&lt;/li&gt;</v>
      </c>
    </row>
    <row r="62" spans="1:3" x14ac:dyDescent="0.2">
      <c r="A62" t="s">
        <v>132</v>
      </c>
      <c r="B62" t="str">
        <f t="shared" si="4"/>
        <v>scramble</v>
      </c>
      <c r="C62" t="str">
        <f t="shared" si="5"/>
        <v>&lt;li&gt;&lt;a href='#scramble'&gt;SCRAMBLE&lt;/a&gt;&lt;/li&gt;</v>
      </c>
    </row>
    <row r="63" spans="1:3" x14ac:dyDescent="0.2">
      <c r="A63" t="s">
        <v>663</v>
      </c>
      <c r="B63" t="str">
        <f>SUBSTITUTE(LOWER(A63), " ", "_")</f>
        <v>starts_with</v>
      </c>
      <c r="C63" t="str">
        <f>"&lt;li&gt;&lt;a href='#" &amp; B63 &amp; "'&gt;" &amp;A63 &amp; "&lt;/a&gt;&lt;/li&gt;"</f>
        <v>&lt;li&gt;&lt;a href='#starts_with'&gt;STARTS_WITH&lt;/a&gt;&lt;/li&gt;</v>
      </c>
    </row>
    <row r="64" spans="1:3" x14ac:dyDescent="0.2">
      <c r="A64" t="s">
        <v>676</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677</v>
      </c>
      <c r="B68" t="str">
        <f t="shared" ref="B68:B85" si="6">SUBSTITUTE(LOWER(A68), " ", "_")</f>
        <v>substring_after</v>
      </c>
      <c r="C68" t="str">
        <f t="shared" ref="C68:C85" si="7">"&lt;li&gt;&lt;a href='#" &amp; B68 &amp; "'&gt;" &amp;A68 &amp; "&lt;/a&gt;&lt;/li&gt;"</f>
        <v>&lt;li&gt;&lt;a href='#substring_after'&gt;SUBSTRING_AFTER&lt;/a&gt;&lt;/li&gt;</v>
      </c>
    </row>
    <row r="69" spans="1:3" x14ac:dyDescent="0.2">
      <c r="A69" t="s">
        <v>678</v>
      </c>
      <c r="B69" t="str">
        <f t="shared" si="6"/>
        <v>substring_after_last</v>
      </c>
      <c r="C69" t="str">
        <f t="shared" si="7"/>
        <v>&lt;li&gt;&lt;a href='#substring_after_last'&gt;SUBSTRING_AFTER_LAST&lt;/a&gt;&lt;/li&gt;</v>
      </c>
    </row>
    <row r="70" spans="1:3" x14ac:dyDescent="0.2">
      <c r="A70" t="s">
        <v>679</v>
      </c>
      <c r="B70" t="str">
        <f t="shared" si="6"/>
        <v>substring_before</v>
      </c>
      <c r="C70" t="str">
        <f t="shared" si="7"/>
        <v>&lt;li&gt;&lt;a href='#substring_before'&gt;SUBSTRING_BEFORE&lt;/a&gt;&lt;/li&gt;</v>
      </c>
    </row>
    <row r="71" spans="1:3" x14ac:dyDescent="0.2">
      <c r="A71" t="s">
        <v>680</v>
      </c>
      <c r="B71" t="str">
        <f t="shared" si="6"/>
        <v>substring_before_last</v>
      </c>
      <c r="C71" t="str">
        <f t="shared" si="7"/>
        <v>&lt;li&gt;&lt;a href='#substring_before_last'&gt;SUBSTRING_BEFORE_LAST&lt;/a&gt;&lt;/li&gt;</v>
      </c>
    </row>
    <row r="72" spans="1:3" x14ac:dyDescent="0.2">
      <c r="A72" t="s">
        <v>681</v>
      </c>
      <c r="B72" t="str">
        <f t="shared" si="6"/>
        <v>substring_between</v>
      </c>
      <c r="C72" t="str">
        <f t="shared" si="7"/>
        <v>&lt;li&gt;&lt;a href='#substring_between'&gt;SUBSTRING_BETWEEN&lt;/a&gt;&lt;/li&gt;</v>
      </c>
    </row>
    <row r="73" spans="1:3" x14ac:dyDescent="0.2">
      <c r="A73" t="s">
        <v>108</v>
      </c>
      <c r="B73" t="str">
        <f t="shared" si="6"/>
        <v>today</v>
      </c>
      <c r="C73" t="str">
        <f t="shared" si="7"/>
        <v>&lt;li&gt;&lt;a href='#today'&gt;TODAY&lt;/a&gt;&lt;/li&gt;</v>
      </c>
    </row>
    <row r="74" spans="1:3" x14ac:dyDescent="0.2">
      <c r="A74" t="s">
        <v>607</v>
      </c>
      <c r="B74" t="str">
        <f t="shared" si="6"/>
        <v>to_blob</v>
      </c>
      <c r="C74" t="str">
        <f t="shared" si="7"/>
        <v>&lt;li&gt;&lt;a href='#to_blob'&gt;TO_BLOB&lt;/a&gt;&lt;/li&gt;</v>
      </c>
    </row>
    <row r="75" spans="1:3" x14ac:dyDescent="0.2">
      <c r="A75" t="s">
        <v>608</v>
      </c>
      <c r="B75" t="str">
        <f t="shared" si="6"/>
        <v>to_boolean</v>
      </c>
      <c r="C75" t="str">
        <f t="shared" si="7"/>
        <v>&lt;li&gt;&lt;a href='#to_boolean'&gt;TO_BOOLEAN&lt;/a&gt;&lt;/li&gt;</v>
      </c>
    </row>
    <row r="76" spans="1:3" x14ac:dyDescent="0.2">
      <c r="A76" t="s">
        <v>613</v>
      </c>
      <c r="B76" t="str">
        <f t="shared" si="6"/>
        <v>to_date</v>
      </c>
      <c r="C76" t="str">
        <f t="shared" si="7"/>
        <v>&lt;li&gt;&lt;a href='#to_date'&gt;TO_DATE&lt;/a&gt;&lt;/li&gt;</v>
      </c>
    </row>
    <row r="77" spans="1:3" x14ac:dyDescent="0.2">
      <c r="A77" t="s">
        <v>617</v>
      </c>
      <c r="B77" t="str">
        <f t="shared" si="6"/>
        <v>to_datetime</v>
      </c>
      <c r="C77" t="str">
        <f t="shared" si="7"/>
        <v>&lt;li&gt;&lt;a href='#to_datetime'&gt;TO_DATETIME&lt;/a&gt;&lt;/li&gt;</v>
      </c>
    </row>
    <row r="78" spans="1:3" x14ac:dyDescent="0.2">
      <c r="A78" t="s">
        <v>699</v>
      </c>
      <c r="B78" t="str">
        <f t="shared" si="6"/>
        <v>to_decimal</v>
      </c>
      <c r="C78" t="str">
        <f t="shared" si="7"/>
        <v>&lt;li&gt;&lt;a href='#to_decimal'&gt;TO_DECIMAL&lt;/a&gt;&lt;/li&gt;</v>
      </c>
    </row>
    <row r="79" spans="1:3" x14ac:dyDescent="0.2">
      <c r="A79" t="s">
        <v>624</v>
      </c>
      <c r="B79" t="str">
        <f t="shared" si="6"/>
        <v>to_integer</v>
      </c>
      <c r="C79" t="str">
        <f t="shared" si="7"/>
        <v>&lt;li&gt;&lt;a href='#to_integer'&gt;TO_INTEGER&lt;/a&gt;&lt;/li&gt;</v>
      </c>
    </row>
    <row r="80" spans="1:3" x14ac:dyDescent="0.2">
      <c r="A80" t="s">
        <v>642</v>
      </c>
      <c r="B80" t="str">
        <f t="shared" si="6"/>
        <v>to_lower_case</v>
      </c>
      <c r="C80" t="str">
        <f t="shared" si="7"/>
        <v>&lt;li&gt;&lt;a href='#to_lower_case'&gt;TO_LOWER_CASE&lt;/a&gt;&lt;/li&gt;</v>
      </c>
    </row>
    <row r="81" spans="1:3" x14ac:dyDescent="0.2">
      <c r="A81" t="s">
        <v>604</v>
      </c>
      <c r="B81" t="str">
        <f t="shared" si="6"/>
        <v>to_string</v>
      </c>
      <c r="C81" t="str">
        <f t="shared" si="7"/>
        <v>&lt;li&gt;&lt;a href='#to_string'&gt;TO_STRING&lt;/a&gt;&lt;/li&gt;</v>
      </c>
    </row>
    <row r="82" spans="1:3" x14ac:dyDescent="0.2">
      <c r="A82" t="s">
        <v>645</v>
      </c>
      <c r="B82" t="str">
        <f t="shared" si="6"/>
        <v>to_upper_case</v>
      </c>
      <c r="C82" t="str">
        <f t="shared" si="7"/>
        <v>&lt;li&gt;&lt;a href='#to_upper_case'&gt;TO_UPPER_CASE&lt;/a&gt;&lt;/li&gt;</v>
      </c>
    </row>
    <row r="83" spans="1:3" x14ac:dyDescent="0.2">
      <c r="A83" t="s">
        <v>129</v>
      </c>
      <c r="B83" t="str">
        <f t="shared" si="6"/>
        <v>trim</v>
      </c>
      <c r="C83" t="str">
        <f t="shared" si="7"/>
        <v>&lt;li&gt;&lt;a href='#trim'&gt;TRIM&lt;/a&gt;&lt;/li&gt;</v>
      </c>
    </row>
    <row r="84" spans="1:3" x14ac:dyDescent="0.2">
      <c r="A84" t="s">
        <v>135</v>
      </c>
      <c r="B84" t="str">
        <f t="shared" si="6"/>
        <v>vlookup</v>
      </c>
      <c r="C84" t="str">
        <f t="shared" si="7"/>
        <v>&lt;li&gt;&lt;a href='#vlookup'&gt;VLOOKUP&lt;/a&gt;&lt;/li&gt;</v>
      </c>
    </row>
    <row r="85" spans="1:3" x14ac:dyDescent="0.2">
      <c r="A85" t="s">
        <v>452</v>
      </c>
      <c r="B85" t="str">
        <f t="shared" si="6"/>
        <v>apex_class</v>
      </c>
      <c r="C85" t="str">
        <f t="shared" si="7"/>
        <v>&lt;li&gt;&lt;a href='#apex_class'&gt;APEX CLASS&lt;/a&gt;&lt;/li&gt;</v>
      </c>
    </row>
    <row r="86" spans="1:3" x14ac:dyDescent="0.2">
      <c r="C86" t="str">
        <f>"&lt;/ul&gt;&lt;/div&gt;&lt;/div&gt;"</f>
        <v>&lt;/ul&gt;&lt;/div&gt;&lt;/div&gt;</v>
      </c>
    </row>
    <row r="90" spans="1:3" x14ac:dyDescent="0.2">
      <c r="A90" s="22" t="s">
        <v>70</v>
      </c>
      <c r="B90" s="23" t="s">
        <v>145</v>
      </c>
      <c r="C90" t="str">
        <f>"&lt;div class='v-space'&gt;&lt;/div&gt;&lt;div id='" &amp; B90 &amp;"'&gt;&lt;h2&gt;" &amp;A90&amp; "&lt;/h2&gt;&lt;table&gt;&lt;tbody&gt;"</f>
        <v>&lt;div class='v-space'&gt;&lt;/div&gt;&lt;div id='add'&gt;&lt;h2&gt;+ (Add)&lt;/h2&gt;&lt;table&gt;&lt;tbody&gt;</v>
      </c>
    </row>
    <row r="91" spans="1:3" x14ac:dyDescent="0.2">
      <c r="A91" s="23" t="s">
        <v>158</v>
      </c>
      <c r="B91" s="23" t="s">
        <v>449</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159</v>
      </c>
      <c r="B92" s="24" t="s">
        <v>161</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160</v>
      </c>
      <c r="B93" s="24" t="s">
        <v>238</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185</v>
      </c>
    </row>
    <row r="95" spans="1:3" x14ac:dyDescent="0.2">
      <c r="B95" s="10"/>
    </row>
    <row r="96" spans="1:3" ht="17" x14ac:dyDescent="0.2">
      <c r="A96" s="25" t="s">
        <v>72</v>
      </c>
      <c r="B96" s="24" t="s">
        <v>162</v>
      </c>
      <c r="C96" t="str">
        <f>"&lt;div class='v-space'&gt;&lt;/div&gt;&lt;div id='" &amp; B96 &amp;"'&gt;&lt;h2&gt;" &amp;A96&amp; "&lt;/h2&gt;&lt;table&gt;&lt;tbody&gt;"</f>
        <v>&lt;div class='v-space'&gt;&lt;/div&gt;&lt;div id='substract'&gt;&lt;h2&gt;- (Subtract)&lt;/h2&gt;&lt;table&gt;&lt;tbody&gt;</v>
      </c>
    </row>
    <row r="97" spans="1:3" x14ac:dyDescent="0.2">
      <c r="A97" s="26" t="s">
        <v>158</v>
      </c>
      <c r="B97" s="27" t="s">
        <v>450</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159</v>
      </c>
      <c r="B98" s="28" t="s">
        <v>163</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160</v>
      </c>
      <c r="B99" s="28" t="s">
        <v>237</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185</v>
      </c>
    </row>
    <row r="102" spans="1:3" x14ac:dyDescent="0.2">
      <c r="A102" s="23" t="s">
        <v>74</v>
      </c>
      <c r="B102" s="23" t="s">
        <v>146</v>
      </c>
      <c r="C102" t="str">
        <f>"&lt;div class='v-space'&gt;&lt;/div&gt;&lt;div id='" &amp; B102 &amp;"'&gt;&lt;h2&gt;" &amp;A102&amp; "&lt;/h2&gt;&lt;table&gt;&lt;tbody&gt;"</f>
        <v>&lt;div class='v-space'&gt;&lt;/div&gt;&lt;div id='multiply'&gt;&lt;h2&gt;* (Multiply)&lt;/h2&gt;&lt;table&gt;&lt;tbody&gt;</v>
      </c>
    </row>
    <row r="103" spans="1:3" x14ac:dyDescent="0.2">
      <c r="A103" s="26" t="s">
        <v>158</v>
      </c>
      <c r="B103" s="27" t="s">
        <v>451</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159</v>
      </c>
      <c r="B104" s="28" t="s">
        <v>164</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160</v>
      </c>
      <c r="B105" s="28" t="s">
        <v>236</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185</v>
      </c>
    </row>
    <row r="108" spans="1:3" x14ac:dyDescent="0.2">
      <c r="A108" s="23" t="s">
        <v>76</v>
      </c>
      <c r="B108" s="23" t="s">
        <v>147</v>
      </c>
      <c r="C108" t="str">
        <f>"&lt;div class='v-space'&gt;&lt;/div&gt;&lt;div id='" &amp; B108 &amp;"'&gt;&lt;h2&gt;" &amp;A108&amp; "&lt;/h2&gt;&lt;table&gt;&lt;tbody&gt;"</f>
        <v>&lt;div class='v-space'&gt;&lt;/div&gt;&lt;div id='divide'&gt;&lt;h2&gt;/ (Divide)&lt;/h2&gt;&lt;table&gt;&lt;tbody&gt;</v>
      </c>
    </row>
    <row r="109" spans="1:3" x14ac:dyDescent="0.2">
      <c r="A109" s="26" t="s">
        <v>158</v>
      </c>
      <c r="B109" s="27" t="s">
        <v>448</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159</v>
      </c>
      <c r="B110" s="28" t="s">
        <v>165</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160</v>
      </c>
      <c r="B111" s="28" t="s">
        <v>235</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185</v>
      </c>
    </row>
    <row r="113" spans="1:3" x14ac:dyDescent="0.2">
      <c r="C113" s="34"/>
    </row>
    <row r="114" spans="1:3" x14ac:dyDescent="0.2">
      <c r="A114" s="23" t="s">
        <v>78</v>
      </c>
      <c r="B114" s="23" t="s">
        <v>148</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158</v>
      </c>
      <c r="B115" s="27" t="s">
        <v>79</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159</v>
      </c>
      <c r="B116" s="29" t="s">
        <v>167</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160</v>
      </c>
      <c r="B117" s="28" t="s">
        <v>166</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185</v>
      </c>
    </row>
    <row r="119" spans="1:3" x14ac:dyDescent="0.2">
      <c r="C119" s="34"/>
    </row>
    <row r="120" spans="1:3" x14ac:dyDescent="0.2">
      <c r="A120" s="22" t="s">
        <v>80</v>
      </c>
      <c r="B120" s="23" t="s">
        <v>149</v>
      </c>
      <c r="C120" t="str">
        <f>"&lt;div class='v-space'&gt;&lt;/div&gt;&lt;div id='" &amp; B120 &amp;"'&gt;&lt;h2&gt;" &amp;A120&amp; "&lt;/h2&gt;&lt;table&gt;&lt;tbody&gt;"</f>
        <v>&lt;div class='v-space'&gt;&lt;/div&gt;&lt;div id='equal'&gt;&lt;h2&gt;== (Equal)&lt;/h2&gt;&lt;table&gt;&lt;tbody&gt;</v>
      </c>
    </row>
    <row r="121" spans="1:3" x14ac:dyDescent="0.2">
      <c r="A121" s="26" t="s">
        <v>158</v>
      </c>
      <c r="B121" s="27" t="s">
        <v>168</v>
      </c>
      <c r="C121" t="str">
        <f>"&lt;tr&gt;&lt;td class='table-first-column'&gt;" &amp;A121 &amp; "&lt;/td&gt;&lt;td&gt;" &amp; B121 &amp; "&lt;/td&gt;&lt;/tr&gt;"</f>
        <v>&lt;tr&gt;&lt;td class='table-first-column'&gt;Description:&lt;/td&gt;&lt;td&gt;Evaluates if two values are equivalent. &lt;/td&gt;&lt;/tr&gt;</v>
      </c>
    </row>
    <row r="122" spans="1:3" ht="28" x14ac:dyDescent="0.2">
      <c r="A122" s="26" t="s">
        <v>159</v>
      </c>
      <c r="B122" s="29" t="s">
        <v>169</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160</v>
      </c>
      <c r="B123" s="30" t="s">
        <v>239</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185</v>
      </c>
    </row>
    <row r="125" spans="1:3" x14ac:dyDescent="0.2">
      <c r="C125" s="34"/>
    </row>
    <row r="126" spans="1:3" x14ac:dyDescent="0.2">
      <c r="A126" s="23" t="s">
        <v>82</v>
      </c>
      <c r="B126" s="23" t="s">
        <v>150</v>
      </c>
      <c r="C126" t="str">
        <f>"&lt;div class='v-space'&gt;&lt;/div&gt;&lt;div id='" &amp; B126 &amp;"'&gt;&lt;h2&gt;" &amp;A126&amp; "&lt;/h2&gt;&lt;table&gt;&lt;tbody&gt;"</f>
        <v>&lt;div class='v-space'&gt;&lt;/div&gt;&lt;div id='not_equal'&gt;&lt;h2&gt;!= (Not Equal)&lt;/h2&gt;&lt;table&gt;&lt;tbody&gt;</v>
      </c>
    </row>
    <row r="127" spans="1:3" x14ac:dyDescent="0.2">
      <c r="A127" s="26" t="s">
        <v>158</v>
      </c>
      <c r="B127" s="27" t="s">
        <v>83</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159</v>
      </c>
      <c r="B128" s="29" t="s">
        <v>170</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160</v>
      </c>
      <c r="B129" s="28" t="s">
        <v>234</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185</v>
      </c>
    </row>
    <row r="131" spans="1:3" x14ac:dyDescent="0.2">
      <c r="C131" s="34"/>
    </row>
    <row r="132" spans="1:3" x14ac:dyDescent="0.2">
      <c r="A132" s="23" t="s">
        <v>139</v>
      </c>
      <c r="B132" s="23" t="s">
        <v>151</v>
      </c>
      <c r="C132" t="str">
        <f>"&lt;div class='v-space'&gt;&lt;/div&gt;&lt;div id='" &amp; B132 &amp;"'&gt;&lt;h2&gt;" &amp;A132&amp; "&lt;/h2&gt;&lt;table&gt;&lt;tbody&gt;"</f>
        <v>&lt;div class='v-space'&gt;&lt;/div&gt;&lt;div id='less_than'&gt;&lt;h2&gt;&lt; (Less Than)&lt;/h2&gt;&lt;table&gt;&lt;tbody&gt;</v>
      </c>
    </row>
    <row r="133" spans="1:3" x14ac:dyDescent="0.2">
      <c r="A133" s="26" t="s">
        <v>158</v>
      </c>
      <c r="B133" s="27" t="s">
        <v>84</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159</v>
      </c>
      <c r="B134" s="29" t="s">
        <v>172</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160</v>
      </c>
      <c r="B135" s="28" t="s">
        <v>171</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185</v>
      </c>
    </row>
    <row r="137" spans="1:3" x14ac:dyDescent="0.2">
      <c r="C137" s="34"/>
    </row>
    <row r="138" spans="1:3" x14ac:dyDescent="0.2">
      <c r="A138" s="23" t="s">
        <v>140</v>
      </c>
      <c r="B138" s="23" t="s">
        <v>152</v>
      </c>
      <c r="C138" t="str">
        <f>"&lt;div class='v-space'&gt;&lt;/div&gt;&lt;div id='" &amp; B138 &amp;"'&gt;&lt;h2&gt;" &amp;A138&amp; "&lt;/h2&gt;&lt;table&gt;&lt;tbody&gt;"</f>
        <v>&lt;div class='v-space'&gt;&lt;/div&gt;&lt;div id='greater_than'&gt;&lt;h2&gt;&gt; (Greater Than)&lt;/h2&gt;&lt;table&gt;&lt;tbody&gt;</v>
      </c>
    </row>
    <row r="139" spans="1:3" x14ac:dyDescent="0.2">
      <c r="A139" s="26" t="s">
        <v>158</v>
      </c>
      <c r="B139" s="27" t="s">
        <v>85</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159</v>
      </c>
      <c r="B140" s="29" t="s">
        <v>173</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160</v>
      </c>
      <c r="B141" s="28" t="s">
        <v>174</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185</v>
      </c>
    </row>
    <row r="144" spans="1:3" x14ac:dyDescent="0.2">
      <c r="A144" s="23" t="s">
        <v>141</v>
      </c>
      <c r="B144" s="23" t="s">
        <v>153</v>
      </c>
      <c r="C144" t="str">
        <f>"&lt;div class='v-space'&gt;&lt;/div&gt;&lt;div id='" &amp; B144 &amp;"'&gt;&lt;h2&gt;" &amp;A144&amp; "&lt;/h2&gt;&lt;table&gt;&lt;tbody&gt;"</f>
        <v>&lt;div class='v-space'&gt;&lt;/div&gt;&lt;div id='less_than_or_equal'&gt;&lt;h2&gt;&lt;= (Less Than or Equal)&lt;/h2&gt;&lt;table&gt;&lt;tbody&gt;</v>
      </c>
    </row>
    <row r="145" spans="1:3" x14ac:dyDescent="0.2">
      <c r="A145" s="26" t="s">
        <v>158</v>
      </c>
      <c r="B145" s="27" t="s">
        <v>86</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159</v>
      </c>
      <c r="B146" s="29" t="s">
        <v>175</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160</v>
      </c>
      <c r="B147" s="28" t="s">
        <v>176</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185</v>
      </c>
    </row>
    <row r="150" spans="1:3" ht="44" customHeight="1" x14ac:dyDescent="0.2">
      <c r="A150" s="23" t="s">
        <v>225</v>
      </c>
      <c r="B150" s="23" t="s">
        <v>154</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158</v>
      </c>
      <c r="B151" s="27" t="s">
        <v>87</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159</v>
      </c>
      <c r="B152" s="29" t="s">
        <v>178</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160</v>
      </c>
      <c r="B153" s="28" t="s">
        <v>177</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185</v>
      </c>
    </row>
    <row r="156" spans="1:3" x14ac:dyDescent="0.2">
      <c r="A156" s="23" t="s">
        <v>142</v>
      </c>
      <c r="B156" s="23" t="s">
        <v>224</v>
      </c>
      <c r="C156" t="str">
        <f>"&lt;div class='v-space'&gt;&lt;/div&gt;&lt;div id='" &amp; B156 &amp;"'&gt;&lt;h2&gt;" &amp;A156&amp; "&lt;/h2&gt;&lt;table&gt;&lt;tbody&gt;"</f>
        <v>&lt;div class='v-space'&gt;&lt;/div&gt;&lt;div id='and_s'&gt;&lt;h2&gt;&amp;&amp; (AND)&lt;/h2&gt;&lt;table&gt;&lt;tbody&gt;</v>
      </c>
    </row>
    <row r="157" spans="1:3" ht="28" x14ac:dyDescent="0.2">
      <c r="A157" s="26" t="s">
        <v>158</v>
      </c>
      <c r="B157" s="27" t="s">
        <v>88</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159</v>
      </c>
      <c r="B158" s="28" t="s">
        <v>186</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160</v>
      </c>
      <c r="B159" s="28" t="s">
        <v>233</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185</v>
      </c>
    </row>
    <row r="163" spans="1:3" x14ac:dyDescent="0.2">
      <c r="A163" s="23" t="s">
        <v>89</v>
      </c>
      <c r="B163" s="23" t="s">
        <v>223</v>
      </c>
      <c r="C163" t="str">
        <f>"&lt;div class='v-space'&gt;&lt;/div&gt;&lt;div id='" &amp; B163 &amp;"'&gt;&lt;h2&gt;" &amp;A163&amp; "&lt;/h2&gt;&lt;table&gt;&lt;tbody&gt;"</f>
        <v>&lt;div class='v-space'&gt;&lt;/div&gt;&lt;div id='or_s'&gt;&lt;h2&gt;|| (OR)&lt;/h2&gt;&lt;table&gt;&lt;tbody&gt;</v>
      </c>
    </row>
    <row r="164" spans="1:3" ht="28" x14ac:dyDescent="0.2">
      <c r="A164" s="26" t="s">
        <v>158</v>
      </c>
      <c r="B164" s="27" t="s">
        <v>90</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159</v>
      </c>
      <c r="B165" s="28" t="s">
        <v>179</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160</v>
      </c>
      <c r="B166" s="28" t="s">
        <v>232</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185</v>
      </c>
    </row>
    <row r="168" spans="1:3" x14ac:dyDescent="0.2">
      <c r="A168" s="23"/>
      <c r="B168" s="23"/>
    </row>
    <row r="169" spans="1:3" x14ac:dyDescent="0.2">
      <c r="A169" s="23" t="s">
        <v>143</v>
      </c>
      <c r="B169" s="23" t="s">
        <v>157</v>
      </c>
      <c r="C169" t="str">
        <f>"&lt;div class='v-space'&gt;&lt;/div&gt;&lt;div id='" &amp; B169 &amp;"'&gt;&lt;h2&gt;" &amp;A169&amp; "&lt;/h2&gt;&lt;table&gt;&lt;tbody&gt;"</f>
        <v>&lt;div class='v-space'&gt;&lt;/div&gt;&lt;div id='concatenate'&gt;&lt;h2&gt;&amp; (Concatenate)&lt;/h2&gt;&lt;table&gt;&lt;tbody&gt;</v>
      </c>
    </row>
    <row r="170" spans="1:3" x14ac:dyDescent="0.2">
      <c r="A170" s="26" t="s">
        <v>158</v>
      </c>
      <c r="B170" s="27" t="s">
        <v>96</v>
      </c>
      <c r="C170" t="str">
        <f>"&lt;tr&gt;&lt;td class='table-first-column'&gt;" &amp;A170 &amp; "&lt;/td&gt;&lt;td&gt;" &amp; B170 &amp; "&lt;/td&gt;&lt;/tr&gt;"</f>
        <v>&lt;tr&gt;&lt;td class='table-first-column'&gt;Description:&lt;/td&gt;&lt;td&gt;Connects two or more strings.&lt;/td&gt;&lt;/tr&gt;</v>
      </c>
    </row>
    <row r="171" spans="1:3" ht="28" x14ac:dyDescent="0.2">
      <c r="A171" s="26" t="s">
        <v>159</v>
      </c>
      <c r="B171" s="29" t="s">
        <v>187</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160</v>
      </c>
      <c r="B172" s="28" t="s">
        <v>231</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185</v>
      </c>
    </row>
    <row r="175" spans="1:3" x14ac:dyDescent="0.2">
      <c r="A175" s="23" t="s">
        <v>595</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158</v>
      </c>
      <c r="B176" s="27" t="s">
        <v>101</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159</v>
      </c>
      <c r="B177" s="28" t="s">
        <v>597</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160</v>
      </c>
      <c r="B178" s="28" t="s">
        <v>601</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185</v>
      </c>
    </row>
    <row r="181" spans="1:3" x14ac:dyDescent="0.2">
      <c r="A181" s="23" t="s">
        <v>596</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158</v>
      </c>
      <c r="B182" s="27" t="s">
        <v>100</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159</v>
      </c>
      <c r="B183" s="28" t="s">
        <v>602</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160</v>
      </c>
      <c r="B184" s="28" t="s">
        <v>603</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185</v>
      </c>
    </row>
    <row r="186" spans="1:3" x14ac:dyDescent="0.2">
      <c r="C186" s="34"/>
    </row>
    <row r="187" spans="1:3" x14ac:dyDescent="0.2">
      <c r="A187" s="23" t="s">
        <v>539</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158</v>
      </c>
      <c r="B188" s="27" t="s">
        <v>549</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159</v>
      </c>
      <c r="B189" s="28" t="s">
        <v>546</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160</v>
      </c>
      <c r="B190" s="28" t="s">
        <v>547</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181</v>
      </c>
      <c r="B191" s="32" t="s">
        <v>548</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185</v>
      </c>
    </row>
    <row r="193" spans="1:3" x14ac:dyDescent="0.2">
      <c r="C193" s="34"/>
    </row>
    <row r="194" spans="1:3" x14ac:dyDescent="0.2">
      <c r="A194" s="23" t="s">
        <v>540</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158</v>
      </c>
      <c r="B195" s="27" t="s">
        <v>550</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5" x14ac:dyDescent="0.2">
      <c r="A196" s="26" t="s">
        <v>159</v>
      </c>
      <c r="B196" s="28" t="s">
        <v>937</v>
      </c>
      <c r="C196" t="str">
        <f>"&lt;tr&gt;&lt;td class='table-first-column'&gt;" &amp;A196 &amp; "&lt;/td&gt;&lt;td&gt;" &amp; B196 &amp; "&lt;/td&gt;&lt;/tr&gt;"</f>
        <v>&lt;tr&gt;&lt;td class='table-first-column'&gt;Use:&lt;/td&gt;&lt;td&gt;&lt;span class='formula'&gt;AGG_COUNT(aggregate_object_name, aggregate_field_name, [group_field_name, group_field_value,]+ [additional_filters]) &lt;/span&gt;&lt;/td&gt;&lt;/tr&gt;</v>
      </c>
    </row>
    <row r="197" spans="1:3" ht="90" x14ac:dyDescent="0.2">
      <c r="A197" s="26" t="s">
        <v>160</v>
      </c>
      <c r="B197" s="28" t="s">
        <v>939</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181</v>
      </c>
      <c r="B198" s="32" t="s">
        <v>548</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185</v>
      </c>
    </row>
    <row r="200" spans="1:3" x14ac:dyDescent="0.2">
      <c r="C200" s="34"/>
    </row>
    <row r="201" spans="1:3" x14ac:dyDescent="0.2">
      <c r="A201" s="23" t="s">
        <v>541</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158</v>
      </c>
      <c r="B202" s="27" t="s">
        <v>551</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159</v>
      </c>
      <c r="B203" s="28" t="s">
        <v>936</v>
      </c>
      <c r="C203" t="str">
        <f>"&lt;tr&gt;&lt;td class='table-first-column'&gt;" &amp;A203 &amp; "&lt;/td&gt;&lt;td&gt;" &amp; B203 &amp; "&lt;/td&gt;&lt;/tr&gt;"</f>
        <v>&lt;tr&gt;&lt;td class='table-first-column'&gt;Use:&lt;/td&gt;&lt;td&gt;&lt;span class='formula'&gt;AGG_COUNT_DISTINCT(aggregate_object_name, aggregate_field_name, [group_field_name, group_field_value,]+ [additional_filters]) &lt;/span&gt;&lt;/td&gt;&lt;/tr&gt;</v>
      </c>
    </row>
    <row r="204" spans="1:3" ht="117" customHeight="1" x14ac:dyDescent="0.2">
      <c r="A204" s="26" t="s">
        <v>160</v>
      </c>
      <c r="B204" s="28" t="s">
        <v>938</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181</v>
      </c>
      <c r="B205" s="32" t="s">
        <v>548</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185</v>
      </c>
    </row>
    <row r="207" spans="1:3" x14ac:dyDescent="0.2">
      <c r="C207" s="34"/>
    </row>
    <row r="208" spans="1:3" x14ac:dyDescent="0.2">
      <c r="A208" s="23" t="s">
        <v>542</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158</v>
      </c>
      <c r="B209" s="27" t="s">
        <v>552</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74" customHeight="1" x14ac:dyDescent="0.2">
      <c r="A210" s="26" t="s">
        <v>159</v>
      </c>
      <c r="B210" s="28" t="s">
        <v>933</v>
      </c>
      <c r="C210" t="str">
        <f>"&lt;tr&gt;&lt;td class='table-first-column'&gt;" &amp;A210 &amp; "&lt;/td&gt;&lt;td&gt;" &amp; B210 &amp; "&lt;/td&gt;&lt;/tr&gt;"</f>
        <v>&lt;tr&gt;&lt;td class='table-first-column'&gt;Use:&lt;/td&gt;&lt;td&gt;&lt;span class='formula'&gt;AGG_MAX(aggregate_object_name, aggregate_field_name, [group_field_name, group_field_value,]+ [additional_filters]) &lt;/span&gt;&lt;/td&gt;&lt;/tr&gt;</v>
      </c>
    </row>
    <row r="211" spans="1:3" ht="90" x14ac:dyDescent="0.2">
      <c r="A211" s="26" t="s">
        <v>160</v>
      </c>
      <c r="B211" s="28" t="s">
        <v>940</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181</v>
      </c>
      <c r="B212" s="32" t="s">
        <v>548</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185</v>
      </c>
    </row>
    <row r="214" spans="1:3" x14ac:dyDescent="0.2">
      <c r="C214" s="34"/>
    </row>
    <row r="215" spans="1:3" x14ac:dyDescent="0.2">
      <c r="A215" s="23" t="s">
        <v>543</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158</v>
      </c>
      <c r="B216" s="27" t="s">
        <v>553</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67" customHeight="1" x14ac:dyDescent="0.2">
      <c r="A217" s="26" t="s">
        <v>159</v>
      </c>
      <c r="B217" s="28" t="s">
        <v>934</v>
      </c>
      <c r="C217" t="str">
        <f>"&lt;tr&gt;&lt;td class='table-first-column'&gt;" &amp;A217 &amp; "&lt;/td&gt;&lt;td&gt;" &amp; B217 &amp; "&lt;/td&gt;&lt;/tr&gt;"</f>
        <v>&lt;tr&gt;&lt;td class='table-first-column'&gt;Use:&lt;/td&gt;&lt;td&gt;&lt;span class='formula'&gt;AGG_MIN(aggregate_object_name, aggregate_field_name, [group_field_name, group_field_value,]+ [additional_filters]) &lt;/span&gt;&lt;/td&gt;&lt;/tr&gt;</v>
      </c>
    </row>
    <row r="218" spans="1:3" ht="90" x14ac:dyDescent="0.2">
      <c r="A218" s="26" t="s">
        <v>160</v>
      </c>
      <c r="B218" s="28" t="s">
        <v>941</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181</v>
      </c>
      <c r="B219" s="32" t="s">
        <v>548</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185</v>
      </c>
    </row>
    <row r="221" spans="1:3" x14ac:dyDescent="0.2">
      <c r="C221" s="34"/>
    </row>
    <row r="222" spans="1:3" x14ac:dyDescent="0.2">
      <c r="A222" s="23" t="s">
        <v>544</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158</v>
      </c>
      <c r="B223" s="27" t="s">
        <v>553</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84" customHeight="1" x14ac:dyDescent="0.2">
      <c r="A224" s="26" t="s">
        <v>159</v>
      </c>
      <c r="B224" s="28" t="s">
        <v>935</v>
      </c>
      <c r="C224" t="str">
        <f>"&lt;tr&gt;&lt;td class='table-first-column'&gt;" &amp;A224 &amp; "&lt;/td&gt;&lt;td&gt;" &amp; B224 &amp; "&lt;/td&gt;&lt;/tr&gt;"</f>
        <v>&lt;tr&gt;&lt;td class='table-first-column'&gt;Use:&lt;/td&gt;&lt;td&gt;&lt;span class='formula'&gt;AGG_SUM(aggregate_object_name, aggregate_field_name, [group_field_name, group_field_value,]+ [additional_filters]) &lt;/span&gt;&lt;/td&gt;&lt;/tr&gt;</v>
      </c>
    </row>
    <row r="225" spans="1:3" ht="90" x14ac:dyDescent="0.2">
      <c r="A225" s="26" t="s">
        <v>160</v>
      </c>
      <c r="B225" s="28" t="s">
        <v>942</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181</v>
      </c>
      <c r="B226" s="32" t="s">
        <v>548</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185</v>
      </c>
    </row>
    <row r="228" spans="1:3" x14ac:dyDescent="0.2">
      <c r="C228" s="34"/>
    </row>
    <row r="230" spans="1:3" ht="17" x14ac:dyDescent="0.2">
      <c r="A230" s="26" t="s">
        <v>226</v>
      </c>
      <c r="B230" s="24" t="s">
        <v>155</v>
      </c>
      <c r="C230" t="str">
        <f>"&lt;div class='v-space'&gt;&lt;/div&gt;&lt;div id='" &amp; B230 &amp;"'&gt;&lt;h2&gt;" &amp;A230&amp; "&lt;/h2&gt;&lt;table&gt;&lt;tbody&gt;"</f>
        <v>&lt;div class='v-space'&gt;&lt;/div&gt;&lt;div id='and'&gt;&lt;h2&gt;AND&lt;/h2&gt;&lt;table&gt;&lt;tbody&gt;</v>
      </c>
    </row>
    <row r="231" spans="1:3" ht="51" x14ac:dyDescent="0.2">
      <c r="A231" s="23" t="s">
        <v>158</v>
      </c>
      <c r="B231" s="24" t="s">
        <v>227</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159</v>
      </c>
      <c r="B232" s="24" t="s">
        <v>228</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185</v>
      </c>
    </row>
    <row r="234" spans="1:3" x14ac:dyDescent="0.2">
      <c r="C234" s="34"/>
    </row>
    <row r="235" spans="1:3" x14ac:dyDescent="0.2">
      <c r="A235" s="23" t="s">
        <v>665</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158</v>
      </c>
      <c r="B236" s="27" t="s">
        <v>668</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159</v>
      </c>
      <c r="B237" s="28" t="s">
        <v>669</v>
      </c>
      <c r="C237" t="str">
        <f>"&lt;tr&gt;&lt;td class='table-first-column'&gt;" &amp;A237 &amp; "&lt;/td&gt;&lt;td&gt;" &amp; B237 &amp; "&lt;/td&gt;&lt;/tr&gt;"</f>
        <v>&lt;tr&gt;&lt;td class='table-first-column'&gt;Use:&lt;/td&gt;&lt;td&gt;&lt;span class='formula'&gt;BASE64_ENCODE(string)&lt;/span&gt;&lt;/td&gt;&lt;/tr&gt;</v>
      </c>
    </row>
    <row r="238" spans="1:3" x14ac:dyDescent="0.2">
      <c r="C238" s="34" t="s">
        <v>185</v>
      </c>
    </row>
    <row r="239" spans="1:3" x14ac:dyDescent="0.2">
      <c r="C239" s="34"/>
    </row>
    <row r="240" spans="1:3" x14ac:dyDescent="0.2">
      <c r="A240" s="23" t="s">
        <v>665</v>
      </c>
      <c r="B240" s="23" t="str">
        <f>SUBSTITUTE(LOWER(A240), " ", "_")</f>
        <v>base64_encode</v>
      </c>
      <c r="C240" t="str">
        <f>"&lt;div class='v-space'&gt;&lt;/div&gt;&lt;div id='" &amp; B240 &amp;"'&gt;&lt;h2&gt;" &amp;A240&amp; "&lt;/h2&gt;&lt;table&gt;&lt;tbody&gt;"</f>
        <v>&lt;div class='v-space'&gt;&lt;/div&gt;&lt;div id='base64_encode'&gt;&lt;h2&gt;BASE64_ENCODE&lt;/h2&gt;&lt;table&gt;&lt;tbody&gt;</v>
      </c>
    </row>
    <row r="241" spans="1:3" x14ac:dyDescent="0.2">
      <c r="A241" s="26" t="s">
        <v>158</v>
      </c>
      <c r="B241" s="27" t="s">
        <v>943</v>
      </c>
      <c r="C241" t="str">
        <f>"&lt;tr&gt;&lt;td class='table-first-column'&gt;" &amp;A241 &amp; "&lt;/td&gt;&lt;td&gt;" &amp; B241 &amp; "&lt;/td&gt;&lt;/tr&gt;"</f>
        <v>&lt;tr&gt;&lt;td class='table-first-column'&gt;Description:&lt;/td&gt;&lt;td&gt;Encode a string to BASE64.&lt;/td&gt;&lt;/tr&gt;</v>
      </c>
    </row>
    <row r="242" spans="1:3" ht="87" customHeight="1" x14ac:dyDescent="0.2">
      <c r="A242" s="26" t="s">
        <v>159</v>
      </c>
      <c r="B242" s="28" t="s">
        <v>669</v>
      </c>
      <c r="C242" t="str">
        <f>"&lt;tr&gt;&lt;td class='table-first-column'&gt;" &amp;A242 &amp; "&lt;/td&gt;&lt;td&gt;" &amp; B242 &amp; "&lt;/td&gt;&lt;/tr&gt;"</f>
        <v>&lt;tr&gt;&lt;td class='table-first-column'&gt;Use:&lt;/td&gt;&lt;td&gt;&lt;span class='formula'&gt;BASE64_ENCODE(string)&lt;/span&gt;&lt;/td&gt;&lt;/tr&gt;</v>
      </c>
    </row>
    <row r="243" spans="1:3" x14ac:dyDescent="0.2">
      <c r="C243" s="34" t="s">
        <v>185</v>
      </c>
    </row>
    <row r="244" spans="1:3" x14ac:dyDescent="0.2">
      <c r="C244" s="34"/>
    </row>
    <row r="245" spans="1:3" x14ac:dyDescent="0.2">
      <c r="A245" s="23" t="s">
        <v>666</v>
      </c>
      <c r="B245" s="23" t="str">
        <f>SUBSTITUTE(LOWER(A245), " ", "_")</f>
        <v>base64_decode</v>
      </c>
      <c r="C245" t="str">
        <f>"&lt;div class='v-space'&gt;&lt;/div&gt;&lt;div id='" &amp; B245 &amp;"'&gt;&lt;h2&gt;" &amp;A245&amp; "&lt;/h2&gt;&lt;table&gt;&lt;tbody&gt;"</f>
        <v>&lt;div class='v-space'&gt;&lt;/div&gt;&lt;div id='base64_decode'&gt;&lt;h2&gt;BASE64_DECODE&lt;/h2&gt;&lt;table&gt;&lt;tbody&gt;</v>
      </c>
    </row>
    <row r="246" spans="1:3" x14ac:dyDescent="0.2">
      <c r="A246" s="26" t="s">
        <v>158</v>
      </c>
      <c r="B246" s="27" t="s">
        <v>670</v>
      </c>
      <c r="C246" t="str">
        <f>"&lt;tr&gt;&lt;td class='table-first-column'&gt;" &amp;A246 &amp; "&lt;/td&gt;&lt;td&gt;" &amp; B246 &amp; "&lt;/td&gt;&lt;/tr&gt;"</f>
        <v>&lt;tr&gt;&lt;td class='table-first-column'&gt;Description:&lt;/td&gt;&lt;td&gt;Decode a BASE64 format to the original string.&lt;/td&gt;&lt;/tr&gt;</v>
      </c>
    </row>
    <row r="247" spans="1:3" ht="87" customHeight="1" x14ac:dyDescent="0.2">
      <c r="A247" s="26" t="s">
        <v>159</v>
      </c>
      <c r="B247" s="28" t="s">
        <v>671</v>
      </c>
      <c r="C247" t="str">
        <f>"&lt;tr&gt;&lt;td class='table-first-column'&gt;" &amp;A247 &amp; "&lt;/td&gt;&lt;td&gt;" &amp; B247 &amp; "&lt;/td&gt;&lt;/tr&gt;"</f>
        <v>&lt;tr&gt;&lt;td class='table-first-column'&gt;Use:&lt;/td&gt;&lt;td&gt;&lt;span class='formula'&gt;BASE64_DECODE(encoding)&lt;/span&gt;&lt;/td&gt;&lt;/tr&gt;</v>
      </c>
    </row>
    <row r="248" spans="1:3" x14ac:dyDescent="0.2">
      <c r="C248" s="34" t="s">
        <v>185</v>
      </c>
    </row>
    <row r="250" spans="1:3" x14ac:dyDescent="0.2">
      <c r="A250" s="23" t="s">
        <v>621</v>
      </c>
      <c r="B250" s="23" t="str">
        <f>SUBSTITUTE(LOWER(A250), " ", "_")</f>
        <v>blank_value</v>
      </c>
      <c r="C250" t="str">
        <f>"&lt;div class='v-space'&gt;&lt;/div&gt;&lt;div id='" &amp; B250 &amp;"'&gt;&lt;h2&gt;" &amp;A250&amp; "&lt;/h2&gt;&lt;table&gt;&lt;tbody&gt;"</f>
        <v>&lt;div class='v-space'&gt;&lt;/div&gt;&lt;div id='blank_value'&gt;&lt;h2&gt;BLANK_VALUE&lt;/h2&gt;&lt;table&gt;&lt;tbody&gt;</v>
      </c>
    </row>
    <row r="251" spans="1:3" ht="28" x14ac:dyDescent="0.2">
      <c r="A251" s="26" t="s">
        <v>158</v>
      </c>
      <c r="B251" s="27" t="s">
        <v>111</v>
      </c>
      <c r="C251" t="str">
        <f>"&lt;tr&gt;&lt;td class='table-first-column'&gt;" &amp;A251 &amp; "&lt;/td&gt;&lt;td&gt;" &amp; B251 &amp; "&lt;/td&gt;&lt;/tr&gt;"</f>
        <v>&lt;tr&gt;&lt;td class='table-first-column'&gt;Description:&lt;/td&gt;&lt;td&gt;Determines if an expression has a value and returns a substitute expression if it doesn’t. If the expression has a value, returns the value of the expression.&lt;/td&gt;&lt;/tr&gt;</v>
      </c>
    </row>
    <row r="252" spans="1:3" ht="87" customHeight="1" x14ac:dyDescent="0.2">
      <c r="A252" s="26" t="s">
        <v>159</v>
      </c>
      <c r="B252" s="28" t="s">
        <v>622</v>
      </c>
      <c r="C252" t="str">
        <f>"&lt;tr&gt;&lt;td class='table-first-column'&gt;" &amp;A252 &amp; "&lt;/td&gt;&lt;td&gt;" &amp; B252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53" spans="1:3" ht="98" x14ac:dyDescent="0.2">
      <c r="A253" s="26" t="s">
        <v>180</v>
      </c>
      <c r="B253" s="27" t="s">
        <v>623</v>
      </c>
      <c r="C253" t="str">
        <f>"&lt;tr&gt;&lt;td class='table-first-column'&gt;" &amp;A253 &amp; "&lt;/td&gt;&lt;td&gt;" &amp; B253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54" spans="1:3" x14ac:dyDescent="0.2">
      <c r="C254" s="34" t="s">
        <v>185</v>
      </c>
    </row>
    <row r="255" spans="1:3" x14ac:dyDescent="0.2">
      <c r="C255" s="34"/>
    </row>
    <row r="257" spans="1:3" x14ac:dyDescent="0.2">
      <c r="A257" s="23" t="s">
        <v>119</v>
      </c>
      <c r="B257" s="23" t="str">
        <f>SUBSTITUTE(LOWER(A257), " ", "_")</f>
        <v>contains</v>
      </c>
      <c r="C257" t="str">
        <f>"&lt;div class='v-space'&gt;&lt;/div&gt;&lt;div id='" &amp; B257 &amp;"'&gt;&lt;h2&gt;" &amp;A257&amp; "&lt;/h2&gt;&lt;table&gt;&lt;tbody&gt;"</f>
        <v>&lt;div class='v-space'&gt;&lt;/div&gt;&lt;div id='contains'&gt;&lt;h2&gt;CONTAINS&lt;/h2&gt;&lt;table&gt;&lt;tbody&gt;</v>
      </c>
    </row>
    <row r="258" spans="1:3" ht="28" x14ac:dyDescent="0.2">
      <c r="A258" s="26" t="s">
        <v>158</v>
      </c>
      <c r="B258" s="27" t="s">
        <v>120</v>
      </c>
      <c r="C258" t="str">
        <f>"&lt;tr&gt;&lt;td class='table-first-column'&gt;" &amp;A258 &amp; "&lt;/td&gt;&lt;td&gt;" &amp; B258 &amp; "&lt;/td&gt;&lt;/tr&gt;"</f>
        <v>&lt;tr&gt;&lt;td class='table-first-column'&gt;Description:&lt;/td&gt;&lt;td&gt;Compares two arguments of text and returns TRUE if the first argument contains the second argument. If not, returns FALSE.&lt;/td&gt;&lt;/tr&gt;</v>
      </c>
    </row>
    <row r="259" spans="1:3" ht="47" customHeight="1" x14ac:dyDescent="0.2">
      <c r="A259" s="26" t="s">
        <v>159</v>
      </c>
      <c r="B259" s="28" t="s">
        <v>950</v>
      </c>
      <c r="C259" t="str">
        <f>"&lt;tr&gt;&lt;td class='table-first-column'&gt;" &amp;A259 &amp; "&lt;/td&gt;&lt;td&gt;" &amp; B259 &amp; "&lt;/td&gt;&lt;/tr&gt;"</f>
        <v>&lt;tr&gt;&lt;td class='table-first-column'&gt;Use:&lt;/td&gt;&lt;td&gt;&lt;span class='formula'&gt;CONTAINS(string, compare_string)&lt;/span&gt; and replace &lt;span class='formula'&gt;text&lt;/span&gt; with the string that contains the value of &lt;span class='formula'&gt;compare_string&lt;/span&gt;.&lt;/td&gt;&lt;/tr&gt;</v>
      </c>
    </row>
    <row r="260" spans="1:3" ht="123" customHeight="1" x14ac:dyDescent="0.2">
      <c r="A260" s="26"/>
      <c r="B260" s="27" t="s">
        <v>240</v>
      </c>
      <c r="C260" t="str">
        <f>"&lt;tr&gt;&lt;td class='table-first-column'&gt;" &amp;A260 &amp; "&lt;/td&gt;&lt;td&gt;" &amp; B260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61" spans="1:3" x14ac:dyDescent="0.2">
      <c r="A261" s="26" t="s">
        <v>181</v>
      </c>
      <c r="B261" s="32" t="s">
        <v>949</v>
      </c>
      <c r="C261" t="str">
        <f>"&lt;tr&gt;&lt;td class='table-first-column'&gt;" &amp;A261 &amp; "&lt;/td&gt;&lt;td&gt;" &amp; B261 &amp; "&lt;/td&gt;&lt;/tr&gt;"</f>
        <v>&lt;tr&gt;&lt;td class='table-first-column'&gt;Tips:&lt;/td&gt;&lt;td&gt;This function is case-sensitive so be sure your compare_string value has the correct capitalization.&lt;/td&gt;&lt;/tr&gt;</v>
      </c>
    </row>
    <row r="262" spans="1:3" x14ac:dyDescent="0.2">
      <c r="C262" s="34" t="s">
        <v>185</v>
      </c>
    </row>
    <row r="264" spans="1:3" x14ac:dyDescent="0.2">
      <c r="A264" s="23" t="s">
        <v>944</v>
      </c>
      <c r="B264" s="23" t="str">
        <f>SUBSTITUTE(LOWER(A264), " ", "_")</f>
        <v>contains_ignore_case</v>
      </c>
      <c r="C264" t="str">
        <f>"&lt;div class='v-space'&gt;&lt;/div&gt;&lt;div id='" &amp; B264 &amp;"'&gt;&lt;h2&gt;" &amp;A264&amp; "&lt;/h2&gt;&lt;table&gt;&lt;tbody&gt;"</f>
        <v>&lt;div class='v-space'&gt;&lt;/div&gt;&lt;div id='contains_ignore_case'&gt;&lt;h2&gt;CONTAINS_IGNORE_CASE&lt;/h2&gt;&lt;table&gt;&lt;tbody&gt;</v>
      </c>
    </row>
    <row r="265" spans="1:3" ht="28" x14ac:dyDescent="0.2">
      <c r="A265" s="26" t="s">
        <v>158</v>
      </c>
      <c r="B265" s="27" t="s">
        <v>945</v>
      </c>
      <c r="C265" t="str">
        <f>"&lt;tr&gt;&lt;td class='table-first-column'&gt;" &amp;A265 &amp; "&lt;/td&gt;&lt;td&gt;" &amp; B265 &amp; "&lt;/td&gt;&lt;/tr&gt;"</f>
        <v>&lt;tr&gt;&lt;td class='table-first-column'&gt;Description:&lt;/td&gt;&lt;td&gt;Compares two arguments of text and returns TRUE if the first argument contains the second argument ignoring case. If not, returns FALSE.&lt;/td&gt;&lt;/tr&gt;</v>
      </c>
    </row>
    <row r="266" spans="1:3" ht="47" customHeight="1" x14ac:dyDescent="0.2">
      <c r="A266" s="26" t="s">
        <v>159</v>
      </c>
      <c r="B266" s="28" t="s">
        <v>946</v>
      </c>
      <c r="C266" t="str">
        <f>"&lt;tr&gt;&lt;td class='table-first-column'&gt;" &amp;A266 &amp; "&lt;/td&gt;&lt;td&gt;" &amp; B266 &amp; "&lt;/td&gt;&lt;/tr&gt;"</f>
        <v>&lt;tr&gt;&lt;td class='table-first-column'&gt;Use:&lt;/td&gt;&lt;td&gt;&lt;span class='formula'&gt;CONTAINS_IGNORE_CASE(string, compare_string)&lt;/span&gt; and replace &lt;span class='formula'&gt;text&lt;/span&gt; with the text that contains the value of &lt;span class='formula'&gt;compare_text&lt;/span&gt;.&lt;/td&gt;&lt;/tr&gt;</v>
      </c>
    </row>
    <row r="267" spans="1:3" ht="123" customHeight="1" x14ac:dyDescent="0.2">
      <c r="A267" s="26"/>
      <c r="B267" s="27" t="s">
        <v>947</v>
      </c>
      <c r="C267" t="str">
        <f>"&lt;tr&gt;&lt;td class='table-first-column'&gt;" &amp;A267 &amp; "&lt;/td&gt;&lt;td&gt;" &amp; B267 &amp; "&lt;/td&gt;&lt;/tr&gt;"</f>
        <v>&lt;tr&gt;&lt;td class='table-first-column'&gt;&lt;/td&gt;&lt;td&gt;&lt;span class='formula'&gt;IF(CONTAINS_IGNORE_CASE(Product_Type__c, "part"), "Parts", "Service")&lt;/span&gt;&lt;div class='v-space-s'&gt;&lt;/div&gt;This formula checks the content of a custom text field named Product_Type__c and returns Parts for any product with the word “part” in it(case insensitive). Otherwise, it returns Service. Note that the values are case-sensitive, so if a Product_Type__c field contains the text “Part” or “PART,” this formula returns Services.&lt;/td&gt;&lt;/tr&gt;</v>
      </c>
    </row>
    <row r="268" spans="1:3" x14ac:dyDescent="0.2">
      <c r="A268" s="26" t="s">
        <v>181</v>
      </c>
      <c r="B268" s="32" t="s">
        <v>948</v>
      </c>
      <c r="C268" t="str">
        <f>"&lt;tr&gt;&lt;td class='table-first-column'&gt;" &amp;A268 &amp; "&lt;/td&gt;&lt;td&gt;" &amp; B268 &amp; "&lt;/td&gt;&lt;/tr&gt;"</f>
        <v>&lt;tr&gt;&lt;td class='table-first-column'&gt;Tips:&lt;/td&gt;&lt;td&gt;This function is case-insensitive.&lt;/td&gt;&lt;/tr&gt;</v>
      </c>
    </row>
    <row r="269" spans="1:3" x14ac:dyDescent="0.2">
      <c r="C269" s="34" t="s">
        <v>185</v>
      </c>
    </row>
    <row r="271" spans="1:3" x14ac:dyDescent="0.2">
      <c r="A271" s="23" t="s">
        <v>102</v>
      </c>
      <c r="B271" s="23" t="str">
        <f>SUBSTITUTE(LOWER(A271), " ", "_")</f>
        <v>date</v>
      </c>
      <c r="C271" t="str">
        <f>"&lt;div class='v-space'&gt;&lt;/div&gt;&lt;div id='" &amp; B271 &amp;"'&gt;&lt;h2&gt;" &amp;A271&amp; "&lt;/h2&gt;&lt;table&gt;&lt;tbody&gt;"</f>
        <v>&lt;div class='v-space'&gt;&lt;/div&gt;&lt;div id='date'&gt;&lt;h2&gt;DATE&lt;/h2&gt;&lt;table&gt;&lt;tbody&gt;</v>
      </c>
    </row>
    <row r="272" spans="1:3" x14ac:dyDescent="0.2">
      <c r="A272" s="26" t="s">
        <v>158</v>
      </c>
      <c r="B272" s="27" t="s">
        <v>182</v>
      </c>
      <c r="C272" t="str">
        <f>"&lt;tr&gt;&lt;td class='table-first-column'&gt;" &amp;A272 &amp; "&lt;/td&gt;&lt;td&gt;" &amp; B272 &amp; "&lt;/td&gt;&lt;/tr&gt;"</f>
        <v>&lt;tr&gt;&lt;td class='table-first-column'&gt;Description:&lt;/td&gt;&lt;td&gt;Returns a date value from year, month, and day values you enter. &lt;/td&gt;&lt;/tr&gt;</v>
      </c>
    </row>
    <row r="273" spans="1:3" ht="29" x14ac:dyDescent="0.2">
      <c r="A273" s="26" t="s">
        <v>159</v>
      </c>
      <c r="B273" s="28" t="s">
        <v>183</v>
      </c>
      <c r="C273" t="str">
        <f>"&lt;tr&gt;&lt;td class='table-first-column'&gt;" &amp;A273 &amp; "&lt;/td&gt;&lt;td&gt;" &amp; B273 &amp; "&lt;/td&gt;&lt;/tr&gt;"</f>
        <v>&lt;tr&gt;&lt;td class='table-first-column'&gt;Use:&lt;/td&gt;&lt;td&gt;&lt;span class='formula'&gt;DATE(year,month,day)&lt;/span&gt; and use year with a four-digit year, month with a two-digit month, and day with a two-digit day.&lt;/td&gt;&lt;/tr&gt;</v>
      </c>
    </row>
    <row r="274" spans="1:3" ht="38" customHeight="1" x14ac:dyDescent="0.2">
      <c r="A274" s="26" t="s">
        <v>160</v>
      </c>
      <c r="B274" s="28" t="s">
        <v>184</v>
      </c>
      <c r="C274" t="str">
        <f>"&lt;tr&gt;&lt;td class='table-first-column'&gt;" &amp;A274 &amp; "&lt;/td&gt;&lt;td&gt;" &amp; B274 &amp; "&lt;/td&gt;&lt;/tr&gt;"</f>
        <v>&lt;tr&gt;&lt;td class='table-first-column'&gt;Example:&lt;/td&gt;&lt;td&gt;&lt;span class='formula'&gt;DATE(2005, 01, 02)&lt;/span&gt; creates a date field of January 2, 2005.&lt;/td&gt;&lt;/tr&gt;</v>
      </c>
    </row>
    <row r="275" spans="1:3" x14ac:dyDescent="0.2">
      <c r="C275" s="34" t="s">
        <v>185</v>
      </c>
    </row>
    <row r="276" spans="1:3" ht="33" customHeight="1" x14ac:dyDescent="0.2"/>
    <row r="278" spans="1:3" x14ac:dyDescent="0.2">
      <c r="A278" s="23" t="s">
        <v>951</v>
      </c>
      <c r="B278" s="23" t="str">
        <f>SUBSTITUTE(LOWER(A278), " ", "_")</f>
        <v>days_between</v>
      </c>
      <c r="C278" t="str">
        <f>"&lt;div class='v-space'&gt;&lt;/div&gt;&lt;div id='" &amp; B278 &amp;"'&gt;&lt;h2&gt;" &amp;A278&amp; "&lt;/h2&gt;&lt;table&gt;&lt;tbody&gt;"</f>
        <v>&lt;div class='v-space'&gt;&lt;/div&gt;&lt;div id='days_between'&gt;&lt;h2&gt;DAYS_BETWEEN&lt;/h2&gt;&lt;table&gt;&lt;tbody&gt;</v>
      </c>
    </row>
    <row r="279" spans="1:3" x14ac:dyDescent="0.2">
      <c r="A279" s="26" t="s">
        <v>158</v>
      </c>
      <c r="B279" s="27" t="s">
        <v>189</v>
      </c>
      <c r="C279" t="str">
        <f>"&lt;tr&gt;&lt;td class='table-first-column'&gt;" &amp;A279 &amp; "&lt;/td&gt;&lt;td&gt;" &amp; B279 &amp; "&lt;/td&gt;&lt;/tr&gt;"</f>
        <v>&lt;tr&gt;&lt;td class='table-first-column'&gt;Description:&lt;/td&gt;&lt;td&gt;Returns a integer value that is the difference between two dates. &lt;/td&gt;&lt;/tr&gt;</v>
      </c>
    </row>
    <row r="280" spans="1:3" x14ac:dyDescent="0.2">
      <c r="A280" s="26" t="s">
        <v>159</v>
      </c>
      <c r="B280" s="39" t="s">
        <v>952</v>
      </c>
      <c r="C280" t="str">
        <f>"&lt;tr&gt;&lt;td class='table-first-column'&gt;" &amp;A280 &amp; "&lt;/td&gt;&lt;td&gt;" &amp; B280 &amp; "&lt;/td&gt;&lt;/tr&gt;"</f>
        <v>&lt;tr&gt;&lt;td class='table-first-column'&gt;Use:&lt;/td&gt;&lt;td&gt;&lt;span class='formula'&gt;DAYS_BETWEEN(date1, date2) &lt;/span&gt;&lt;/td&gt;&lt;/tr&gt;</v>
      </c>
    </row>
    <row r="281" spans="1:3" ht="30" x14ac:dyDescent="0.2">
      <c r="A281" s="26" t="s">
        <v>160</v>
      </c>
      <c r="B281" s="39" t="s">
        <v>953</v>
      </c>
      <c r="C281" t="str">
        <f>"&lt;tr&gt;&lt;td class='table-first-column'&gt;" &amp;A281 &amp; "&lt;/td&gt;&lt;td&gt;" &amp; B281 &amp; "&lt;/td&gt;&lt;/tr&gt;"</f>
        <v>&lt;tr&gt;&lt;td class='table-first-column'&gt;Example:&lt;/td&gt;&lt;td&gt;&lt;span class='formula'&gt;DAYS_BETWEEN(Birthdate__c, TODAY()) calculates days since the Birthdate__c.&lt;/span&gt;&lt;/td&gt;&lt;/tr&gt;</v>
      </c>
    </row>
    <row r="282" spans="1:3" x14ac:dyDescent="0.2">
      <c r="C282" s="34" t="s">
        <v>185</v>
      </c>
    </row>
    <row r="284" spans="1:3" x14ac:dyDescent="0.2">
      <c r="A284" s="23" t="s">
        <v>672</v>
      </c>
      <c r="B284" s="23" t="str">
        <f>SUBSTITUTE(LOWER(A284), " ", "_")</f>
        <v>ends_with</v>
      </c>
      <c r="C284" t="str">
        <f>"&lt;div class='v-space'&gt;&lt;/div&gt;&lt;div id='" &amp; B284 &amp;"'&gt;&lt;h2&gt;" &amp;A284&amp; "&lt;/h2&gt;&lt;table&gt;&lt;tbody&gt;"</f>
        <v>&lt;div class='v-space'&gt;&lt;/div&gt;&lt;div id='ends_with'&gt;&lt;h2&gt;ENDS_WITH&lt;/h2&gt;&lt;table&gt;&lt;tbody&gt;</v>
      </c>
    </row>
    <row r="285" spans="1:3" x14ac:dyDescent="0.2">
      <c r="A285" s="26" t="s">
        <v>158</v>
      </c>
      <c r="B285" s="27" t="s">
        <v>674</v>
      </c>
      <c r="C285" t="str">
        <f>"&lt;tr&gt;&lt;td class='table-first-column'&gt;" &amp;A285 &amp; "&lt;/td&gt;&lt;td&gt;" &amp; B285 &amp; "&lt;/td&gt;&lt;/tr&gt;"</f>
        <v>&lt;tr&gt;&lt;td class='table-first-column'&gt;Description:&lt;/td&gt;&lt;td&gt;Determines if string ends with specific characters and returns TRUE if it does. Returns FALSE if it doesn't.&lt;/td&gt;&lt;/tr&gt;</v>
      </c>
    </row>
    <row r="286" spans="1:3" ht="45" x14ac:dyDescent="0.2">
      <c r="A286" s="26" t="s">
        <v>159</v>
      </c>
      <c r="B286" s="28" t="s">
        <v>673</v>
      </c>
      <c r="C286" t="str">
        <f>"&lt;tr&gt;&lt;td class='table-first-column'&gt;" &amp;A286 &amp; "&lt;/td&gt;&lt;td&gt;" &amp; B286 &amp; "&lt;/td&gt;&lt;/tr&gt;"</f>
        <v>&lt;tr&gt;&lt;td class='table-first-column'&gt;Use:&lt;/td&gt;&lt;td&gt;&lt;span class='formula'&gt;ENDS_WITH(string, compare_string)&lt;/span&gt; and replace text, compare_text with the characters or fields you want to compare.&lt;/td&gt;&lt;/tr&gt;</v>
      </c>
    </row>
    <row r="287" spans="1:3" ht="103" customHeight="1" x14ac:dyDescent="0.2">
      <c r="A287" s="26" t="s">
        <v>160</v>
      </c>
      <c r="B287" s="28" t="s">
        <v>675</v>
      </c>
      <c r="C287" t="str">
        <f>"&lt;tr&gt;&lt;td class='table-first-column'&gt;" &amp;A287 &amp; "&lt;/td&gt;&lt;td&gt;" &amp; B287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8" spans="1:3" x14ac:dyDescent="0.2">
      <c r="C288" s="34" t="s">
        <v>185</v>
      </c>
    </row>
    <row r="290" spans="1:3" x14ac:dyDescent="0.2">
      <c r="A290" s="23" t="s">
        <v>574</v>
      </c>
      <c r="B290" s="23" t="str">
        <f>SUBSTITUTE(LOWER(A290), " ", "_")</f>
        <v>escape_html4</v>
      </c>
      <c r="C290" t="str">
        <f>"&lt;div class='v-space'&gt;&lt;/div&gt;&lt;div id='" &amp; B290 &amp;"'&gt;&lt;h2&gt;" &amp;A290&amp; "&lt;/h2&gt;&lt;table&gt;&lt;tbody&gt;"</f>
        <v>&lt;div class='v-space'&gt;&lt;/div&gt;&lt;div id='escape_html4'&gt;&lt;h2&gt;ESCAPE_HTML4&lt;/h2&gt;&lt;table&gt;&lt;tbody&gt;</v>
      </c>
    </row>
    <row r="291" spans="1:3" ht="28" x14ac:dyDescent="0.2">
      <c r="A291" s="35" t="s">
        <v>158</v>
      </c>
      <c r="B291" s="27" t="s">
        <v>575</v>
      </c>
      <c r="C291" t="str">
        <f>"&lt;tr&gt;&lt;td class='table-first-column'&gt;" &amp;A291 &amp; "&lt;/td&gt;&lt;td&gt;" &amp; B291 &amp; "&lt;/td&gt;&lt;/tr&gt;"</f>
        <v>&lt;tr&gt;&lt;td class='table-first-column'&gt;Description:&lt;/td&gt;&lt;td&gt;Escapes the characters in a String using HTML 4.0 entities. It is equal to Apex String class's &lt;span class='formula'&gt;escapeHtml4()&lt;/span method.&lt;/td&gt;&lt;/tr&gt;</v>
      </c>
    </row>
    <row r="292" spans="1:3" ht="55" customHeight="1" x14ac:dyDescent="0.2">
      <c r="A292" s="36" t="s">
        <v>159</v>
      </c>
      <c r="B292" s="28" t="s">
        <v>955</v>
      </c>
      <c r="C292" t="str">
        <f>"&lt;tr&gt;&lt;td class='table-first-column'&gt;" &amp;A292 &amp; "&lt;/td&gt;&lt;td&gt;" &amp; B292 &amp; "&lt;/td&gt;&lt;/tr&gt;"</f>
        <v>&lt;tr&gt;&lt;td class='table-first-column'&gt;Use:&lt;/td&gt;&lt;td&gt;&lt;span class='formula'&gt;ESCAPE_HTML4(string)&lt;/span&gt; and replace expression with a text value, merge field, or expression.&lt;/td&gt;&lt;/tr&gt;</v>
      </c>
    </row>
    <row r="293" spans="1:3" x14ac:dyDescent="0.2">
      <c r="C293" s="34" t="s">
        <v>185</v>
      </c>
    </row>
    <row r="295" spans="1:3" x14ac:dyDescent="0.2">
      <c r="A295" s="23" t="s">
        <v>576</v>
      </c>
      <c r="B295" s="23" t="str">
        <f>SUBSTITUTE(LOWER(A295), " ", "_")</f>
        <v>escape_xml</v>
      </c>
      <c r="C295" t="str">
        <f>"&lt;div class='v-space'&gt;&lt;/div&gt;&lt;div id='" &amp; B295 &amp;"'&gt;&lt;h2&gt;" &amp;A295&amp; "&lt;/h2&gt;&lt;table&gt;&lt;tbody&gt;"</f>
        <v>&lt;div class='v-space'&gt;&lt;/div&gt;&lt;div id='escape_xml'&gt;&lt;h2&gt;ESCAPE_XML&lt;/h2&gt;&lt;table&gt;&lt;tbody&gt;</v>
      </c>
    </row>
    <row r="296" spans="1:3" ht="28" x14ac:dyDescent="0.2">
      <c r="A296" s="35" t="s">
        <v>158</v>
      </c>
      <c r="B296" s="27" t="s">
        <v>577</v>
      </c>
      <c r="C296" t="str">
        <f>"&lt;tr&gt;&lt;td class='table-first-column'&gt;" &amp;A296 &amp; "&lt;/td&gt;&lt;td&gt;" &amp; B296 &amp; "&lt;/td&gt;&lt;/tr&gt;"</f>
        <v>&lt;tr&gt;&lt;td class='table-first-column'&gt;Description:&lt;/td&gt;&lt;td&gt;Escapes the characters in a String using XML entities. It is equal to Apex String class's &lt;span class='formula'&gt;escapeXml()&lt;/span method.&lt;/td&gt;&lt;/tr&gt;</v>
      </c>
    </row>
    <row r="297" spans="1:3" ht="55" customHeight="1" x14ac:dyDescent="0.2">
      <c r="A297" s="36" t="s">
        <v>159</v>
      </c>
      <c r="B297" s="28" t="s">
        <v>954</v>
      </c>
      <c r="C297" t="str">
        <f>"&lt;tr&gt;&lt;td class='table-first-column'&gt;" &amp;A297 &amp; "&lt;/td&gt;&lt;td&gt;" &amp; B297 &amp; "&lt;/td&gt;&lt;/tr&gt;"</f>
        <v>&lt;tr&gt;&lt;td class='table-first-column'&gt;Use:&lt;/td&gt;&lt;td&gt;&lt;span class='formula'&gt;ESCAPE_XML(string)&lt;/span&gt; and replace expression with a text value, merge field, or expression.&lt;/td&gt;&lt;/tr&gt;</v>
      </c>
    </row>
    <row r="298" spans="1:3" x14ac:dyDescent="0.2">
      <c r="C298" s="34" t="s">
        <v>185</v>
      </c>
    </row>
    <row r="299" spans="1:3" ht="22" customHeight="1" x14ac:dyDescent="0.2"/>
    <row r="300" spans="1:3" x14ac:dyDescent="0.2">
      <c r="A300" s="23" t="s">
        <v>956</v>
      </c>
      <c r="B300" s="23" t="str">
        <f>SUBSTITUTE(LOWER(A300), " ", "_")</f>
        <v>has_permission</v>
      </c>
      <c r="C300" t="str">
        <f>"&lt;div class='v-space'&gt;&lt;/div&gt;&lt;div id='" &amp; B300 &amp;"'&gt;&lt;h2&gt;" &amp;A300&amp; "&lt;/h2&gt;&lt;table&gt;&lt;tbody&gt;"</f>
        <v>&lt;div class='v-space'&gt;&lt;/div&gt;&lt;div id='has_permission'&gt;&lt;h2&gt;HAS_PERMISSION&lt;/h2&gt;&lt;table&gt;&lt;tbody&gt;</v>
      </c>
    </row>
    <row r="301" spans="1:3" x14ac:dyDescent="0.2">
      <c r="A301" s="26" t="s">
        <v>190</v>
      </c>
      <c r="B301" s="27" t="s">
        <v>957</v>
      </c>
      <c r="C301" t="str">
        <f>"&lt;tr&gt;&lt;td class='table-first-column'&gt;" &amp;A301 &amp; "&lt;/td&gt;&lt;td&gt;" &amp; B301 &amp; "&lt;/td&gt;&lt;/tr&gt;"</f>
        <v>&lt;tr&gt;&lt;td class='table-first-column'&gt;Description:​​&lt;/td&gt;&lt;td&gt;Determines if the current running user has a custom permission in the current org.&lt;/td&gt;&lt;/tr&gt;</v>
      </c>
    </row>
    <row r="302" spans="1:3" x14ac:dyDescent="0.2">
      <c r="A302" s="26" t="s">
        <v>159</v>
      </c>
      <c r="B302" s="28" t="s">
        <v>958</v>
      </c>
      <c r="C302" t="str">
        <f>"&lt;tr&gt;&lt;td class='table-first-column'&gt;" &amp;A302 &amp; "&lt;/td&gt;&lt;td&gt;" &amp; B302 &amp; "&lt;/td&gt;&lt;/tr&gt;"</f>
        <v>&lt;tr&gt;&lt;td class='table-first-column'&gt;Use:&lt;/td&gt;&lt;td&gt;&lt;span class='formula'&gt;HAS_PERMISSION(custom_permission_name)&lt;/span&gt;&lt;/td&gt;&lt;/tr&gt;</v>
      </c>
    </row>
    <row r="303" spans="1:3" x14ac:dyDescent="0.2">
      <c r="A303" s="26" t="s">
        <v>160</v>
      </c>
      <c r="B303" s="31" t="s">
        <v>959</v>
      </c>
      <c r="C303" t="str">
        <f>"&lt;tr&gt;&lt;td class='table-first-column'&gt;" &amp;A303 &amp; "&lt;/td&gt;&lt;td&gt;" &amp; B303 &amp; "&lt;/td&gt;&lt;/tr&gt;"</f>
        <v>&lt;tr&gt;&lt;td class='table-first-column'&gt;Example:&lt;/td&gt;&lt;td&gt;&lt;span class='formula'&gt;HAS_PERMISSION("abc")&lt;/span&gt; checks if the current user has the custom permission whose name is "abc" in the current org.&lt;/td&gt;&lt;/tr&gt;</v>
      </c>
    </row>
    <row r="304" spans="1:3" x14ac:dyDescent="0.2">
      <c r="C304" s="34" t="s">
        <v>185</v>
      </c>
    </row>
    <row r="305" spans="1:3" ht="22" customHeight="1" x14ac:dyDescent="0.2"/>
    <row r="306" spans="1:3" x14ac:dyDescent="0.2">
      <c r="A306" s="23" t="s">
        <v>112</v>
      </c>
      <c r="B306" s="23" t="str">
        <f>SUBSTITUTE(LOWER(A306), " ", "_")</f>
        <v>if</v>
      </c>
      <c r="C306" t="str">
        <f>"&lt;div class='v-space'&gt;&lt;/div&gt;&lt;div id='" &amp; B306 &amp;"'&gt;&lt;h2&gt;" &amp;A306&amp; "&lt;/h2&gt;&lt;table&gt;&lt;tbody&gt;"</f>
        <v>&lt;div class='v-space'&gt;&lt;/div&gt;&lt;div id='if'&gt;&lt;h2&gt;IF&lt;/h2&gt;&lt;table&gt;&lt;tbody&gt;</v>
      </c>
    </row>
    <row r="307" spans="1:3" ht="28" x14ac:dyDescent="0.2">
      <c r="A307" s="26" t="s">
        <v>190</v>
      </c>
      <c r="B307" s="27" t="s">
        <v>961</v>
      </c>
      <c r="C307" t="str">
        <f>"&lt;tr&gt;&lt;td class='table-first-column'&gt;" &amp;A307 &amp; "&lt;/td&gt;&lt;td&gt;" &amp; B307 &amp; "&lt;/td&gt;&lt;/tr&gt;"</f>
        <v>&lt;tr&gt;&lt;td class='table-first-column'&gt;Description:​​&lt;/td&gt;&lt;td&gt;Evaluate the condition specified in the first argument; if it's true, return the value_if_true; if not, provide the value_if_true instead.&lt;/td&gt;&lt;/tr&gt;</v>
      </c>
    </row>
    <row r="308" spans="1:3" ht="30" x14ac:dyDescent="0.2">
      <c r="A308" s="26" t="s">
        <v>159</v>
      </c>
      <c r="B308" s="28" t="s">
        <v>960</v>
      </c>
      <c r="C308" t="str">
        <f>"&lt;tr&gt;&lt;td class='table-first-column'&gt;" &amp;A308 &amp; "&lt;/td&gt;&lt;td&gt;" &amp; B308 &amp; "&lt;/td&gt;&lt;/tr&gt;"</f>
        <v>&lt;tr&gt;&lt;td class='table-first-column'&gt;Use:&lt;/td&gt;&lt;td&gt;&lt;span class='formula'&gt;IF(logical_test, value_if_true, value_if_false)&lt;/span&gt;&lt;/td&gt;&lt;/tr&gt;</v>
      </c>
    </row>
    <row r="309" spans="1:3" x14ac:dyDescent="0.2">
      <c r="A309" s="26" t="s">
        <v>160</v>
      </c>
      <c r="B309" s="31" t="s">
        <v>962</v>
      </c>
      <c r="C309" t="str">
        <f>"&lt;tr&gt;&lt;td class='table-first-column'&gt;" &amp;A309 &amp; "&lt;/td&gt;&lt;td&gt;" &amp; B309 &amp; "&lt;/td&gt;&lt;/tr&gt;"</f>
        <v>&lt;tr&gt;&lt;td class='table-first-column'&gt;Example:&lt;/td&gt;&lt;td&gt;&lt;span class='formula'&gt;IF(Revenue__c &gt; 10000, "High", "Medium")&lt;/span&gt; checks if the Revenue__c of the source record is greater than 1000, if it's true, return "High"; otherwise return "Medium".&lt;/td&gt;&lt;/tr&gt;</v>
      </c>
    </row>
    <row r="310" spans="1:3" x14ac:dyDescent="0.2">
      <c r="C310" s="34" t="s">
        <v>185</v>
      </c>
    </row>
    <row r="311" spans="1:3" x14ac:dyDescent="0.2">
      <c r="C311" s="34"/>
    </row>
    <row r="312" spans="1:3" x14ac:dyDescent="0.2">
      <c r="A312" s="23" t="s">
        <v>648</v>
      </c>
      <c r="B312" s="23" t="str">
        <f>SUBSTITUTE(LOWER(A312), " ", "_")</f>
        <v>index_of</v>
      </c>
      <c r="C312" t="str">
        <f>"&lt;div class='v-space'&gt;&lt;/div&gt;&lt;div id='" &amp; B312 &amp;"'&gt;&lt;h2&gt;" &amp;A312&amp; "&lt;/h2&gt;&lt;table&gt;&lt;tbody&gt;"</f>
        <v>&lt;div class='v-space'&gt;&lt;/div&gt;&lt;div id='index_of'&gt;&lt;h2&gt;INDEX_OF&lt;/h2&gt;&lt;table&gt;&lt;tbody&gt;</v>
      </c>
    </row>
    <row r="313" spans="1:3" x14ac:dyDescent="0.2">
      <c r="A313" s="26" t="s">
        <v>190</v>
      </c>
      <c r="B313" s="27" t="s">
        <v>653</v>
      </c>
      <c r="C313" t="str">
        <f>"&lt;tr&gt;&lt;td class='table-first-column'&gt;" &amp;A313 &amp; "&lt;/td&gt;&lt;td&gt;" &amp; B313 &amp; "&lt;/td&gt;&lt;/tr&gt;"</f>
        <v>&lt;tr&gt;&lt;td class='table-first-column'&gt;Description:​​&lt;/td&gt;&lt;td&gt;Returns the first index of substring in the full string, case sensitive.&lt;/td&gt;&lt;/tr&gt;</v>
      </c>
    </row>
    <row r="314" spans="1:3" x14ac:dyDescent="0.2">
      <c r="A314" s="26" t="s">
        <v>159</v>
      </c>
      <c r="B314" s="28" t="s">
        <v>650</v>
      </c>
      <c r="C314" t="str">
        <f>"&lt;tr&gt;&lt;td class='table-first-column'&gt;" &amp;A314 &amp; "&lt;/td&gt;&lt;td&gt;" &amp; B314 &amp; "&lt;/td&gt;&lt;/tr&gt;"</f>
        <v>&lt;tr&gt;&lt;td class='table-first-column'&gt;Use:&lt;/td&gt;&lt;td&gt;&lt;span class='formula'&gt;INDEX_OF(string, substring, [index])&lt;/span&gt;.&lt;/td&gt;&lt;/tr&gt;</v>
      </c>
    </row>
    <row r="315" spans="1:3" x14ac:dyDescent="0.2">
      <c r="A315" s="26" t="s">
        <v>160</v>
      </c>
      <c r="B315" s="28" t="s">
        <v>651</v>
      </c>
      <c r="C315" t="str">
        <f>"&lt;tr&gt;&lt;td class='table-first-column'&gt;" &amp;A315 &amp; "&lt;/td&gt;&lt;td&gt;" &amp; B315 &amp; "&lt;/td&gt;&lt;/tr&gt;"</f>
        <v>&lt;tr&gt;&lt;td class='table-first-column'&gt;Example:&lt;/td&gt;&lt;td&gt;&lt;span class='formula'&gt;INDEX_OF("abcdbcdefg", "bcd")&lt;/span&gt; returns 1.&lt;/td&gt;&lt;/tr&gt;</v>
      </c>
    </row>
    <row r="316" spans="1:3" x14ac:dyDescent="0.2">
      <c r="C316" s="34" t="s">
        <v>185</v>
      </c>
    </row>
    <row r="317" spans="1:3" x14ac:dyDescent="0.2">
      <c r="C317" s="34"/>
    </row>
    <row r="318" spans="1:3" x14ac:dyDescent="0.2">
      <c r="A318" s="23" t="s">
        <v>649</v>
      </c>
      <c r="B318" s="23" t="str">
        <f>SUBSTITUTE(LOWER(A318), " ", "_")</f>
        <v>index_of_ignore_case</v>
      </c>
      <c r="C318" t="str">
        <f>"&lt;div class='v-space'&gt;&lt;/div&gt;&lt;div id='" &amp; B318 &amp;"'&gt;&lt;h2&gt;" &amp;A318&amp; "&lt;/h2&gt;&lt;table&gt;&lt;tbody&gt;"</f>
        <v>&lt;div class='v-space'&gt;&lt;/div&gt;&lt;div id='index_of_ignore_case'&gt;&lt;h2&gt;INDEX_OF_IGNORE_CASE&lt;/h2&gt;&lt;table&gt;&lt;tbody&gt;</v>
      </c>
    </row>
    <row r="319" spans="1:3" x14ac:dyDescent="0.2">
      <c r="A319" s="26" t="s">
        <v>190</v>
      </c>
      <c r="B319" s="27" t="s">
        <v>652</v>
      </c>
      <c r="C319" t="str">
        <f>"&lt;tr&gt;&lt;td class='table-first-column'&gt;" &amp;A319 &amp; "&lt;/td&gt;&lt;td&gt;" &amp; B319 &amp; "&lt;/td&gt;&lt;/tr&gt;"</f>
        <v>&lt;tr&gt;&lt;td class='table-first-column'&gt;Description:​​&lt;/td&gt;&lt;td&gt;Returns the first index of substring in the full string, case insensitive.&lt;/td&gt;&lt;/tr&gt;</v>
      </c>
    </row>
    <row r="320" spans="1:3" ht="30" x14ac:dyDescent="0.2">
      <c r="A320" s="26" t="s">
        <v>159</v>
      </c>
      <c r="B320" s="28" t="s">
        <v>654</v>
      </c>
      <c r="C320" t="str">
        <f>"&lt;tr&gt;&lt;td class='table-first-column'&gt;" &amp;A320 &amp; "&lt;/td&gt;&lt;td&gt;" &amp; B320 &amp; "&lt;/td&gt;&lt;/tr&gt;"</f>
        <v>&lt;tr&gt;&lt;td class='table-first-column'&gt;Use:&lt;/td&gt;&lt;td&gt;&lt;span class='formula'&gt;INDEX_OF_IGNORE_CASE(string, substring, [index])&lt;/span&gt;.&lt;/td&gt;&lt;/tr&gt;</v>
      </c>
    </row>
    <row r="321" spans="1:3" ht="30" x14ac:dyDescent="0.2">
      <c r="A321" s="26" t="s">
        <v>160</v>
      </c>
      <c r="B321" s="28" t="s">
        <v>655</v>
      </c>
      <c r="C321" t="str">
        <f>"&lt;tr&gt;&lt;td class='table-first-column'&gt;" &amp;A321 &amp; "&lt;/td&gt;&lt;td&gt;" &amp; B321 &amp; "&lt;/td&gt;&lt;/tr&gt;"</f>
        <v>&lt;tr&gt;&lt;td class='table-first-column'&gt;Example:&lt;/td&gt;&lt;td&gt;&lt;span class='formula'&gt;INDEX_OF_IGNORE_CASE("abcdbcdefg", "BcD")&lt;/span&gt; returns 1.&lt;/td&gt;&lt;/tr&gt;</v>
      </c>
    </row>
    <row r="322" spans="1:3" x14ac:dyDescent="0.2">
      <c r="C322" s="34" t="s">
        <v>185</v>
      </c>
    </row>
    <row r="323" spans="1:3" ht="22" customHeight="1" x14ac:dyDescent="0.2"/>
    <row r="324" spans="1:3" x14ac:dyDescent="0.2">
      <c r="A324" s="23" t="s">
        <v>634</v>
      </c>
      <c r="B324" s="23" t="str">
        <f>SUBSTITUTE(LOWER(A324), " ", "_")</f>
        <v>is_blank</v>
      </c>
      <c r="C324" t="str">
        <f>"&lt;div class='v-space'&gt;&lt;/div&gt;&lt;div id='" &amp; B324 &amp;"'&gt;&lt;h2&gt;" &amp;A324&amp; "&lt;/h2&gt;&lt;table&gt;&lt;tbody&gt;"</f>
        <v>&lt;div class='v-space'&gt;&lt;/div&gt;&lt;div id='is_blank'&gt;&lt;h2&gt;IS_BLANK&lt;/h2&gt;&lt;table&gt;&lt;tbody&gt;</v>
      </c>
    </row>
    <row r="325" spans="1:3" ht="28" x14ac:dyDescent="0.2">
      <c r="A325" s="26" t="s">
        <v>190</v>
      </c>
      <c r="B325" s="27" t="s">
        <v>114</v>
      </c>
      <c r="C325" t="str">
        <f>"&lt;tr&gt;&lt;td class='table-first-column'&gt;" &amp;A325 &amp; "&lt;/td&gt;&lt;td&gt;" &amp; B325 &amp; "&lt;/td&gt;&lt;/tr&gt;"</f>
        <v>&lt;tr&gt;&lt;td class='table-first-column'&gt;Description:​​&lt;/td&gt;&lt;td&gt;Determines if an expression has a value and returns TRUE if it does not. If it contains a value, this function returns FALSE.&lt;/td&gt;&lt;/tr&gt;</v>
      </c>
    </row>
    <row r="326" spans="1:3" ht="30" x14ac:dyDescent="0.2">
      <c r="A326" s="26" t="s">
        <v>159</v>
      </c>
      <c r="B326" s="28" t="s">
        <v>635</v>
      </c>
      <c r="C326" t="str">
        <f>"&lt;tr&gt;&lt;td class='table-first-column'&gt;" &amp;A326 &amp; "&lt;/td&gt;&lt;td&gt;" &amp; B326 &amp; "&lt;/td&gt;&lt;/tr&gt;"</f>
        <v>&lt;tr&gt;&lt;td class='table-first-column'&gt;Use:&lt;/td&gt;&lt;td&gt;&lt;span class='formula'&gt;IS_BLANK(expression)&lt;/span&gt; and replace expression with the expression you want evaluated.&lt;/td&gt;&lt;/tr&gt;</v>
      </c>
    </row>
    <row r="327" spans="1:3" x14ac:dyDescent="0.2">
      <c r="A327" s="26" t="s">
        <v>160</v>
      </c>
      <c r="B327" s="31" t="s">
        <v>636</v>
      </c>
      <c r="C327" t="str">
        <f>"&lt;tr&gt;&lt;td class='table-first-column'&gt;" &amp;A327 &amp; "&lt;/td&gt;&lt;td&gt;" &amp; B327 &amp; "&lt;/td&gt;&lt;/tr&gt;"</f>
        <v>&lt;tr&gt;&lt;td class='table-first-column'&gt;Example:&lt;/td&gt;&lt;td&gt;&lt;span class='formula'&gt;IF(IS_BLANK(Maint_Amount__c), 0, 1)&lt;/span&gt;&lt;/td&gt;&lt;/tr&gt;</v>
      </c>
    </row>
    <row r="328" spans="1:3" x14ac:dyDescent="0.2">
      <c r="C328" s="34" t="s">
        <v>185</v>
      </c>
    </row>
    <row r="330" spans="1:3" x14ac:dyDescent="0.2">
      <c r="A330" s="23" t="s">
        <v>637</v>
      </c>
      <c r="B330" s="23" t="str">
        <f>SUBSTITUTE(LOWER(A330), " ", "_")</f>
        <v>is_first_in_batch</v>
      </c>
      <c r="C330" t="str">
        <f>"&lt;div class='v-space'&gt;&lt;/div&gt;&lt;div id='" &amp; B330 &amp;"'&gt;&lt;h2&gt;" &amp;A330&amp; "&lt;/h2&gt;&lt;table&gt;&lt;tbody&gt;"</f>
        <v>&lt;div class='v-space'&gt;&lt;/div&gt;&lt;div id='is_first_in_batch'&gt;&lt;h2&gt;IS_FIRST_IN_BATCH&lt;/h2&gt;&lt;table&gt;&lt;tbody&gt;</v>
      </c>
    </row>
    <row r="331" spans="1:3" ht="46" customHeight="1" x14ac:dyDescent="0.2">
      <c r="A331" s="26" t="s">
        <v>190</v>
      </c>
      <c r="B331" s="27" t="s">
        <v>717</v>
      </c>
      <c r="C331" t="str">
        <f>"&lt;tr&gt;&lt;td class='table-first-column'&gt;" &amp;A331 &amp; "&lt;/td&gt;&lt;td&gt;" &amp; B331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32" spans="1:3" ht="45" x14ac:dyDescent="0.2">
      <c r="A332" s="26" t="s">
        <v>159</v>
      </c>
      <c r="B332" s="28" t="s">
        <v>638</v>
      </c>
      <c r="C332" t="str">
        <f>"&lt;tr&gt;&lt;td class='table-first-column'&gt;" &amp;A332 &amp; "&lt;/td&gt;&lt;td&gt;" &amp; B332 &amp; "&lt;/td&gt;&lt;/tr&gt;"</f>
        <v>&lt;tr&gt;&lt;td class='table-first-column'&gt;Use:&lt;/td&gt;&lt;td&gt;&lt;span class='formula'&gt;IS_FIRST_IN_BATCH(field_name)&lt;/span&gt; and replace &lt;span class='formula'&gt;field_name&lt;/span&gt; with the field name of the source object.&lt;/td&gt;&lt;/tr&gt;</v>
      </c>
    </row>
    <row r="333" spans="1:3" ht="30" x14ac:dyDescent="0.2">
      <c r="A333" s="26" t="s">
        <v>160</v>
      </c>
      <c r="B333" s="28" t="s">
        <v>639</v>
      </c>
      <c r="C333" t="str">
        <f>"&lt;tr&gt;&lt;td class='table-first-column'&gt;" &amp;A333 &amp; "&lt;/td&gt;&lt;td&gt;" &amp; B333 &amp; "&lt;/td&gt;&lt;/tr&gt;"</f>
        <v>&lt;tr&gt;&lt;td class='table-first-column'&gt;Example:&lt;/td&gt;&lt;td&gt;&lt;span class='formula'&gt;IS_FIRST_IN_BATCH("Name") returns true if the current source record's Name first appears in the batch.&lt;/span&gt;&lt;/td&gt;&lt;/tr&gt;</v>
      </c>
    </row>
    <row r="334" spans="1:3" x14ac:dyDescent="0.2">
      <c r="B334" s="28"/>
      <c r="C334" s="34" t="s">
        <v>185</v>
      </c>
    </row>
    <row r="336" spans="1:3" x14ac:dyDescent="0.2">
      <c r="A336" s="25" t="s">
        <v>629</v>
      </c>
      <c r="B336" s="23" t="str">
        <f>SUBSTITUTE(LOWER(A336), " ", "_")</f>
        <v>is_number</v>
      </c>
      <c r="C336" t="str">
        <f>"&lt;div class='v-space'&gt;&lt;/div&gt;&lt;div id='" &amp; B336 &amp;"'&gt;&lt;h2&gt;" &amp;A336&amp; "&lt;/h2&gt;&lt;table&gt;&lt;tbody&gt;"</f>
        <v>&lt;div class='v-space'&gt;&lt;/div&gt;&lt;div id='is_number'&gt;&lt;h2&gt;IS_NUMBER&lt;/h2&gt;&lt;table&gt;&lt;tbody&gt;</v>
      </c>
    </row>
    <row r="337" spans="1:3" ht="28" x14ac:dyDescent="0.2">
      <c r="A337" s="26" t="s">
        <v>158</v>
      </c>
      <c r="B337" s="27" t="s">
        <v>964</v>
      </c>
      <c r="C337" t="str">
        <f>"&lt;tr&gt;&lt;td class='table-first-column'&gt;" &amp;A337 &amp; "&lt;/td&gt;&lt;td&gt;" &amp; B337 &amp; "&lt;/td&gt;&lt;/tr&gt;"</f>
        <v>&lt;tr&gt;&lt;td class='table-first-column'&gt;Description:&lt;/td&gt;&lt;td&gt;This function tries to determine if a string value is a decimal by converting it to a Decimal via &lt;span class='formula'&gt;Decimal.valueOf&lt;/span&gt; in APEX, and returns TRUE if it's convertible.&lt;/td&gt;&lt;/tr&gt;</v>
      </c>
    </row>
    <row r="338" spans="1:3" x14ac:dyDescent="0.2">
      <c r="A338" s="26" t="s">
        <v>159</v>
      </c>
      <c r="B338" s="28" t="s">
        <v>963</v>
      </c>
      <c r="C338" t="str">
        <f>"&lt;tr&gt;&lt;td class='table-first-column'&gt;" &amp;A338 &amp; "&lt;/td&gt;&lt;td&gt;" &amp; B338 &amp; "&lt;/td&gt;&lt;/tr&gt;"</f>
        <v>&lt;tr&gt;&lt;td class='table-first-column'&gt;Use:&lt;/td&gt;&lt;td&gt;&lt;span class='formula'&gt;IS_NUMBER(string)&lt;/span&gt;&lt;/td&gt;&lt;/tr&gt;</v>
      </c>
    </row>
    <row r="339" spans="1:3" ht="30" x14ac:dyDescent="0.2">
      <c r="A339" s="26" t="s">
        <v>160</v>
      </c>
      <c r="B339" s="28" t="s">
        <v>633</v>
      </c>
      <c r="C339" t="str">
        <f>"&lt;tr&gt;&lt;td class='table-first-column'&gt;" &amp;A339 &amp; "&lt;/td&gt;&lt;td&gt;" &amp; B339 &amp; "&lt;/td&gt;&lt;/tr&gt;"</f>
        <v>&lt;tr&gt;&lt;td class='table-first-column'&gt;Example:&lt;/td&gt;&lt;td&gt;&lt;span class='formula'&gt;OR(LEN(Bank_Account_Number__c) &lt;&gt; 10, NOT(IS_NUMBER(Bank_Account_Number__c)))&lt;/span&gt;&lt;/td&gt;&lt;/tr&gt;</v>
      </c>
    </row>
    <row r="340" spans="1:3" x14ac:dyDescent="0.2">
      <c r="C340" s="34" t="s">
        <v>185</v>
      </c>
    </row>
    <row r="341" spans="1:3" x14ac:dyDescent="0.2">
      <c r="C341" s="34"/>
    </row>
    <row r="342" spans="1:3" x14ac:dyDescent="0.2">
      <c r="A342" s="23" t="s">
        <v>640</v>
      </c>
      <c r="B342" s="23" t="str">
        <f>SUBSTITUTE(LOWER(A342), " ", "_")</f>
        <v>last_index_of</v>
      </c>
      <c r="C342" t="str">
        <f>"&lt;div class='v-space'&gt;&lt;/div&gt;&lt;div id='" &amp; B342 &amp;"'&gt;&lt;h2&gt;" &amp;A342&amp; "&lt;/h2&gt;&lt;table&gt;&lt;tbody&gt;"</f>
        <v>&lt;div class='v-space'&gt;&lt;/div&gt;&lt;div id='last_index_of'&gt;&lt;h2&gt;LAST_INDEX_OF&lt;/h2&gt;&lt;table&gt;&lt;tbody&gt;</v>
      </c>
    </row>
    <row r="343" spans="1:3" x14ac:dyDescent="0.2">
      <c r="A343" s="26" t="s">
        <v>190</v>
      </c>
      <c r="B343" s="27" t="s">
        <v>656</v>
      </c>
      <c r="C343" t="str">
        <f>"&lt;tr&gt;&lt;td class='table-first-column'&gt;" &amp;A343 &amp; "&lt;/td&gt;&lt;td&gt;" &amp; B343 &amp; "&lt;/td&gt;&lt;/tr&gt;"</f>
        <v>&lt;tr&gt;&lt;td class='table-first-column'&gt;Description:​​&lt;/td&gt;&lt;td&gt;Returns the last index of substring in the full string, case sensitive.&lt;/td&gt;&lt;/tr&gt;</v>
      </c>
    </row>
    <row r="344" spans="1:3" ht="30" x14ac:dyDescent="0.2">
      <c r="A344" s="26" t="s">
        <v>159</v>
      </c>
      <c r="B344" s="28" t="s">
        <v>965</v>
      </c>
      <c r="C344" t="str">
        <f>"&lt;tr&gt;&lt;td class='table-first-column'&gt;" &amp;A344 &amp; "&lt;/td&gt;&lt;td&gt;" &amp; B344 &amp; "&lt;/td&gt;&lt;/tr&gt;"</f>
        <v>&lt;tr&gt;&lt;td class='table-first-column'&gt;Use:&lt;/td&gt;&lt;td&gt;&lt;span class='formula'&gt;LAST_INDEX_OF(string, substring, [end_position])&lt;/span&gt;.&lt;/td&gt;&lt;/tr&gt;</v>
      </c>
    </row>
    <row r="345" spans="1:3" ht="36" customHeight="1" x14ac:dyDescent="0.2">
      <c r="A345" s="26" t="s">
        <v>160</v>
      </c>
      <c r="B345" s="28" t="s">
        <v>657</v>
      </c>
      <c r="C345" t="str">
        <f>"&lt;tr&gt;&lt;td class='table-first-column'&gt;" &amp;A345 &amp; "&lt;/td&gt;&lt;td&gt;" &amp; B345 &amp; "&lt;/td&gt;&lt;/tr&gt;"</f>
        <v>&lt;tr&gt;&lt;td class='table-first-column'&gt;Example:&lt;/td&gt;&lt;td&gt;&lt;span class='formula'&gt;LAST_INDEX_OF("abcdbcdefg", "bcd")&lt;/span&gt; returns 4.&lt;/td&gt;&lt;/tr&gt;</v>
      </c>
    </row>
    <row r="346" spans="1:3" x14ac:dyDescent="0.2">
      <c r="C346" s="34" t="s">
        <v>185</v>
      </c>
    </row>
    <row r="347" spans="1:3" x14ac:dyDescent="0.2">
      <c r="C347" s="34"/>
    </row>
    <row r="348" spans="1:3" x14ac:dyDescent="0.2">
      <c r="A348" s="23" t="s">
        <v>641</v>
      </c>
      <c r="B348" s="23" t="str">
        <f>SUBSTITUTE(LOWER(A348), " ", "_")</f>
        <v>last_index_of_ignore_case</v>
      </c>
      <c r="C348" t="str">
        <f>"&lt;div class='v-space'&gt;&lt;/div&gt;&lt;div id='" &amp; B348 &amp;"'&gt;&lt;h2&gt;" &amp;A348&amp; "&lt;/h2&gt;&lt;table&gt;&lt;tbody&gt;"</f>
        <v>&lt;div class='v-space'&gt;&lt;/div&gt;&lt;div id='last_index_of_ignore_case'&gt;&lt;h2&gt;LAST_INDEX_OF_IGNORE_CASE&lt;/h2&gt;&lt;table&gt;&lt;tbody&gt;</v>
      </c>
    </row>
    <row r="349" spans="1:3" x14ac:dyDescent="0.2">
      <c r="A349" s="26" t="s">
        <v>190</v>
      </c>
      <c r="B349" s="27" t="s">
        <v>658</v>
      </c>
      <c r="C349" t="str">
        <f>"&lt;tr&gt;&lt;td class='table-first-column'&gt;" &amp;A349 &amp; "&lt;/td&gt;&lt;td&gt;" &amp; B349 &amp; "&lt;/td&gt;&lt;/tr&gt;"</f>
        <v>&lt;tr&gt;&lt;td class='table-first-column'&gt;Description:​​&lt;/td&gt;&lt;td&gt;Returns the last index of substring in the full string, case insensitive.&lt;/td&gt;&lt;/tr&gt;</v>
      </c>
    </row>
    <row r="350" spans="1:3" ht="30" x14ac:dyDescent="0.2">
      <c r="A350" s="26" t="s">
        <v>159</v>
      </c>
      <c r="B350" s="28" t="s">
        <v>966</v>
      </c>
      <c r="C350" t="str">
        <f>"&lt;tr&gt;&lt;td class='table-first-column'&gt;" &amp;A350 &amp; "&lt;/td&gt;&lt;td&gt;" &amp; B350 &amp; "&lt;/td&gt;&lt;/tr&gt;"</f>
        <v>&lt;tr&gt;&lt;td class='table-first-column'&gt;Use:&lt;/td&gt;&lt;td&gt;&lt;span class='formula'&gt;LAST_INDEX_OF_IGNORE_CASE(string, substring, [end_position])&lt;/span&gt;.&lt;/td&gt;&lt;/tr&gt;</v>
      </c>
    </row>
    <row r="351" spans="1:3" ht="30" x14ac:dyDescent="0.2">
      <c r="A351" s="26" t="s">
        <v>160</v>
      </c>
      <c r="B351" s="28" t="s">
        <v>659</v>
      </c>
      <c r="C351" t="str">
        <f>"&lt;tr&gt;&lt;td class='table-first-column'&gt;" &amp;A351 &amp; "&lt;/td&gt;&lt;td&gt;" &amp; B351 &amp; "&lt;/td&gt;&lt;/tr&gt;"</f>
        <v>&lt;tr&gt;&lt;td class='table-first-column'&gt;Example:&lt;/td&gt;&lt;td&gt;&lt;span class='formula'&gt;LAST_INDEX_OF_IGNORE_CASE("abcdbcdefg", "BcD")&lt;/span&gt; returns 4.&lt;/td&gt;&lt;/tr&gt;</v>
      </c>
    </row>
    <row r="352" spans="1:3" x14ac:dyDescent="0.2">
      <c r="C352" s="34" t="s">
        <v>185</v>
      </c>
    </row>
    <row r="354" spans="1:3" x14ac:dyDescent="0.2">
      <c r="A354" s="23" t="s">
        <v>121</v>
      </c>
      <c r="B354" s="23" t="str">
        <f>SUBSTITUTE(LOWER(A354), " ", "_")</f>
        <v>left</v>
      </c>
      <c r="C354" t="str">
        <f>"&lt;div class='v-space'&gt;&lt;/div&gt;&lt;div id='" &amp; B354 &amp;"'&gt;&lt;h2&gt;" &amp;A354&amp; "&lt;/h2&gt;&lt;table&gt;&lt;tbody&gt;"</f>
        <v>&lt;div class='v-space'&gt;&lt;/div&gt;&lt;div id='left'&gt;&lt;h2&gt;LEFT&lt;/h2&gt;&lt;table&gt;&lt;tbody&gt;</v>
      </c>
    </row>
    <row r="355" spans="1:3" x14ac:dyDescent="0.2">
      <c r="A355" s="26" t="s">
        <v>158</v>
      </c>
      <c r="B355" s="27" t="s">
        <v>122</v>
      </c>
      <c r="C355" t="str">
        <f>"&lt;tr&gt;&lt;td class='table-first-column'&gt;" &amp;A355 &amp; "&lt;/td&gt;&lt;td&gt;" &amp; B355 &amp; "&lt;/td&gt;&lt;/tr&gt;"</f>
        <v>&lt;tr&gt;&lt;td class='table-first-column'&gt;Description:&lt;/td&gt;&lt;td&gt;Returns the specified number of characters from the beginning of a text string.&lt;/td&gt;&lt;/tr&gt;</v>
      </c>
    </row>
    <row r="356" spans="1:3" ht="43" x14ac:dyDescent="0.2">
      <c r="A356" s="26" t="s">
        <v>159</v>
      </c>
      <c r="B356" s="28" t="s">
        <v>967</v>
      </c>
      <c r="C356" t="str">
        <f>"&lt;tr&gt;&lt;td class='table-first-column'&gt;" &amp;A356 &amp; "&lt;/td&gt;&lt;td&gt;" &amp; B356 &amp; "&lt;/td&gt;&lt;/tr&gt;"</f>
        <v>&lt;tr&gt;&lt;td class='table-first-column'&gt;Use:&lt;/td&gt;&lt;td&gt;&lt;span class='formula'&gt;LEFT(string, num_chars)&lt;/span&gt; and replace string with the field or expression you want returned; replace &lt;span class='formula'&gt;num_chars&lt;/span&gt; with the number of characters from the left you want returned.&lt;/td&gt;&lt;/tr&gt;</v>
      </c>
    </row>
    <row r="357" spans="1:3" ht="75" x14ac:dyDescent="0.2">
      <c r="A357" s="26" t="s">
        <v>160</v>
      </c>
      <c r="B357" s="28" t="s">
        <v>229</v>
      </c>
      <c r="C357" t="str">
        <f>"&lt;tr&gt;&lt;td class='table-first-column'&gt;" &amp;A357 &amp; "&lt;/td&gt;&lt;td&gt;" &amp; B357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58" spans="1:3" x14ac:dyDescent="0.2">
      <c r="C358" s="34" t="s">
        <v>185</v>
      </c>
    </row>
    <row r="360" spans="1:3" x14ac:dyDescent="0.2">
      <c r="A360" s="23" t="s">
        <v>123</v>
      </c>
      <c r="B360" s="23" t="str">
        <f>SUBSTITUTE(LOWER(A360), " ", "_")</f>
        <v>len</v>
      </c>
      <c r="C360" t="str">
        <f>"&lt;div class='v-space'&gt;&lt;/div&gt;&lt;div id='" &amp; B360 &amp;"'&gt;&lt;h2&gt;" &amp;A360&amp; "&lt;/h2&gt;&lt;table&gt;&lt;tbody&gt;"</f>
        <v>&lt;div class='v-space'&gt;&lt;/div&gt;&lt;div id='len'&gt;&lt;h2&gt;LEN&lt;/h2&gt;&lt;table&gt;&lt;tbody&gt;</v>
      </c>
    </row>
    <row r="361" spans="1:3" x14ac:dyDescent="0.2">
      <c r="A361" s="26" t="s">
        <v>158</v>
      </c>
      <c r="B361" s="27" t="s">
        <v>124</v>
      </c>
      <c r="C361" t="str">
        <f>"&lt;tr&gt;&lt;td class='table-first-column'&gt;" &amp;A361 &amp; "&lt;/td&gt;&lt;td&gt;" &amp; B361 &amp; "&lt;/td&gt;&lt;/tr&gt;"</f>
        <v>&lt;tr&gt;&lt;td class='table-first-column'&gt;Description:&lt;/td&gt;&lt;td&gt;Returns the number of characters in a specified text string.&lt;/td&gt;&lt;/tr&gt;</v>
      </c>
    </row>
    <row r="362" spans="1:3" ht="29" x14ac:dyDescent="0.2">
      <c r="A362" s="26" t="s">
        <v>159</v>
      </c>
      <c r="B362" s="28" t="s">
        <v>968</v>
      </c>
      <c r="C362" t="str">
        <f>"&lt;tr&gt;&lt;td class='table-first-column'&gt;" &amp;A362 &amp; "&lt;/td&gt;&lt;td&gt;" &amp; B362 &amp; "&lt;/td&gt;&lt;/tr&gt;"</f>
        <v>&lt;tr&gt;&lt;td class='table-first-column'&gt;Use:&lt;/td&gt;&lt;td&gt;&lt;span class='formula'&gt;LEN(string)&lt;/span&gt; and replace string with the field or expression whose length you want returned.&lt;/td&gt;&lt;/tr&gt;</v>
      </c>
    </row>
    <row r="363" spans="1:3" ht="45" x14ac:dyDescent="0.2">
      <c r="A363" s="26" t="s">
        <v>160</v>
      </c>
      <c r="B363" s="28" t="s">
        <v>230</v>
      </c>
      <c r="C363" t="str">
        <f>"&lt;tr&gt;&lt;td class='table-first-column'&gt;" &amp;A363 &amp; "&lt;/td&gt;&lt;td&gt;" &amp; B363 &amp; "&lt;/td&gt;&lt;/tr&gt;"</f>
        <v>&lt;tr&gt;&lt;td class='table-first-column'&gt;Example:&lt;/td&gt;&lt;td&gt;&lt;span class='formula'&gt;LEN(PartNumber__c)&lt;/span&gt;&lt;div class='v-space-s'&gt;&lt;/div&gt;This formula returns the number of characters in a Product Code field.&lt;/td&gt;&lt;/tr&gt;</v>
      </c>
    </row>
    <row r="364" spans="1:3" x14ac:dyDescent="0.2">
      <c r="A364" s="23"/>
      <c r="B364" s="23"/>
      <c r="C364" s="34" t="s">
        <v>185</v>
      </c>
    </row>
    <row r="365" spans="1:3" x14ac:dyDescent="0.2">
      <c r="C365" s="34"/>
    </row>
    <row r="366" spans="1:3" x14ac:dyDescent="0.2">
      <c r="A366" s="23" t="s">
        <v>421</v>
      </c>
      <c r="B366" s="23" t="str">
        <f>SUBSTITUTE(LOWER(A366), " ", "_")</f>
        <v>max</v>
      </c>
      <c r="C366" t="str">
        <f>"&lt;div class='v-space'&gt;&lt;/div&gt;&lt;div id='" &amp; B366 &amp;"'&gt;&lt;h2&gt;" &amp;A366&amp; "&lt;/h2&gt;&lt;table&gt;&lt;tbody&gt;"</f>
        <v>&lt;div class='v-space'&gt;&lt;/div&gt;&lt;div id='max'&gt;&lt;h2&gt;MAX&lt;/h2&gt;&lt;table&gt;&lt;tbody&gt;</v>
      </c>
    </row>
    <row r="367" spans="1:3" x14ac:dyDescent="0.2">
      <c r="A367" s="26" t="s">
        <v>158</v>
      </c>
      <c r="B367" s="27" t="s">
        <v>422</v>
      </c>
      <c r="C367" t="str">
        <f>"&lt;tr&gt;&lt;td class='table-first-column'&gt;" &amp;A367 &amp; "&lt;/td&gt;&lt;td&gt;" &amp; B367 &amp; "&lt;/td&gt;&lt;/tr&gt;"</f>
        <v>&lt;tr&gt;&lt;td class='table-first-column'&gt;Description:&lt;/td&gt;&lt;td&gt;Returns the highest number from a list of numbers.&lt;/td&gt;&lt;/tr&gt;</v>
      </c>
    </row>
    <row r="368" spans="1:3" ht="44" customHeight="1" x14ac:dyDescent="0.2">
      <c r="A368" s="26" t="s">
        <v>159</v>
      </c>
      <c r="B368" s="28" t="s">
        <v>423</v>
      </c>
      <c r="C368" t="str">
        <f>"&lt;tr&gt;&lt;td class='table-first-column'&gt;" &amp;A368 &amp; "&lt;/td&gt;&lt;td&gt;" &amp; B368 &amp; "&lt;/td&gt;&lt;/tr&gt;"</f>
        <v>&lt;tr&gt;&lt;td class='table-first-column'&gt;Use:&lt;/td&gt;&lt;td&gt;&lt;span class='formula'&gt;MAX(num1, num2,…)&lt;/span&gt; and replace number with the fields or expressions from which you want to retrieve the highest number.&lt;/td&gt;&lt;/tr&gt;</v>
      </c>
    </row>
    <row r="369" spans="1:3" ht="119" customHeight="1" x14ac:dyDescent="0.2">
      <c r="A369" s="26" t="s">
        <v>160</v>
      </c>
      <c r="B369" s="41" t="s">
        <v>427</v>
      </c>
      <c r="C369" t="str">
        <f>"&lt;tr&gt;&lt;td class='table-first-column'&gt;" &amp;A369 &amp; "&lt;/td&gt;&lt;td&gt;" &amp; B369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70" spans="1:3" x14ac:dyDescent="0.2">
      <c r="C370" s="34" t="s">
        <v>185</v>
      </c>
    </row>
    <row r="371" spans="1:3" x14ac:dyDescent="0.2">
      <c r="C371" s="34"/>
    </row>
    <row r="372" spans="1:3" x14ac:dyDescent="0.2">
      <c r="A372" s="23" t="s">
        <v>424</v>
      </c>
      <c r="B372" s="23" t="str">
        <f>SUBSTITUTE(LOWER(A372), " ", "_")</f>
        <v>min</v>
      </c>
      <c r="C372" t="str">
        <f>"&lt;div class='v-space'&gt;&lt;/div&gt;&lt;div id='" &amp; B372 &amp;"'&gt;&lt;h2&gt;" &amp;A372&amp; "&lt;/h2&gt;&lt;table&gt;&lt;tbody&gt;"</f>
        <v>&lt;div class='v-space'&gt;&lt;/div&gt;&lt;div id='min'&gt;&lt;h2&gt;MIN&lt;/h2&gt;&lt;table&gt;&lt;tbody&gt;</v>
      </c>
    </row>
    <row r="373" spans="1:3" x14ac:dyDescent="0.2">
      <c r="A373" s="26" t="s">
        <v>158</v>
      </c>
      <c r="B373" s="27" t="s">
        <v>425</v>
      </c>
      <c r="C373" t="str">
        <f>"&lt;tr&gt;&lt;td class='table-first-column'&gt;" &amp;A373 &amp; "&lt;/td&gt;&lt;td&gt;" &amp; B373 &amp; "&lt;/td&gt;&lt;/tr&gt;"</f>
        <v>&lt;tr&gt;&lt;td class='table-first-column'&gt;Description:&lt;/td&gt;&lt;td&gt;Returns the lowest number from a list of numbers.&lt;/td&gt;&lt;/tr&gt;</v>
      </c>
    </row>
    <row r="374" spans="1:3" ht="44" customHeight="1" x14ac:dyDescent="0.2">
      <c r="A374" s="26" t="s">
        <v>159</v>
      </c>
      <c r="B374" s="28" t="s">
        <v>447</v>
      </c>
      <c r="C374" t="str">
        <f>"&lt;tr&gt;&lt;td class='table-first-column'&gt;" &amp;A374 &amp; "&lt;/td&gt;&lt;td&gt;" &amp; B374 &amp; "&lt;/td&gt;&lt;/tr&gt;"</f>
        <v>&lt;tr&gt;&lt;td class='table-first-column'&gt;Use:&lt;/td&gt;&lt;td&gt;&lt;span class='formula'&gt;MIN(num1, num2,…)&lt;/span&gt;  and replace number with the fields or expressions from which you want to retrieve the lowest number.&lt;/td&gt;&lt;/tr&gt;</v>
      </c>
    </row>
    <row r="375" spans="1:3" ht="119" customHeight="1" x14ac:dyDescent="0.2">
      <c r="A375" s="26" t="s">
        <v>160</v>
      </c>
      <c r="B375" s="41" t="s">
        <v>426</v>
      </c>
      <c r="C375" t="str">
        <f>"&lt;tr&gt;&lt;td class='table-first-column'&gt;" &amp;A375 &amp; "&lt;/td&gt;&lt;td&gt;" &amp; B375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76" spans="1:3" x14ac:dyDescent="0.2">
      <c r="C376" s="34" t="s">
        <v>185</v>
      </c>
    </row>
    <row r="378" spans="1:3" x14ac:dyDescent="0.2">
      <c r="A378" s="23" t="s">
        <v>116</v>
      </c>
      <c r="B378" s="23" t="str">
        <f>SUBSTITUTE(LOWER(A378), " ", "_")</f>
        <v>not</v>
      </c>
      <c r="C378" t="str">
        <f>"&lt;div class='v-space'&gt;&lt;/div&gt;&lt;div id='" &amp; B378 &amp;"'&gt;&lt;h2&gt;" &amp;A378&amp; "&lt;/h2&gt;&lt;table&gt;&lt;tbody&gt;"</f>
        <v>&lt;div class='v-space'&gt;&lt;/div&gt;&lt;div id='not'&gt;&lt;h2&gt;NOT&lt;/h2&gt;&lt;table&gt;&lt;tbody&gt;</v>
      </c>
    </row>
    <row r="379" spans="1:3" x14ac:dyDescent="0.2">
      <c r="A379" s="26" t="s">
        <v>158</v>
      </c>
      <c r="B379" s="27" t="s">
        <v>117</v>
      </c>
      <c r="C379" t="str">
        <f>"&lt;tr&gt;&lt;td class='table-first-column'&gt;" &amp;A379 &amp; "&lt;/td&gt;&lt;td&gt;" &amp; B379 &amp; "&lt;/td&gt;&lt;/tr&gt;"</f>
        <v>&lt;tr&gt;&lt;td class='table-first-column'&gt;Description:&lt;/td&gt;&lt;td&gt;Returns FALSE for TRUE and TRUE for FALSE.&lt;/td&gt;&lt;/tr&gt;</v>
      </c>
    </row>
    <row r="380" spans="1:3" ht="29" x14ac:dyDescent="0.2">
      <c r="A380" s="26" t="s">
        <v>159</v>
      </c>
      <c r="B380" s="28" t="s">
        <v>194</v>
      </c>
      <c r="C380" t="str">
        <f>"&lt;tr&gt;&lt;td class='table-first-column'&gt;" &amp;A380 &amp; "&lt;/td&gt;&lt;td&gt;" &amp; B380 &amp; "&lt;/td&gt;&lt;/tr&gt;"</f>
        <v>&lt;tr&gt;&lt;td class='table-first-column'&gt;Use:&lt;/td&gt;&lt;td&gt;&lt;span class='formula'&gt;NOT(logical)&lt;/span&gt; and replace &lt;span class='formula'&gt;logical&lt;/span&gt; with the expression that you want evaluated.&lt;/td&gt;&lt;/tr&gt;</v>
      </c>
    </row>
    <row r="381" spans="1:3" ht="60" x14ac:dyDescent="0.2">
      <c r="A381" s="26" t="s">
        <v>160</v>
      </c>
      <c r="B381" s="28" t="s">
        <v>598</v>
      </c>
      <c r="C381" t="str">
        <f>"&lt;tr&gt;&lt;td class='table-first-column'&gt;" &amp;A381 &amp; "&lt;/td&gt;&lt;td&gt;" &amp; B381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82" spans="1:3" x14ac:dyDescent="0.2">
      <c r="C382" s="34" t="s">
        <v>185</v>
      </c>
    </row>
    <row r="384" spans="1:3" x14ac:dyDescent="0.2">
      <c r="A384" s="23" t="s">
        <v>106</v>
      </c>
      <c r="B384" s="23" t="str">
        <f>SUBSTITUTE(LOWER(A384), " ", "_")</f>
        <v>now</v>
      </c>
      <c r="C384" t="str">
        <f>"&lt;div class='v-space'&gt;&lt;/div&gt;&lt;div id='" &amp; B384 &amp;"'&gt;&lt;h2&gt;" &amp;A384&amp; "&lt;/h2&gt;&lt;table&gt;&lt;tbody&gt;"</f>
        <v>&lt;div class='v-space'&gt;&lt;/div&gt;&lt;div id='now'&gt;&lt;h2&gt;NOW&lt;/h2&gt;&lt;table&gt;&lt;tbody&gt;</v>
      </c>
    </row>
    <row r="385" spans="1:3" x14ac:dyDescent="0.2">
      <c r="A385" s="26" t="s">
        <v>158</v>
      </c>
      <c r="B385" s="27" t="s">
        <v>107</v>
      </c>
      <c r="C385" t="str">
        <f>"&lt;tr&gt;&lt;td class='table-first-column'&gt;" &amp;A385 &amp; "&lt;/td&gt;&lt;td&gt;" &amp; B385 &amp; "&lt;/td&gt;&lt;/tr&gt;"</f>
        <v>&lt;tr&gt;&lt;td class='table-first-column'&gt;Description:&lt;/td&gt;&lt;td&gt;Returns a date/time representing the current moment.&lt;/td&gt;&lt;/tr&gt;</v>
      </c>
    </row>
    <row r="386" spans="1:3" x14ac:dyDescent="0.2">
      <c r="A386" s="26" t="s">
        <v>159</v>
      </c>
      <c r="B386" s="28" t="s">
        <v>195</v>
      </c>
      <c r="C386" t="str">
        <f>"&lt;tr&gt;&lt;td class='table-first-column'&gt;" &amp;A386 &amp; "&lt;/td&gt;&lt;td&gt;" &amp; B386 &amp; "&lt;/td&gt;&lt;/tr&gt;"</f>
        <v>&lt;tr&gt;&lt;td class='table-first-column'&gt;Use:&lt;/td&gt;&lt;td&gt;&lt;span class='formula'&gt;NOW()&lt;/span&gt;&lt;/td&gt;&lt;/tr&gt;</v>
      </c>
    </row>
    <row r="387" spans="1:3" ht="60" x14ac:dyDescent="0.2">
      <c r="A387" s="26" t="s">
        <v>160</v>
      </c>
      <c r="B387" s="28" t="s">
        <v>599</v>
      </c>
      <c r="C387" t="str">
        <f>"&lt;tr&gt;&lt;td class='table-first-column'&gt;" &amp;A387 &amp; "&lt;/td&gt;&lt;td&gt;" &amp; B387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88" spans="1:3" ht="56" x14ac:dyDescent="0.2">
      <c r="A388" s="26" t="s">
        <v>181</v>
      </c>
      <c r="B388" s="32" t="s">
        <v>600</v>
      </c>
      <c r="C388" t="str">
        <f>"&lt;tr&gt;&lt;td class='table-first-column'&gt;" &amp;A388 &amp; "&lt;/td&gt;&lt;td&gt;" &amp; B388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89" spans="1:3" x14ac:dyDescent="0.2">
      <c r="B389" s="40"/>
      <c r="C389" s="34" t="s">
        <v>185</v>
      </c>
    </row>
    <row r="390" spans="1:3" ht="20" customHeight="1" x14ac:dyDescent="0.2">
      <c r="B390" s="10"/>
    </row>
    <row r="391" spans="1:3" ht="17" x14ac:dyDescent="0.2">
      <c r="A391" s="26" t="s">
        <v>196</v>
      </c>
      <c r="B391" s="24" t="s">
        <v>156</v>
      </c>
      <c r="C391" t="str">
        <f>"&lt;div class='v-space'&gt;&lt;/div&gt;&lt;div id='" &amp; B391 &amp;"'&gt;&lt;h2&gt;" &amp;A391&amp; "&lt;/h2&gt;&lt;table&gt;&lt;tbody&gt;"</f>
        <v>&lt;div class='v-space'&gt;&lt;/div&gt;&lt;div id='or'&gt;&lt;h2&gt;OR&lt;/h2&gt;&lt;table&gt;&lt;tbody&gt;</v>
      </c>
    </row>
    <row r="392" spans="1:3" ht="51" x14ac:dyDescent="0.2">
      <c r="A392" s="23" t="s">
        <v>158</v>
      </c>
      <c r="B392" s="24" t="s">
        <v>198</v>
      </c>
      <c r="C392" t="str">
        <f>"&lt;tr&gt;&lt;td class='table-first-column'&gt;" &amp;A392 &amp; "&lt;/td&gt;&lt;td&gt;" &amp; B392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93" spans="1:3" ht="34" x14ac:dyDescent="0.2">
      <c r="A393" s="23" t="s">
        <v>159</v>
      </c>
      <c r="B393" s="24" t="s">
        <v>197</v>
      </c>
      <c r="C393" t="str">
        <f>"&lt;tr&gt;&lt;td class='table-first-column'&gt;" &amp;A393 &amp; "&lt;/td&gt;&lt;td&gt;" &amp; B393 &amp; "&lt;/td&gt;&lt;/tr&gt;"</f>
        <v>&lt;tr&gt;&lt;td class='table-first-column'&gt;Use:&lt;/td&gt;&lt;td&gt;&lt;span class='formula'&gt;OR(logical1, logical2...)&lt;/span&gt; and replace any number of logical references with the expressions you want evaluated.&lt;/td&gt;&lt;/tr&gt;</v>
      </c>
    </row>
    <row r="394" spans="1:3" x14ac:dyDescent="0.2">
      <c r="B394" s="10"/>
      <c r="C394" s="34" t="s">
        <v>185</v>
      </c>
    </row>
    <row r="395" spans="1:3" x14ac:dyDescent="0.2">
      <c r="C395" s="34"/>
    </row>
    <row r="396" spans="1:3" x14ac:dyDescent="0.2">
      <c r="A396" s="23" t="s">
        <v>417</v>
      </c>
      <c r="B396" s="23" t="str">
        <f>SUBSTITUTE(LOWER(A396), " ", "_")</f>
        <v>randomize</v>
      </c>
      <c r="C396" t="str">
        <f>"&lt;div class='v-space'&gt;&lt;/div&gt;&lt;div id='" &amp; B396 &amp;"'&gt;&lt;h2&gt;" &amp;A396&amp; "&lt;/h2&gt;&lt;table&gt;&lt;tbody&gt;"</f>
        <v>&lt;div class='v-space'&gt;&lt;/div&gt;&lt;div id='randomize'&gt;&lt;h2&gt;RANDOMIZE&lt;/h2&gt;&lt;table&gt;&lt;tbody&gt;</v>
      </c>
    </row>
    <row r="397" spans="1:3" x14ac:dyDescent="0.2">
      <c r="A397" s="26" t="s">
        <v>158</v>
      </c>
      <c r="B397" s="42" t="s">
        <v>134</v>
      </c>
      <c r="C397" t="str">
        <f>"&lt;tr&gt;&lt;td class='table-first-column'&gt;" &amp;A397 &amp; "&lt;/td&gt;&lt;td&gt;" &amp; B397 &amp; "&lt;/td&gt;&lt;/tr&gt;"</f>
        <v>&lt;tr&gt;&lt;td class='table-first-column'&gt;Description:&lt;/td&gt;&lt;td&gt;Masks the input value randomly based on the data types.&lt;/td&gt;&lt;/tr&gt;</v>
      </c>
    </row>
    <row r="398" spans="1:3" ht="29" x14ac:dyDescent="0.2">
      <c r="A398" s="26" t="s">
        <v>159</v>
      </c>
      <c r="B398" s="28" t="s">
        <v>418</v>
      </c>
      <c r="C398" t="str">
        <f>"&lt;tr&gt;&lt;td class='table-first-column'&gt;" &amp;A398 &amp; "&lt;/td&gt;&lt;td&gt;" &amp; B398 &amp; "&lt;/td&gt;&lt;/tr&gt;"</f>
        <v>&lt;tr&gt;&lt;td class='table-first-column'&gt;Use:&lt;/td&gt;&lt;td&gt;&lt;span class='formula'&gt;RANDOMIZE(text/number/date/boolean)&lt;/span&gt; and replace the value of the expression randomly.&lt;/td&gt;&lt;/tr&gt;</v>
      </c>
    </row>
    <row r="399" spans="1:3" ht="248" x14ac:dyDescent="0.2">
      <c r="A399" s="26" t="s">
        <v>160</v>
      </c>
      <c r="B399" s="28" t="s">
        <v>420</v>
      </c>
      <c r="C399" t="str">
        <f>"&lt;tr&gt;&lt;td class='table-first-column'&gt;" &amp;A399 &amp; "&lt;/td&gt;&lt;td&gt;" &amp; B399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400" spans="1:3" ht="63" customHeight="1" x14ac:dyDescent="0.2">
      <c r="A400" s="26" t="s">
        <v>192</v>
      </c>
      <c r="B400" s="32" t="s">
        <v>419</v>
      </c>
      <c r="C400" t="str">
        <f>"&lt;tr&gt;&lt;td class='table-first-column'&gt;" &amp;A400 &amp; "&lt;/td&gt;&lt;td&gt;" &amp; B400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401" spans="1:3" x14ac:dyDescent="0.2">
      <c r="C401" s="34" t="s">
        <v>185</v>
      </c>
    </row>
    <row r="402" spans="1:3" x14ac:dyDescent="0.2">
      <c r="C402" s="34"/>
    </row>
    <row r="403" spans="1:3" x14ac:dyDescent="0.2">
      <c r="A403" s="23" t="s">
        <v>662</v>
      </c>
      <c r="B403" s="23" t="str">
        <f>SUBSTITUTE(LOWER(A403), " ", "_")</f>
        <v>replace</v>
      </c>
      <c r="C403" t="str">
        <f>"&lt;div class='v-space'&gt;&lt;/div&gt;&lt;div id='" &amp; B403 &amp;"'&gt;&lt;h2&gt;" &amp;A403&amp; "&lt;/h2&gt;&lt;table&gt;&lt;tbody&gt;"</f>
        <v>&lt;div class='v-space'&gt;&lt;/div&gt;&lt;div id='replace'&gt;&lt;h2&gt;REPLACE&lt;/h2&gt;&lt;table&gt;&lt;tbody&gt;</v>
      </c>
    </row>
    <row r="404" spans="1:3" x14ac:dyDescent="0.2">
      <c r="A404" s="26" t="s">
        <v>158</v>
      </c>
      <c r="B404" s="27" t="s">
        <v>127</v>
      </c>
      <c r="C404" t="str">
        <f>"&lt;tr&gt;&lt;td class='table-first-column'&gt;" &amp;A404 &amp; "&lt;/td&gt;&lt;td&gt;" &amp; B404 &amp; "&lt;/td&gt;&lt;/tr&gt;"</f>
        <v>&lt;tr&gt;&lt;td class='table-first-column'&gt;Description:&lt;/td&gt;&lt;td&gt;Substitutes new text for old text in a text string.&lt;/td&gt;&lt;/tr&gt;</v>
      </c>
    </row>
    <row r="405" spans="1:3" ht="75" x14ac:dyDescent="0.2">
      <c r="A405" s="26" t="s">
        <v>159</v>
      </c>
      <c r="B405" s="28" t="s">
        <v>660</v>
      </c>
      <c r="C405" t="str">
        <f>"&lt;tr&gt;&lt;td class='table-first-column'&gt;" &amp;A405 &amp; "&lt;/td&gt;&lt;td&gt;" &amp; B405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406" spans="1:3" ht="105" x14ac:dyDescent="0.2">
      <c r="A406" s="26" t="s">
        <v>160</v>
      </c>
      <c r="B406" s="28" t="s">
        <v>661</v>
      </c>
      <c r="C406" t="str">
        <f>"&lt;tr&gt;&lt;td class='table-first-column'&gt;" &amp;A406 &amp; "&lt;/td&gt;&lt;td&gt;" &amp; B406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407" spans="1:3" ht="42" x14ac:dyDescent="0.2">
      <c r="A407" s="26" t="s">
        <v>181</v>
      </c>
      <c r="B407" s="32" t="s">
        <v>212</v>
      </c>
      <c r="C407" t="str">
        <f>"&lt;tr&gt;&lt;td class='table-first-column'&gt;" &amp;A407 &amp; "&lt;/td&gt;&lt;td&gt;" &amp; B407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408" spans="1:3" x14ac:dyDescent="0.2">
      <c r="C408" s="34" t="s">
        <v>185</v>
      </c>
    </row>
    <row r="410" spans="1:3" x14ac:dyDescent="0.2">
      <c r="C410" s="34"/>
    </row>
    <row r="412" spans="1:3" x14ac:dyDescent="0.2">
      <c r="B412" s="10"/>
    </row>
    <row r="413" spans="1:3" x14ac:dyDescent="0.2">
      <c r="A413" s="25" t="s">
        <v>125</v>
      </c>
      <c r="B413" s="23" t="str">
        <f>SUBSTITUTE(LOWER(A413), " ", "_")</f>
        <v>right</v>
      </c>
      <c r="C413" t="str">
        <f>"&lt;div class='v-space'&gt;&lt;/div&gt;&lt;div id='" &amp; B413 &amp;"'&gt;&lt;h2&gt;" &amp;A413&amp; "&lt;/h2&gt;&lt;table&gt;&lt;tbody&gt;"</f>
        <v>&lt;div class='v-space'&gt;&lt;/div&gt;&lt;div id='right'&gt;&lt;h2&gt;RIGHT&lt;/h2&gt;&lt;table&gt;&lt;tbody&gt;</v>
      </c>
    </row>
    <row r="414" spans="1:3" x14ac:dyDescent="0.2">
      <c r="A414" s="26" t="s">
        <v>158</v>
      </c>
      <c r="B414" s="27" t="s">
        <v>126</v>
      </c>
      <c r="C414" t="str">
        <f>"&lt;tr&gt;&lt;td class='table-first-column'&gt;" &amp;A414 &amp; "&lt;/td&gt;&lt;td&gt;" &amp; B414 &amp; "&lt;/td&gt;&lt;/tr&gt;"</f>
        <v>&lt;tr&gt;&lt;td class='table-first-column'&gt;Description:&lt;/td&gt;&lt;td&gt;Returns the specified number of characters from the end of a text string.&lt;/td&gt;&lt;/tr&gt;</v>
      </c>
    </row>
    <row r="415" spans="1:3" ht="43" x14ac:dyDescent="0.2">
      <c r="A415" s="26" t="s">
        <v>159</v>
      </c>
      <c r="B415" s="28" t="s">
        <v>200</v>
      </c>
      <c r="C415" t="str">
        <f>"&lt;tr&gt;&lt;td class='table-first-column'&gt;" &amp;A415 &amp; "&lt;/td&gt;&lt;td&gt;" &amp; B415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416" spans="1:3" ht="45" x14ac:dyDescent="0.2">
      <c r="A416" s="26" t="s">
        <v>160</v>
      </c>
      <c r="B416" s="28" t="s">
        <v>199</v>
      </c>
      <c r="C416" t="str">
        <f>"&lt;tr&gt;&lt;td class='table-first-column'&gt;" &amp;A416 &amp; "&lt;/td&gt;&lt;td&gt;" &amp; B416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417" spans="1:3" ht="28" x14ac:dyDescent="0.2">
      <c r="A417" s="26" t="s">
        <v>181</v>
      </c>
      <c r="B417" s="32" t="s">
        <v>201</v>
      </c>
      <c r="C417" t="str">
        <f>"&lt;tr&gt;&lt;td class='table-first-column'&gt;" &amp;A417 &amp; "&lt;/td&gt;&lt;td&gt;" &amp; B417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418" spans="1:3" x14ac:dyDescent="0.2">
      <c r="C418" s="34" t="s">
        <v>185</v>
      </c>
    </row>
    <row r="420" spans="1:3" x14ac:dyDescent="0.2">
      <c r="A420" s="23" t="s">
        <v>144</v>
      </c>
      <c r="B420" s="23" t="str">
        <f>SUBSTITUTE(LOWER(A420), " ", "_")</f>
        <v>round</v>
      </c>
      <c r="C420" t="str">
        <f>"&lt;div class='v-space'&gt;&lt;/div&gt;&lt;div id='" &amp; B420 &amp;"'&gt;&lt;h2&gt;" &amp;A420&amp; "&lt;/h2&gt;&lt;table&gt;&lt;tbody&gt;"</f>
        <v>&lt;div class='v-space'&gt;&lt;/div&gt;&lt;div id='round'&gt;&lt;h2&gt;ROUND&lt;/h2&gt;&lt;table&gt;&lt;tbody&gt;</v>
      </c>
    </row>
    <row r="421" spans="1:3" ht="28" x14ac:dyDescent="0.2">
      <c r="A421" s="43" t="s">
        <v>158</v>
      </c>
      <c r="B421" s="42" t="s">
        <v>203</v>
      </c>
      <c r="C421" t="str">
        <f>"&lt;tr&gt;&lt;td class='table-first-column'&gt;" &amp;A421 &amp; "&lt;/td&gt;&lt;td&gt;" &amp; B421 &amp; "&lt;/td&gt;&lt;/tr&gt;"</f>
        <v>&lt;tr&gt;&lt;td class='table-first-column'&gt;Description:&lt;/td&gt;&lt;td&gt;Returns the nearest number to a number you specify, constraining the new number by a specified number of digits.&lt;/td&gt;&lt;/tr&gt;</v>
      </c>
    </row>
    <row r="422" spans="1:3" ht="43" x14ac:dyDescent="0.2">
      <c r="A422" s="43" t="s">
        <v>159</v>
      </c>
      <c r="B422" s="28" t="s">
        <v>204</v>
      </c>
      <c r="C422" t="str">
        <f>"&lt;tr&gt;&lt;td class='table-first-column'&gt;" &amp;A422 &amp; "&lt;/td&gt;&lt;td&gt;" &amp; B422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23" spans="1:3" ht="54" customHeight="1" x14ac:dyDescent="0.2">
      <c r="A423" s="43" t="s">
        <v>160</v>
      </c>
      <c r="B423" s="28" t="s">
        <v>207</v>
      </c>
      <c r="C423" t="str">
        <f>"&lt;tr&gt;&lt;td class='table-first-column'&gt;" &amp;A423 &amp; "&lt;/td&gt;&lt;td&gt;" &amp; B423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24" spans="1:3" ht="98" x14ac:dyDescent="0.2">
      <c r="A424" s="43" t="s">
        <v>181</v>
      </c>
      <c r="B424" s="44" t="s">
        <v>208</v>
      </c>
      <c r="C424" t="str">
        <f>"&lt;tr&gt;&lt;td class='table-first-column'&gt;" &amp;A424 &amp; "&lt;/td&gt;&lt;td&gt;" &amp; B424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25" spans="1:3" x14ac:dyDescent="0.2">
      <c r="C425" s="34" t="s">
        <v>185</v>
      </c>
    </row>
    <row r="427" spans="1:3" x14ac:dyDescent="0.2">
      <c r="A427" s="23" t="s">
        <v>132</v>
      </c>
      <c r="B427" s="23" t="str">
        <f>SUBSTITUTE(LOWER(A427), " ", "_")</f>
        <v>scramble</v>
      </c>
      <c r="C427" t="str">
        <f>"&lt;div class='v-space'&gt;&lt;/div&gt;&lt;div id='" &amp; B427 &amp;"'&gt;&lt;h2&gt;" &amp;A427&amp; "&lt;/h2&gt;&lt;table&gt;&lt;tbody&gt;"</f>
        <v>&lt;div class='v-space'&gt;&lt;/div&gt;&lt;div id='scramble'&gt;&lt;h2&gt;SCRAMBLE&lt;/h2&gt;&lt;table&gt;&lt;tbody&gt;</v>
      </c>
    </row>
    <row r="428" spans="1:3" x14ac:dyDescent="0.2">
      <c r="A428" s="26" t="s">
        <v>158</v>
      </c>
      <c r="B428" s="42" t="s">
        <v>209</v>
      </c>
      <c r="C428" t="str">
        <f>"&lt;tr&gt;&lt;td class='table-first-column'&gt;" &amp;A428 &amp; "&lt;/td&gt;&lt;td&gt;" &amp; B428 &amp; "&lt;/td&gt;&lt;/tr&gt;"</f>
        <v>&lt;tr&gt;&lt;td class='table-first-column'&gt;Description:&lt;/td&gt;&lt;td&gt;Returns the field value from a random record within the retrieved source data.&lt;/td&gt;&lt;/tr&gt;</v>
      </c>
    </row>
    <row r="429" spans="1:3" ht="46" x14ac:dyDescent="0.2">
      <c r="A429" s="26" t="s">
        <v>159</v>
      </c>
      <c r="B429" s="28" t="s">
        <v>428</v>
      </c>
      <c r="C429" t="str">
        <f>"&lt;tr&gt;&lt;td class='table-first-column'&gt;" &amp;A429 &amp; "&lt;/td&gt;&lt;td&gt;" &amp; B429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30" spans="1:3" ht="29" x14ac:dyDescent="0.2">
      <c r="A430" s="26" t="s">
        <v>160</v>
      </c>
      <c r="B430" s="28" t="s">
        <v>210</v>
      </c>
      <c r="C430" t="str">
        <f>"&lt;tr&gt;&lt;td class='table-first-column'&gt;" &amp;A430 &amp; "&lt;/td&gt;&lt;td&gt;" &amp; B430 &amp; "&lt;/td&gt;&lt;/tr&gt;"</f>
        <v>&lt;tr&gt;&lt;td class='table-first-column'&gt;Example:&lt;/td&gt;&lt;td&gt;&lt;span class='formula'&gt;SCRAMBLE(firstName)&lt;/span&gt;returns one of the source records’ firstName randomly. &lt;/td&gt;&lt;/tr&gt;</v>
      </c>
    </row>
    <row r="431" spans="1:3" ht="76" customHeight="1" x14ac:dyDescent="0.2">
      <c r="A431" s="26" t="s">
        <v>181</v>
      </c>
      <c r="B431" s="32" t="s">
        <v>211</v>
      </c>
      <c r="C431" t="str">
        <f>"&lt;tr&gt;&lt;td class='table-first-column'&gt;" &amp;A431 &amp; "&lt;/td&gt;&lt;td&gt;" &amp; B431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32" spans="1:3" x14ac:dyDescent="0.2">
      <c r="C432" s="34" t="s">
        <v>185</v>
      </c>
    </row>
    <row r="434" spans="1:3" x14ac:dyDescent="0.2">
      <c r="A434" s="23" t="s">
        <v>663</v>
      </c>
      <c r="B434" s="23" t="str">
        <f>SUBSTITUTE(LOWER(A434), " ", "_")</f>
        <v>starts_with</v>
      </c>
      <c r="C434" t="str">
        <f>"&lt;div class='v-space'&gt;&lt;/div&gt;&lt;div id='" &amp; B434 &amp;"'&gt;&lt;h2&gt;" &amp;A434&amp; "&lt;/h2&gt;&lt;table&gt;&lt;tbody&gt;"</f>
        <v>&lt;div class='v-space'&gt;&lt;/div&gt;&lt;div id='starts_with'&gt;&lt;h2&gt;STARTS_WITH&lt;/h2&gt;&lt;table&gt;&lt;tbody&gt;</v>
      </c>
    </row>
    <row r="435" spans="1:3" x14ac:dyDescent="0.2">
      <c r="A435" s="26" t="s">
        <v>158</v>
      </c>
      <c r="B435" s="27" t="s">
        <v>118</v>
      </c>
      <c r="C435" t="str">
        <f>"&lt;tr&gt;&lt;td class='table-first-column'&gt;" &amp;A435 &amp; "&lt;/td&gt;&lt;td&gt;" &amp; B435 &amp; "&lt;/td&gt;&lt;/tr&gt;"</f>
        <v>&lt;tr&gt;&lt;td class='table-first-column'&gt;Description:&lt;/td&gt;&lt;td&gt;Determines if text begins with specific characters and returns TRUE if it does. Returns FALSE if it doesn't.&lt;/td&gt;&lt;/tr&gt;</v>
      </c>
    </row>
    <row r="436" spans="1:3" ht="45" x14ac:dyDescent="0.2">
      <c r="A436" s="26" t="s">
        <v>159</v>
      </c>
      <c r="B436" s="28" t="s">
        <v>667</v>
      </c>
      <c r="C436" t="str">
        <f>"&lt;tr&gt;&lt;td class='table-first-column'&gt;" &amp;A436 &amp; "&lt;/td&gt;&lt;td&gt;" &amp; B436 &amp; "&lt;/td&gt;&lt;/tr&gt;"</f>
        <v>&lt;tr&gt;&lt;td class='table-first-column'&gt;Use:&lt;/td&gt;&lt;td&gt;&lt;span class='formula'&gt;STARTS_WITH(string, compare_string)&lt;/span&gt; and replace text, compare_text with the characters or fields you want to compare.&lt;/td&gt;&lt;/tr&gt;</v>
      </c>
    </row>
    <row r="437" spans="1:3" ht="75" x14ac:dyDescent="0.2">
      <c r="A437" s="26" t="s">
        <v>160</v>
      </c>
      <c r="B437" s="28" t="s">
        <v>664</v>
      </c>
      <c r="C437" t="str">
        <f>"&lt;tr&gt;&lt;td class='table-first-column'&gt;" &amp;A437 &amp; "&lt;/td&gt;&lt;td&gt;" &amp; B437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38" spans="1:3" x14ac:dyDescent="0.2">
      <c r="C438" s="34" t="s">
        <v>185</v>
      </c>
    </row>
    <row r="439" spans="1:3" x14ac:dyDescent="0.2">
      <c r="C439" s="34"/>
    </row>
    <row r="440" spans="1:3" x14ac:dyDescent="0.2">
      <c r="A440" s="23" t="s">
        <v>676</v>
      </c>
      <c r="B440" s="23" t="str">
        <f>SUBSTITUTE(LOWER(A440), " ", "_")</f>
        <v>substring</v>
      </c>
      <c r="C440" t="str">
        <f>"&lt;div class='v-space'&gt;&lt;/div&gt;&lt;div id='" &amp; B440 &amp;"'&gt;&lt;h2&gt;" &amp;A440&amp; "&lt;/h2&gt;&lt;table&gt;&lt;tbody&gt;"</f>
        <v>&lt;div class='v-space'&gt;&lt;/div&gt;&lt;div id='substring'&gt;&lt;h2&gt;SUBSTRING&lt;/h2&gt;&lt;table&gt;&lt;tbody&gt;</v>
      </c>
    </row>
    <row r="441" spans="1:3" ht="42" x14ac:dyDescent="0.2">
      <c r="A441" s="26" t="s">
        <v>158</v>
      </c>
      <c r="B441" s="27" t="s">
        <v>682</v>
      </c>
      <c r="C441" t="str">
        <f>"&lt;tr&gt;&lt;td class='table-first-column'&gt;" &amp;A441 &amp; "&lt;/td&gt;&lt;td&gt;" &amp; B441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42" spans="1:3" ht="87" customHeight="1" x14ac:dyDescent="0.2">
      <c r="A442" s="26" t="s">
        <v>159</v>
      </c>
      <c r="B442" s="28" t="s">
        <v>683</v>
      </c>
      <c r="C442" t="str">
        <f>"&lt;tr&gt;&lt;td class='table-first-column'&gt;" &amp;A442 &amp; "&lt;/td&gt;&lt;td&gt;" &amp; B442 &amp; "&lt;/td&gt;&lt;/tr&gt;"</f>
        <v>&lt;tr&gt;&lt;td class='table-first-column'&gt;Use:&lt;/td&gt;&lt;td&gt;&lt;span class='formula'&gt;SUBSTRING(string, start_index, end_index)&lt;/span&gt;&lt;/td&gt;&lt;/tr&gt;</v>
      </c>
    </row>
    <row r="443" spans="1:3" x14ac:dyDescent="0.2">
      <c r="C443" s="34" t="s">
        <v>185</v>
      </c>
    </row>
    <row r="444" spans="1:3" x14ac:dyDescent="0.2">
      <c r="C444" s="34"/>
    </row>
    <row r="445" spans="1:3" x14ac:dyDescent="0.2">
      <c r="A445" s="23" t="s">
        <v>677</v>
      </c>
      <c r="B445" s="23" t="str">
        <f>SUBSTITUTE(LOWER(A445), " ", "_")</f>
        <v>substring_after</v>
      </c>
      <c r="C445" t="str">
        <f>"&lt;div class='v-space'&gt;&lt;/div&gt;&lt;div id='" &amp; B445 &amp;"'&gt;&lt;h2&gt;" &amp;A445&amp; "&lt;/h2&gt;&lt;table&gt;&lt;tbody&gt;"</f>
        <v>&lt;div class='v-space'&gt;&lt;/div&gt;&lt;div id='substring_after'&gt;&lt;h2&gt;SUBSTRING_AFTER&lt;/h2&gt;&lt;table&gt;&lt;tbody&gt;</v>
      </c>
    </row>
    <row r="446" spans="1:3" ht="28" x14ac:dyDescent="0.2">
      <c r="A446" s="26" t="s">
        <v>158</v>
      </c>
      <c r="B446" s="27" t="s">
        <v>684</v>
      </c>
      <c r="C446" t="str">
        <f>"&lt;tr&gt;&lt;td class='table-first-column'&gt;" &amp;A446 &amp; "&lt;/td&gt;&lt;td&gt;" &amp; B446 &amp; "&lt;/td&gt;&lt;/tr&gt;"</f>
        <v>&lt;tr&gt;&lt;td class='table-first-column'&gt;Description:&lt;/td&gt;&lt;td&gt;Returns the substring that occurs after the first occurrence of the specified separator. It is equal to the Apex: &lt;span class='formula'&gt;String.substringAfter(separator)&lt;/span&gt;&lt;/td&gt;&lt;/tr&gt;</v>
      </c>
    </row>
    <row r="447" spans="1:3" ht="87" customHeight="1" x14ac:dyDescent="0.2">
      <c r="A447" s="26" t="s">
        <v>159</v>
      </c>
      <c r="B447" s="28" t="s">
        <v>685</v>
      </c>
      <c r="C447" t="str">
        <f>"&lt;tr&gt;&lt;td class='table-first-column'&gt;" &amp;A447 &amp; "&lt;/td&gt;&lt;td&gt;" &amp; B447 &amp; "&lt;/td&gt;&lt;/tr&gt;"</f>
        <v>&lt;tr&gt;&lt;td class='table-first-column'&gt;Use:&lt;/td&gt;&lt;td&gt;&lt;span class='formula'&gt;SUBSTRING_AFTER(string, seprator)&lt;/span&gt;&lt;/td&gt;&lt;/tr&gt;</v>
      </c>
    </row>
    <row r="448" spans="1:3" x14ac:dyDescent="0.2">
      <c r="C448" s="34" t="s">
        <v>185</v>
      </c>
    </row>
    <row r="449" spans="1:3" x14ac:dyDescent="0.2">
      <c r="C449" s="34"/>
    </row>
    <row r="450" spans="1:3" x14ac:dyDescent="0.2">
      <c r="A450" s="23" t="s">
        <v>678</v>
      </c>
      <c r="B450" s="23" t="str">
        <f>SUBSTITUTE(LOWER(A450), " ", "_")</f>
        <v>substring_after_last</v>
      </c>
      <c r="C450" t="str">
        <f>"&lt;div class='v-space'&gt;&lt;/div&gt;&lt;div id='" &amp; B450 &amp;"'&gt;&lt;h2&gt;" &amp;A450&amp; "&lt;/h2&gt;&lt;table&gt;&lt;tbody&gt;"</f>
        <v>&lt;div class='v-space'&gt;&lt;/div&gt;&lt;div id='substring_after_last'&gt;&lt;h2&gt;SUBSTRING_AFTER_LAST&lt;/h2&gt;&lt;table&gt;&lt;tbody&gt;</v>
      </c>
    </row>
    <row r="451" spans="1:3" ht="28" x14ac:dyDescent="0.2">
      <c r="A451" s="26" t="s">
        <v>158</v>
      </c>
      <c r="B451" s="27" t="s">
        <v>686</v>
      </c>
      <c r="C451" t="str">
        <f>"&lt;tr&gt;&lt;td class='table-first-column'&gt;" &amp;A451 &amp; "&lt;/td&gt;&lt;td&gt;" &amp; B451 &amp; "&lt;/td&gt;&lt;/tr&gt;"</f>
        <v>&lt;tr&gt;&lt;td class='table-first-column'&gt;Description:&lt;/td&gt;&lt;td&gt;Returns the substring that occurs after the last occurrence of the specified separator. It is equal to the Apex: &lt;span class='formula'&gt;String.substringAfterLast(separator)&lt;/span&gt;&lt;/td&gt;&lt;/tr&gt;</v>
      </c>
    </row>
    <row r="452" spans="1:3" ht="87" customHeight="1" x14ac:dyDescent="0.2">
      <c r="A452" s="26" t="s">
        <v>159</v>
      </c>
      <c r="B452" s="28" t="s">
        <v>687</v>
      </c>
      <c r="C452" t="str">
        <f>"&lt;tr&gt;&lt;td class='table-first-column'&gt;" &amp;A452 &amp; "&lt;/td&gt;&lt;td&gt;" &amp; B452 &amp; "&lt;/td&gt;&lt;/tr&gt;"</f>
        <v>&lt;tr&gt;&lt;td class='table-first-column'&gt;Use:&lt;/td&gt;&lt;td&gt;&lt;span class='formula'&gt;SUBSTRING_AFTER_LAST(string, seprator)&lt;/span&gt;&lt;/td&gt;&lt;/tr&gt;</v>
      </c>
    </row>
    <row r="453" spans="1:3" x14ac:dyDescent="0.2">
      <c r="C453" s="34" t="s">
        <v>185</v>
      </c>
    </row>
    <row r="454" spans="1:3" x14ac:dyDescent="0.2">
      <c r="C454" s="34"/>
    </row>
    <row r="455" spans="1:3" x14ac:dyDescent="0.2">
      <c r="A455" s="23" t="s">
        <v>679</v>
      </c>
      <c r="B455" s="23" t="str">
        <f>SUBSTITUTE(LOWER(A455), " ", "_")</f>
        <v>substring_before</v>
      </c>
      <c r="C455" t="str">
        <f>"&lt;div class='v-space'&gt;&lt;/div&gt;&lt;div id='" &amp; B455 &amp;"'&gt;&lt;h2&gt;" &amp;A455&amp; "&lt;/h2&gt;&lt;table&gt;&lt;tbody&gt;"</f>
        <v>&lt;div class='v-space'&gt;&lt;/div&gt;&lt;div id='substring_before'&gt;&lt;h2&gt;SUBSTRING_BEFORE&lt;/h2&gt;&lt;table&gt;&lt;tbody&gt;</v>
      </c>
    </row>
    <row r="456" spans="1:3" ht="28" x14ac:dyDescent="0.2">
      <c r="A456" s="26" t="s">
        <v>158</v>
      </c>
      <c r="B456" s="27" t="s">
        <v>691</v>
      </c>
      <c r="C456" t="str">
        <f>"&lt;tr&gt;&lt;td class='table-first-column'&gt;" &amp;A456 &amp; "&lt;/td&gt;&lt;td&gt;" &amp; B456 &amp; "&lt;/td&gt;&lt;/tr&gt;"</f>
        <v>&lt;tr&gt;&lt;td class='table-first-column'&gt;Description:&lt;/td&gt;&lt;td&gt;Returns the substring that occurs before the first occurrence of the specified separator. It is equal to the Apex: &lt;span class='formula'&gt;String.substringBefore(separator)&lt;/span&gt;&lt;/td&gt;&lt;/tr&gt;</v>
      </c>
    </row>
    <row r="457" spans="1:3" ht="87" customHeight="1" x14ac:dyDescent="0.2">
      <c r="A457" s="26" t="s">
        <v>159</v>
      </c>
      <c r="B457" s="28" t="s">
        <v>688</v>
      </c>
      <c r="C457" t="str">
        <f>"&lt;tr&gt;&lt;td class='table-first-column'&gt;" &amp;A457 &amp; "&lt;/td&gt;&lt;td&gt;" &amp; B457 &amp; "&lt;/td&gt;&lt;/tr&gt;"</f>
        <v>&lt;tr&gt;&lt;td class='table-first-column'&gt;Use:&lt;/td&gt;&lt;td&gt;&lt;span class='formula'&gt;SUBSTRING_BEFORE(string, seprator)&lt;/span&gt;&lt;/td&gt;&lt;/tr&gt;</v>
      </c>
    </row>
    <row r="458" spans="1:3" x14ac:dyDescent="0.2">
      <c r="C458" s="34" t="s">
        <v>185</v>
      </c>
    </row>
    <row r="459" spans="1:3" x14ac:dyDescent="0.2">
      <c r="C459" s="34"/>
    </row>
    <row r="460" spans="1:3" x14ac:dyDescent="0.2">
      <c r="A460" s="23" t="s">
        <v>680</v>
      </c>
      <c r="B460" s="23" t="str">
        <f>SUBSTITUTE(LOWER(A460), " ", "_")</f>
        <v>substring_before_last</v>
      </c>
      <c r="C460" t="str">
        <f>"&lt;div class='v-space'&gt;&lt;/div&gt;&lt;div id='" &amp; B460 &amp;"'&gt;&lt;h2&gt;" &amp;A460&amp; "&lt;/h2&gt;&lt;table&gt;&lt;tbody&gt;"</f>
        <v>&lt;div class='v-space'&gt;&lt;/div&gt;&lt;div id='substring_before_last'&gt;&lt;h2&gt;SUBSTRING_BEFORE_LAST&lt;/h2&gt;&lt;table&gt;&lt;tbody&gt;</v>
      </c>
    </row>
    <row r="461" spans="1:3" ht="28" x14ac:dyDescent="0.2">
      <c r="A461" s="26" t="s">
        <v>158</v>
      </c>
      <c r="B461" s="27" t="s">
        <v>690</v>
      </c>
      <c r="C461" t="str">
        <f>"&lt;tr&gt;&lt;td class='table-first-column'&gt;" &amp;A461 &amp; "&lt;/td&gt;&lt;td&gt;" &amp; B461 &amp; "&lt;/td&gt;&lt;/tr&gt;"</f>
        <v>&lt;tr&gt;&lt;td class='table-first-column'&gt;Description:&lt;/td&gt;&lt;td&gt;Returns the substring that occurs before the last occurrence of the specified separator. It is equal to the Apex: &lt;span class='formula'&gt;String.substringBeforeLast(separator)&lt;/span&gt;&lt;/td&gt;&lt;/tr&gt;</v>
      </c>
    </row>
    <row r="462" spans="1:3" ht="87" customHeight="1" x14ac:dyDescent="0.2">
      <c r="A462" s="26" t="s">
        <v>159</v>
      </c>
      <c r="B462" s="28" t="s">
        <v>689</v>
      </c>
      <c r="C462" t="str">
        <f>"&lt;tr&gt;&lt;td class='table-first-column'&gt;" &amp;A462 &amp; "&lt;/td&gt;&lt;td&gt;" &amp; B462 &amp; "&lt;/td&gt;&lt;/tr&gt;"</f>
        <v>&lt;tr&gt;&lt;td class='table-first-column'&gt;Use:&lt;/td&gt;&lt;td&gt;&lt;span class='formula'&gt;SUBSTRING_BEFORE_LAST(string, seprator)&lt;/span&gt;&lt;/td&gt;&lt;/tr&gt;</v>
      </c>
    </row>
    <row r="463" spans="1:3" x14ac:dyDescent="0.2">
      <c r="C463" s="34" t="s">
        <v>185</v>
      </c>
    </row>
    <row r="464" spans="1:3" x14ac:dyDescent="0.2">
      <c r="C464" s="34"/>
    </row>
    <row r="465" spans="1:3" x14ac:dyDescent="0.2">
      <c r="C465" s="34"/>
    </row>
    <row r="466" spans="1:3" x14ac:dyDescent="0.2">
      <c r="A466" s="23" t="s">
        <v>681</v>
      </c>
      <c r="B466" s="23" t="str">
        <f>SUBSTITUTE(LOWER(A466), " ", "_")</f>
        <v>substring_between</v>
      </c>
      <c r="C466" t="str">
        <f>"&lt;div class='v-space'&gt;&lt;/div&gt;&lt;div id='" &amp; B466 &amp;"'&gt;&lt;h2&gt;" &amp;A466&amp; "&lt;/h2&gt;&lt;table&gt;&lt;tbody&gt;"</f>
        <v>&lt;div class='v-space'&gt;&lt;/div&gt;&lt;div id='substring_between'&gt;&lt;h2&gt;SUBSTRING_BETWEEN&lt;/h2&gt;&lt;table&gt;&lt;tbody&gt;</v>
      </c>
    </row>
    <row r="467" spans="1:3" ht="28" x14ac:dyDescent="0.2">
      <c r="A467" s="26" t="s">
        <v>158</v>
      </c>
      <c r="B467" s="27" t="s">
        <v>692</v>
      </c>
      <c r="C467" t="str">
        <f>"&lt;tr&gt;&lt;td class='table-first-column'&gt;" &amp;A467 &amp; "&lt;/td&gt;&lt;td&gt;" &amp; B467 &amp; "&lt;/td&gt;&lt;/tr&gt;"</f>
        <v>&lt;tr&gt;&lt;td class='table-first-column'&gt;Description:&lt;/td&gt;&lt;td&gt;Returns the substring that occurs between the two specified Strings. It is equal to the Apex: &lt;span class='formula'&gt;String.substringBetween(open, close)&lt;/span&gt;&lt;/td&gt;&lt;/tr&gt;</v>
      </c>
    </row>
    <row r="468" spans="1:3" ht="87" customHeight="1" x14ac:dyDescent="0.2">
      <c r="A468" s="26" t="s">
        <v>159</v>
      </c>
      <c r="B468" s="28" t="s">
        <v>693</v>
      </c>
      <c r="C468" t="str">
        <f>"&lt;tr&gt;&lt;td class='table-first-column'&gt;" &amp;A468 &amp; "&lt;/td&gt;&lt;td&gt;" &amp; B468 &amp; "&lt;/td&gt;&lt;/tr&gt;"</f>
        <v>&lt;tr&gt;&lt;td class='table-first-column'&gt;Use:&lt;/td&gt;&lt;td&gt;&lt;span class='formula'&gt;SUBSTRING_BETWEEN(string, open, close)&lt;/span&gt;&lt;/td&gt;&lt;/tr&gt;</v>
      </c>
    </row>
    <row r="469" spans="1:3" x14ac:dyDescent="0.2">
      <c r="C469" s="34" t="s">
        <v>185</v>
      </c>
    </row>
    <row r="470" spans="1:3" x14ac:dyDescent="0.2">
      <c r="C470" s="34"/>
    </row>
    <row r="472" spans="1:3" x14ac:dyDescent="0.2">
      <c r="A472" s="23" t="s">
        <v>607</v>
      </c>
      <c r="B472" s="23" t="str">
        <f>SUBSTITUTE(LOWER(A472), " ", "_")</f>
        <v>to_blob</v>
      </c>
      <c r="C472" t="str">
        <f>"&lt;div class='v-space'&gt;&lt;/div&gt;&lt;div id='" &amp; B472 &amp;"'&gt;&lt;h2&gt;" &amp;A472&amp; "&lt;/h2&gt;&lt;table&gt;&lt;tbody&gt;"</f>
        <v>&lt;div class='v-space'&gt;&lt;/div&gt;&lt;div id='to_blob'&gt;&lt;h2&gt;TO_BLOB&lt;/h2&gt;&lt;table&gt;&lt;tbody&gt;</v>
      </c>
    </row>
    <row r="473" spans="1:3" ht="28" x14ac:dyDescent="0.2">
      <c r="A473" s="26" t="s">
        <v>158</v>
      </c>
      <c r="B473" s="27" t="s">
        <v>573</v>
      </c>
      <c r="C473" t="str">
        <f>"&lt;tr&gt;&lt;td class='table-first-column'&gt;" &amp;A473 &amp; "&lt;/td&gt;&lt;td&gt;" &amp; B473 &amp; "&lt;/td&gt;&lt;/tr&gt;"</f>
        <v>&lt;tr&gt;&lt;td class='table-first-column'&gt;Description:&lt;/td&gt;&lt;td&gt;Convert a String value to the Apex Blob type. It is equal to the Apex: &lt;span class='formula'&gt;Blob.valueOf()&lt;/span&gt;&lt;/td&gt;&lt;/tr&gt;</v>
      </c>
    </row>
    <row r="474" spans="1:3" ht="87" customHeight="1" x14ac:dyDescent="0.2">
      <c r="A474" s="26" t="s">
        <v>159</v>
      </c>
      <c r="B474" s="28" t="s">
        <v>616</v>
      </c>
      <c r="C474" t="str">
        <f>"&lt;tr&gt;&lt;td class='table-first-column'&gt;" &amp;A474 &amp; "&lt;/td&gt;&lt;td&gt;" &amp; B474 &amp; "&lt;/td&gt;&lt;/tr&gt;"</f>
        <v>&lt;tr&gt;&lt;td class='table-first-column'&gt;Use:&lt;/td&gt;&lt;td&gt;&lt;span class='formula'&gt;TO_BLOB(string)&lt;/span&gt;&lt;/td&gt;&lt;/tr&gt;</v>
      </c>
    </row>
    <row r="475" spans="1:3" x14ac:dyDescent="0.2">
      <c r="C475" s="34" t="s">
        <v>185</v>
      </c>
    </row>
    <row r="476" spans="1:3" x14ac:dyDescent="0.2">
      <c r="C476" s="34"/>
    </row>
    <row r="477" spans="1:3" x14ac:dyDescent="0.2">
      <c r="C477" s="34"/>
    </row>
    <row r="478" spans="1:3" x14ac:dyDescent="0.2">
      <c r="A478" s="23" t="s">
        <v>608</v>
      </c>
      <c r="B478" s="23" t="str">
        <f>SUBSTITUTE(LOWER(A478), " ", "_")</f>
        <v>to_boolean</v>
      </c>
      <c r="C478" t="str">
        <f>"&lt;div class='v-space'&gt;&lt;/div&gt;&lt;div id='" &amp; B478 &amp;"'&gt;&lt;h2&gt;" &amp;A478&amp; "&lt;/h2&gt;&lt;table&gt;&lt;tbody&gt;"</f>
        <v>&lt;div class='v-space'&gt;&lt;/div&gt;&lt;div id='to_boolean'&gt;&lt;h2&gt;TO_BOOLEAN&lt;/h2&gt;&lt;table&gt;&lt;tbody&gt;</v>
      </c>
    </row>
    <row r="479" spans="1:3" x14ac:dyDescent="0.2">
      <c r="A479" s="26" t="s">
        <v>158</v>
      </c>
      <c r="B479" s="27" t="s">
        <v>610</v>
      </c>
      <c r="C479" t="str">
        <f>"&lt;tr&gt;&lt;td class='table-first-column'&gt;" &amp;A479 &amp; "&lt;/td&gt;&lt;td&gt;" &amp; B479 &amp; "&lt;/td&gt;&lt;/tr&gt;"</f>
        <v>&lt;tr&gt;&lt;td class='table-first-column'&gt;Description:&lt;/td&gt;&lt;td&gt;Converts a string value into boolean anywhere formulas are used. &lt;/td&gt;&lt;/tr&gt;</v>
      </c>
    </row>
    <row r="480" spans="1:3" ht="45" x14ac:dyDescent="0.2">
      <c r="A480" s="26" t="s">
        <v>159</v>
      </c>
      <c r="B480" s="28" t="s">
        <v>611</v>
      </c>
      <c r="C480" t="str">
        <f>"&lt;tr&gt;&lt;td class='table-first-column'&gt;" &amp;A480 &amp; "&lt;/td&gt;&lt;td&gt;" &amp; B480 &amp; "&lt;/td&gt;&lt;/tr&gt;"</f>
        <v>&lt;tr&gt;&lt;td class='table-first-column'&gt;Use:&lt;/td&gt;&lt;td&gt;&lt;span class='formula'&gt;TO_BOOLEAN(string)&lt;/span&gt; and replace &lt;span class='formula'&gt;string&lt;/span&gt; with the field or expression you want to convert to boolean format.&lt;/td&gt;&lt;/tr&gt;</v>
      </c>
    </row>
    <row r="481" spans="1:3" ht="45" x14ac:dyDescent="0.2">
      <c r="A481" s="26" t="s">
        <v>160</v>
      </c>
      <c r="B481" s="28" t="s">
        <v>612</v>
      </c>
      <c r="C481" t="str">
        <f>"&lt;tr&gt;&lt;td class='table-first-column'&gt;" &amp;A481 &amp; "&lt;/td&gt;&lt;td&gt;" &amp; B481 &amp; "&lt;/td&gt;&lt;/tr&gt;"</f>
        <v>&lt;tr&gt;&lt;td class='table-first-column'&gt;Example:&lt;/td&gt;&lt;td&gt;&lt;b&gt;Expected Boolean&lt;/b&gt;&lt;div class='v-space-s'&gt;&lt;/div&gt;&lt;span class='formula'&gt;TO_BOOLEAN("true")&lt;/span&gt; returns the expected a boolean value TRUE where the input type is a string.&lt;/td&gt;&lt;/tr&gt;</v>
      </c>
    </row>
    <row r="482" spans="1:3" ht="34" customHeight="1" x14ac:dyDescent="0.2">
      <c r="A482" s="26" t="s">
        <v>181</v>
      </c>
      <c r="B482" s="32" t="s">
        <v>694</v>
      </c>
      <c r="C482" t="str">
        <f>"&lt;tr&gt;&lt;td class='table-first-column'&gt;" &amp;A482 &amp; "&lt;/td&gt;&lt;td&gt;" &amp; B482 &amp; "&lt;/td&gt;&lt;/tr&gt;"</f>
        <v>&lt;tr&gt;&lt;td class='table-first-column'&gt;Tips:&lt;/td&gt;&lt;td&gt;&lt;ul&gt;&lt;li&gt;If the input value is NULL, the function will return a NULL value instead of FALSE&lt;/li&gt;&lt;/ul&gt;&lt;/td&gt;&lt;/tr&gt;</v>
      </c>
    </row>
    <row r="483" spans="1:3" x14ac:dyDescent="0.2">
      <c r="C483" s="34" t="s">
        <v>185</v>
      </c>
    </row>
    <row r="484" spans="1:3" x14ac:dyDescent="0.2">
      <c r="C484" s="34"/>
    </row>
    <row r="485" spans="1:3" x14ac:dyDescent="0.2">
      <c r="C485" s="34"/>
    </row>
    <row r="486" spans="1:3" x14ac:dyDescent="0.2">
      <c r="A486" s="23" t="s">
        <v>613</v>
      </c>
      <c r="B486" s="23" t="str">
        <f>SUBSTITUTE(LOWER(A486), " ", "_")</f>
        <v>to_date</v>
      </c>
      <c r="C486" t="str">
        <f>"&lt;div class='v-space'&gt;&lt;/div&gt;&lt;div id='" &amp; B486 &amp;"'&gt;&lt;h2&gt;" &amp;A486&amp; "&lt;/h2&gt;&lt;table&gt;&lt;tbody&gt;"</f>
        <v>&lt;div class='v-space'&gt;&lt;/div&gt;&lt;div id='to_date'&gt;&lt;h2&gt;TO_DATE&lt;/h2&gt;&lt;table&gt;&lt;tbody&gt;</v>
      </c>
    </row>
    <row r="487" spans="1:3" ht="17" x14ac:dyDescent="0.2">
      <c r="A487" s="35" t="s">
        <v>158</v>
      </c>
      <c r="B487" s="27" t="s">
        <v>103</v>
      </c>
      <c r="C487" t="str">
        <f>"&lt;tr&gt;&lt;td class='table-first-column'&gt;" &amp;A487 &amp; "&lt;/td&gt;&lt;td&gt;" &amp; B487 &amp; "&lt;/td&gt;&lt;/tr&gt;"</f>
        <v>&lt;tr&gt;&lt;td class='table-first-column'&gt;Description:&lt;/td&gt;&lt;td&gt;Returns a date value for a date/time or text expression.&lt;/td&gt;&lt;/tr&gt;</v>
      </c>
    </row>
    <row r="488" spans="1:3" ht="45" x14ac:dyDescent="0.2">
      <c r="A488" s="36" t="s">
        <v>159</v>
      </c>
      <c r="B488" s="28" t="s">
        <v>615</v>
      </c>
      <c r="C488" t="str">
        <f>"&lt;tr&gt;&lt;td class='table-first-column'&gt;" &amp;A488 &amp; "&lt;/td&gt;&lt;td&gt;" &amp; B488 &amp; "&lt;/td&gt;&lt;/tr&gt;"</f>
        <v>&lt;tr&gt;&lt;td class='table-first-column'&gt;Use:&lt;/td&gt;&lt;td&gt;&lt;span class='formula'&gt;TO_DATE(string/datetime)&lt;/span&gt; and replace expression with a date/time or string value, merge field, or expression.&lt;/td&gt;&lt;/tr&gt;</v>
      </c>
    </row>
    <row r="489" spans="1:3" ht="102" customHeight="1" x14ac:dyDescent="0.2">
      <c r="A489" s="36" t="s">
        <v>160</v>
      </c>
      <c r="B489" s="28" t="s">
        <v>614</v>
      </c>
      <c r="C489" t="str">
        <f>"&lt;tr&gt;&lt;td class='table-first-column'&gt;" &amp;A489 &amp; "&lt;/td&gt;&lt;td&gt;" &amp; B489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90" spans="1:3" ht="67" customHeight="1" x14ac:dyDescent="0.2">
      <c r="A490" s="38" t="s">
        <v>181</v>
      </c>
      <c r="B490" s="37" t="s">
        <v>188</v>
      </c>
      <c r="C490" t="str">
        <f>"&lt;tr&gt;&lt;td class='table-first-column'&gt;" &amp;A490 &amp; "&lt;/td&gt;&lt;td&gt;" &amp; B490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91" spans="1:3" x14ac:dyDescent="0.2">
      <c r="C491" s="34" t="s">
        <v>185</v>
      </c>
    </row>
    <row r="492" spans="1:3" x14ac:dyDescent="0.2">
      <c r="C492" s="34"/>
    </row>
    <row r="493" spans="1:3" x14ac:dyDescent="0.2">
      <c r="A493" s="23" t="s">
        <v>617</v>
      </c>
      <c r="B493" s="23" t="str">
        <f>SUBSTITUTE(LOWER(A493), " ", "_")</f>
        <v>to_datetime</v>
      </c>
      <c r="C493" t="str">
        <f>"&lt;div class='v-space'&gt;&lt;/div&gt;&lt;div id='" &amp; B493 &amp;"'&gt;&lt;h2&gt;" &amp;A493&amp; "&lt;/h2&gt;&lt;table&gt;&lt;tbody&gt;"</f>
        <v>&lt;div class='v-space'&gt;&lt;/div&gt;&lt;div id='to_datetime'&gt;&lt;h2&gt;TO_DATETIME&lt;/h2&gt;&lt;table&gt;&lt;tbody&gt;</v>
      </c>
    </row>
    <row r="494" spans="1:3" ht="17" x14ac:dyDescent="0.2">
      <c r="A494" s="35" t="s">
        <v>158</v>
      </c>
      <c r="B494" s="27" t="s">
        <v>618</v>
      </c>
      <c r="C494" t="str">
        <f>"&lt;tr&gt;&lt;td class='table-first-column'&gt;" &amp;A494 &amp; "&lt;/td&gt;&lt;td&gt;" &amp; B494 &amp; "&lt;/td&gt;&lt;/tr&gt;"</f>
        <v>&lt;tr&gt;&lt;td class='table-first-column'&gt;Description:&lt;/td&gt;&lt;td&gt;Returns a datetime value for a text expression.&lt;/td&gt;&lt;/tr&gt;</v>
      </c>
    </row>
    <row r="495" spans="1:3" ht="30" x14ac:dyDescent="0.2">
      <c r="A495" s="36" t="s">
        <v>159</v>
      </c>
      <c r="B495" s="28" t="s">
        <v>619</v>
      </c>
      <c r="C495" t="str">
        <f>"&lt;tr&gt;&lt;td class='table-first-column'&gt;" &amp;A495 &amp; "&lt;/td&gt;&lt;td&gt;" &amp; B495 &amp; "&lt;/td&gt;&lt;/tr&gt;"</f>
        <v>&lt;tr&gt;&lt;td class='table-first-column'&gt;Use:&lt;/td&gt;&lt;td&gt;&lt;span class='formula'&gt;TO_DATETIME(string)&lt;/span&gt; and replace expression with a string value, merge field, or expression.&lt;/td&gt;&lt;/tr&gt;</v>
      </c>
    </row>
    <row r="496" spans="1:3" ht="102" customHeight="1" x14ac:dyDescent="0.2">
      <c r="A496" s="36" t="s">
        <v>160</v>
      </c>
      <c r="B496" s="28" t="s">
        <v>620</v>
      </c>
      <c r="C496" t="str">
        <f>"&lt;tr&gt;&lt;td class='table-first-column'&gt;" &amp;A496 &amp; "&lt;/td&gt;&lt;td&gt;" &amp; B496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97" spans="1:3" x14ac:dyDescent="0.2">
      <c r="C497" s="34" t="s">
        <v>185</v>
      </c>
    </row>
    <row r="499" spans="1:3" x14ac:dyDescent="0.2">
      <c r="A499" s="23" t="s">
        <v>629</v>
      </c>
      <c r="B499" s="23" t="str">
        <f>SUBSTITUTE(LOWER(A499), " ", "_")</f>
        <v>is_number</v>
      </c>
      <c r="C499" t="str">
        <f>"&lt;div class='v-space'&gt;&lt;/div&gt;&lt;div id='" &amp; B499 &amp;"'&gt;&lt;h2&gt;" &amp;A499&amp; "&lt;/h2&gt;&lt;table&gt;&lt;tbody&gt;"</f>
        <v>&lt;div class='v-space'&gt;&lt;/div&gt;&lt;div id='is_number'&gt;&lt;h2&gt;IS_NUMBER&lt;/h2&gt;&lt;table&gt;&lt;tbody&gt;</v>
      </c>
    </row>
    <row r="500" spans="1:3" x14ac:dyDescent="0.2">
      <c r="A500" s="26" t="s">
        <v>158</v>
      </c>
      <c r="B500" s="27" t="s">
        <v>628</v>
      </c>
      <c r="C500" t="str">
        <f>"&lt;tr&gt;&lt;td class='table-first-column'&gt;" &amp;A500 &amp; "&lt;/td&gt;&lt;td&gt;" &amp; B500 &amp; "&lt;/td&gt;&lt;/tr&gt;"</f>
        <v>&lt;tr&gt;&lt;td class='table-first-column'&gt;Description:&lt;/td&gt;&lt;td&gt;Converts a text string to a decimal number.&lt;/td&gt;&lt;/tr&gt;</v>
      </c>
    </row>
    <row r="501" spans="1:3" ht="71" customHeight="1" x14ac:dyDescent="0.2">
      <c r="A501" s="26" t="s">
        <v>159</v>
      </c>
      <c r="B501" s="28" t="s">
        <v>630</v>
      </c>
      <c r="C501" t="str">
        <f>"&lt;tr&gt;&lt;td class='table-first-column'&gt;" &amp;A501 &amp; "&lt;/td&gt;&lt;td&gt;" &amp; B501 &amp; "&lt;/td&gt;&lt;/tr&gt;"</f>
        <v>&lt;tr&gt;&lt;td class='table-first-column'&gt;Use:&lt;/td&gt;&lt;td&gt;&lt;span class='formula'&gt;IS_NUMBER(string)&lt;/span&gt; and replace &lt;span class='formula'&gt;string&lt;/span&gt; with the field or expression you want converted into a decimal.&lt;/td&gt;&lt;/tr&gt;</v>
      </c>
    </row>
    <row r="502" spans="1:3" ht="90" customHeight="1" x14ac:dyDescent="0.2">
      <c r="A502" s="26" t="s">
        <v>160</v>
      </c>
      <c r="B502" s="27" t="s">
        <v>631</v>
      </c>
      <c r="C502" t="str">
        <f>"&lt;tr&gt;&lt;td class='table-first-column'&gt;" &amp;A502 &amp; "&lt;/td&gt;&lt;td&gt;" &amp; B502 &amp; "&lt;/td&gt;&lt;/tr&gt;"</f>
        <v>&lt;tr&gt;&lt;td class='table-first-column'&gt;Example:&lt;/td&gt;&lt;td&gt;&lt;div class='v-space-s'&gt;&lt;/div&gt;&lt;span class='formula'&gt;IS_NUMBER("25.33")&lt;/span&gt; converts the string value to the decimal type.&lt;/td&gt;&lt;/tr&gt;</v>
      </c>
    </row>
    <row r="503" spans="1:3" ht="115" customHeight="1" x14ac:dyDescent="0.2">
      <c r="A503" s="26" t="s">
        <v>181</v>
      </c>
      <c r="B503" s="27" t="s">
        <v>632</v>
      </c>
      <c r="C503" t="str">
        <f>"&lt;tr&gt;&lt;td class='table-first-column'&gt;" &amp;A503 &amp; "&lt;/td&gt;&lt;td&gt;" &amp; B503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504" spans="1:3" x14ac:dyDescent="0.2">
      <c r="C504" s="34" t="s">
        <v>185</v>
      </c>
    </row>
    <row r="505" spans="1:3" x14ac:dyDescent="0.2">
      <c r="C505" s="34"/>
    </row>
    <row r="506" spans="1:3" x14ac:dyDescent="0.2">
      <c r="C506" s="34"/>
    </row>
    <row r="507" spans="1:3" x14ac:dyDescent="0.2">
      <c r="A507" s="23" t="s">
        <v>699</v>
      </c>
      <c r="B507" s="23" t="str">
        <f>SUBSTITUTE(LOWER(A507), " ", "_")</f>
        <v>to_decimal</v>
      </c>
      <c r="C507" t="str">
        <f>"&lt;div class='v-space'&gt;&lt;/div&gt;&lt;div id='" &amp; B507 &amp;"'&gt;&lt;h2&gt;" &amp;A507&amp; "&lt;/h2&gt;&lt;table&gt;&lt;tbody&gt;"</f>
        <v>&lt;div class='v-space'&gt;&lt;/div&gt;&lt;div id='to_decimal'&gt;&lt;h2&gt;TO_DECIMAL&lt;/h2&gt;&lt;table&gt;&lt;tbody&gt;</v>
      </c>
    </row>
    <row r="508" spans="1:3" x14ac:dyDescent="0.2">
      <c r="A508" s="26" t="s">
        <v>158</v>
      </c>
      <c r="B508" s="27" t="s">
        <v>628</v>
      </c>
      <c r="C508" t="str">
        <f>"&lt;tr&gt;&lt;td class='table-first-column'&gt;" &amp;A508 &amp; "&lt;/td&gt;&lt;td&gt;" &amp; B508 &amp; "&lt;/td&gt;&lt;/tr&gt;"</f>
        <v>&lt;tr&gt;&lt;td class='table-first-column'&gt;Description:&lt;/td&gt;&lt;td&gt;Converts a text string to a decimal number.&lt;/td&gt;&lt;/tr&gt;</v>
      </c>
    </row>
    <row r="509" spans="1:3" ht="71" customHeight="1" x14ac:dyDescent="0.2">
      <c r="A509" s="26" t="s">
        <v>159</v>
      </c>
      <c r="B509" s="28" t="s">
        <v>702</v>
      </c>
      <c r="C509" t="str">
        <f>"&lt;tr&gt;&lt;td class='table-first-column'&gt;" &amp;A509 &amp; "&lt;/td&gt;&lt;td&gt;" &amp; B509 &amp; "&lt;/td&gt;&lt;/tr&gt;"</f>
        <v>&lt;tr&gt;&lt;td class='table-first-column'&gt;Use:&lt;/td&gt;&lt;td&gt;&lt;span class='formula'&gt;TO_DECIMAL(string)&lt;/span&gt; and replace parameter with the field or expression you want converted into a decimal.&lt;/td&gt;&lt;/tr&gt;</v>
      </c>
    </row>
    <row r="510" spans="1:3" ht="90" customHeight="1" x14ac:dyDescent="0.2">
      <c r="A510" s="26" t="s">
        <v>160</v>
      </c>
      <c r="B510" s="27" t="s">
        <v>700</v>
      </c>
      <c r="C510" t="str">
        <f>"&lt;tr&gt;&lt;td class='table-first-column'&gt;" &amp;A510 &amp; "&lt;/td&gt;&lt;td&gt;" &amp; B510 &amp; "&lt;/td&gt;&lt;/tr&gt;"</f>
        <v>&lt;tr&gt;&lt;td class='table-first-column'&gt;Example:&lt;/td&gt;&lt;td&gt;&lt;div class='v-space-s'&gt;&lt;/div&gt;&lt;span class='formula'&gt;TO_DECIMAL("25.3")&lt;/span&gt; converts the string value to the decimal type.&lt;/td&gt;&lt;/tr&gt;</v>
      </c>
    </row>
    <row r="511" spans="1:3" x14ac:dyDescent="0.2">
      <c r="C511" s="34" t="s">
        <v>185</v>
      </c>
    </row>
    <row r="513" spans="1:3" x14ac:dyDescent="0.2">
      <c r="A513" s="23" t="s">
        <v>624</v>
      </c>
      <c r="B513" s="23" t="str">
        <f>SUBSTITUTE(LOWER(A513), " ", "_")</f>
        <v>to_integer</v>
      </c>
      <c r="C513" t="str">
        <f>"&lt;div class='v-space'&gt;&lt;/div&gt;&lt;div id='" &amp; B513 &amp;"'&gt;&lt;h2&gt;" &amp;A513&amp; "&lt;/h2&gt;&lt;table&gt;&lt;tbody&gt;"</f>
        <v>&lt;div class='v-space'&gt;&lt;/div&gt;&lt;div id='to_integer'&gt;&lt;h2&gt;TO_INTEGER&lt;/h2&gt;&lt;table&gt;&lt;tbody&gt;</v>
      </c>
    </row>
    <row r="514" spans="1:3" x14ac:dyDescent="0.2">
      <c r="A514" s="26" t="s">
        <v>158</v>
      </c>
      <c r="B514" s="27" t="s">
        <v>626</v>
      </c>
      <c r="C514" t="str">
        <f>"&lt;tr&gt;&lt;td class='table-first-column'&gt;" &amp;A514 &amp; "&lt;/td&gt;&lt;td&gt;" &amp; B514 &amp; "&lt;/td&gt;&lt;/tr&gt;"</f>
        <v>&lt;tr&gt;&lt;td class='table-first-column'&gt;Description:&lt;/td&gt;&lt;td&gt;Converts a text string to a integer number.&lt;/td&gt;&lt;/tr&gt;</v>
      </c>
    </row>
    <row r="515" spans="1:3" ht="71" customHeight="1" x14ac:dyDescent="0.2">
      <c r="A515" s="26" t="s">
        <v>159</v>
      </c>
      <c r="B515" s="28" t="s">
        <v>701</v>
      </c>
      <c r="C515" t="str">
        <f>"&lt;tr&gt;&lt;td class='table-first-column'&gt;" &amp;A515 &amp; "&lt;/td&gt;&lt;td&gt;" &amp; B515 &amp; "&lt;/td&gt;&lt;/tr&gt;"</f>
        <v>&lt;tr&gt;&lt;td class='table-first-column'&gt;Use:&lt;/td&gt;&lt;td&gt;&lt;span class='formula'&gt;TO_INTEGER(string/decimal/double/float/integer)&lt;/span&gt; and replace parameter with the field or expression you want converted into an integer.&lt;/td&gt;&lt;/tr&gt;</v>
      </c>
    </row>
    <row r="516" spans="1:3" ht="90" customHeight="1" x14ac:dyDescent="0.2">
      <c r="A516" s="26" t="s">
        <v>160</v>
      </c>
      <c r="B516" s="27" t="s">
        <v>627</v>
      </c>
      <c r="C516" t="str">
        <f>"&lt;tr&gt;&lt;td class='table-first-column'&gt;" &amp;A516 &amp; "&lt;/td&gt;&lt;td&gt;" &amp; B516 &amp; "&lt;/td&gt;&lt;/tr&gt;"</f>
        <v>&lt;tr&gt;&lt;td class='table-first-column'&gt;Example:&lt;/td&gt;&lt;td&gt;&lt;div class='v-space-s'&gt;&lt;/div&gt;&lt;span class='formula'&gt;TO_INTEGER("25")&lt;/span&gt; converts the string value to the integer type.&lt;/td&gt;&lt;/tr&gt;</v>
      </c>
    </row>
    <row r="517" spans="1:3" ht="115" customHeight="1" x14ac:dyDescent="0.2">
      <c r="A517" s="26" t="s">
        <v>181</v>
      </c>
      <c r="B517" s="27" t="s">
        <v>625</v>
      </c>
      <c r="C517" t="str">
        <f>"&lt;tr&gt;&lt;td class='table-first-column'&gt;" &amp;A517 &amp; "&lt;/td&gt;&lt;td&gt;" &amp; B517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518" spans="1:3" x14ac:dyDescent="0.2">
      <c r="C518" s="34" t="s">
        <v>185</v>
      </c>
    </row>
    <row r="521" spans="1:3" x14ac:dyDescent="0.2">
      <c r="A521" s="23" t="s">
        <v>642</v>
      </c>
      <c r="B521" s="23" t="str">
        <f>SUBSTITUTE(LOWER(A521), " ", "_")</f>
        <v>to_lower_case</v>
      </c>
      <c r="C521" t="str">
        <f>"&lt;div class='v-space'&gt;&lt;/div&gt;&lt;div id='" &amp; B521 &amp;"'&gt;&lt;h2&gt;" &amp;A521&amp; "&lt;/h2&gt;&lt;table&gt;&lt;tbody&gt;"</f>
        <v>&lt;div class='v-space'&gt;&lt;/div&gt;&lt;div id='to_lower_case'&gt;&lt;h2&gt;TO_LOWER_CASE&lt;/h2&gt;&lt;table&gt;&lt;tbody&gt;</v>
      </c>
    </row>
    <row r="522" spans="1:3" ht="28" x14ac:dyDescent="0.2">
      <c r="A522" s="26" t="s">
        <v>158</v>
      </c>
      <c r="B522" s="27" t="s">
        <v>191</v>
      </c>
      <c r="C522" t="str">
        <f>"&lt;tr&gt;&lt;td class='table-first-column'&gt;" &amp;A522 &amp; "&lt;/td&gt;&lt;td&gt;" &amp; B522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23" spans="1:3" ht="60" x14ac:dyDescent="0.2">
      <c r="A523" s="26" t="s">
        <v>159</v>
      </c>
      <c r="B523" s="28" t="s">
        <v>643</v>
      </c>
      <c r="C523" t="str">
        <f>"&lt;tr&gt;&lt;td class='table-first-column'&gt;" &amp;A523 &amp; "&lt;/td&gt;&lt;td&gt;" &amp; B523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524" spans="1:3" ht="119" customHeight="1" x14ac:dyDescent="0.2">
      <c r="A524" s="26" t="s">
        <v>160</v>
      </c>
      <c r="B524" s="41" t="s">
        <v>644</v>
      </c>
      <c r="C524" t="str">
        <f>"&lt;tr&gt;&lt;td class='table-first-column'&gt;" &amp;A524 &amp; "&lt;/td&gt;&lt;td&gt;" &amp; B524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25" spans="1:3" x14ac:dyDescent="0.2">
      <c r="C525" s="34" t="s">
        <v>185</v>
      </c>
    </row>
    <row r="527" spans="1:3" x14ac:dyDescent="0.2">
      <c r="A527" s="23" t="s">
        <v>604</v>
      </c>
      <c r="B527" s="23" t="str">
        <f>SUBSTITUTE(LOWER(A527), " ", "_")</f>
        <v>to_string</v>
      </c>
      <c r="C527" t="str">
        <f>"&lt;div class='v-space'&gt;&lt;/div&gt;&lt;div id='" &amp; B527 &amp;"'&gt;&lt;h2&gt;" &amp;A527&amp; "&lt;/h2&gt;&lt;table&gt;&lt;tbody&gt;"</f>
        <v>&lt;div class='v-space'&gt;&lt;/div&gt;&lt;div id='to_string'&gt;&lt;h2&gt;TO_STRING&lt;/h2&gt;&lt;table&gt;&lt;tbody&gt;</v>
      </c>
    </row>
    <row r="528" spans="1:3" ht="56" x14ac:dyDescent="0.2">
      <c r="A528" s="26" t="s">
        <v>158</v>
      </c>
      <c r="B528" s="27" t="s">
        <v>609</v>
      </c>
      <c r="C528" t="str">
        <f>"&lt;tr&gt;&lt;td class='table-first-column'&gt;" &amp;A528 &amp; "&lt;/td&gt;&lt;td&gt;" &amp; B528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29" spans="1:3" ht="60" x14ac:dyDescent="0.2">
      <c r="A529" s="26" t="s">
        <v>159</v>
      </c>
      <c r="B529" s="28" t="s">
        <v>605</v>
      </c>
      <c r="C529" t="str">
        <f>"&lt;tr&gt;&lt;td class='table-first-column'&gt;" &amp;A529 &amp; "&lt;/td&gt;&lt;td&gt;" &amp; B529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30" spans="1:3" ht="75" x14ac:dyDescent="0.2">
      <c r="A530" s="26" t="s">
        <v>160</v>
      </c>
      <c r="B530" s="28" t="s">
        <v>606</v>
      </c>
      <c r="C530" t="str">
        <f>"&lt;tr&gt;&lt;td class='table-first-column'&gt;" &amp;A530 &amp; "&lt;/td&gt;&lt;td&gt;" &amp; B530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31" spans="1:3" ht="98" x14ac:dyDescent="0.2">
      <c r="A531" s="26" t="s">
        <v>181</v>
      </c>
      <c r="B531" s="32" t="s">
        <v>213</v>
      </c>
      <c r="C531" t="str">
        <f>"&lt;tr&gt;&lt;td class='table-first-column'&gt;" &amp;A531 &amp; "&lt;/td&gt;&lt;td&gt;" &amp; B531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32" spans="1:3" x14ac:dyDescent="0.2">
      <c r="C532" s="34" t="s">
        <v>185</v>
      </c>
    </row>
    <row r="533" spans="1:3" x14ac:dyDescent="0.2">
      <c r="C533" s="34"/>
    </row>
    <row r="535" spans="1:3" x14ac:dyDescent="0.2">
      <c r="A535" s="23" t="s">
        <v>108</v>
      </c>
      <c r="B535" s="23" t="str">
        <f>SUBSTITUTE(LOWER(A535), " ", "_")</f>
        <v>today</v>
      </c>
      <c r="C535" t="str">
        <f>"&lt;div class='v-space'&gt;&lt;/div&gt;&lt;div id='" &amp; B535 &amp;"'&gt;&lt;h2&gt;" &amp;A535&amp; "&lt;/h2&gt;&lt;table&gt;&lt;tbody&gt;"</f>
        <v>&lt;div class='v-space'&gt;&lt;/div&gt;&lt;div id='today'&gt;&lt;h2&gt;TODAY&lt;/h2&gt;&lt;table&gt;&lt;tbody&gt;</v>
      </c>
    </row>
    <row r="536" spans="1:3" x14ac:dyDescent="0.2">
      <c r="A536" s="26" t="s">
        <v>158</v>
      </c>
      <c r="B536" s="27" t="s">
        <v>109</v>
      </c>
      <c r="C536" t="str">
        <f>"&lt;tr&gt;&lt;td class='table-first-column'&gt;" &amp;A536 &amp; "&lt;/td&gt;&lt;td&gt;" &amp; B536 &amp; "&lt;/td&gt;&lt;/tr&gt;"</f>
        <v>&lt;tr&gt;&lt;td class='table-first-column'&gt;Description:&lt;/td&gt;&lt;td&gt;Returns the current date as a date data type.&lt;/td&gt;&lt;/tr&gt;</v>
      </c>
    </row>
    <row r="537" spans="1:3" x14ac:dyDescent="0.2">
      <c r="A537" s="26" t="s">
        <v>159</v>
      </c>
      <c r="B537" s="28" t="s">
        <v>214</v>
      </c>
      <c r="C537" t="str">
        <f>"&lt;tr&gt;&lt;td class='table-first-column'&gt;" &amp;A537 &amp; "&lt;/td&gt;&lt;td&gt;" &amp; B537 &amp; "&lt;/td&gt;&lt;/tr&gt;"</f>
        <v>&lt;tr&gt;&lt;td class='table-first-column'&gt;Use:&lt;/td&gt;&lt;td&gt;&lt;span class='formula'&gt;TODAY()&lt;/span&gt;&lt;/td&gt;&lt;/tr&gt;</v>
      </c>
    </row>
    <row r="538" spans="1:3" ht="29" x14ac:dyDescent="0.2">
      <c r="A538" s="26" t="s">
        <v>160</v>
      </c>
      <c r="B538" s="28" t="s">
        <v>215</v>
      </c>
      <c r="C538" t="str">
        <f>"&lt;tr&gt;&lt;td class='table-first-column'&gt;" &amp;A538 &amp; "&lt;/td&gt;&lt;td&gt;" &amp; B538 &amp; "&lt;/td&gt;&lt;/tr&gt;"</f>
        <v>&lt;tr&gt;&lt;td class='table-first-column'&gt;Example:&lt;/td&gt;&lt;td&gt;&lt;span class='formula'&gt;DAYSBETWEEN(TODAY(), Sample_date_c)&lt;/span&gt; calculates how many days in the sample are left.&lt;/td&gt;&lt;/tr&gt;</v>
      </c>
    </row>
    <row r="539" spans="1:3" ht="70" x14ac:dyDescent="0.2">
      <c r="A539" s="26" t="s">
        <v>181</v>
      </c>
      <c r="B539" s="32" t="s">
        <v>216</v>
      </c>
      <c r="C539" t="str">
        <f>"&lt;tr&gt;&lt;td class='table-first-column'&gt;" &amp;A539 &amp; "&lt;/td&gt;&lt;td&gt;" &amp; B539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40" spans="1:3" x14ac:dyDescent="0.2">
      <c r="C540" s="34" t="s">
        <v>185</v>
      </c>
    </row>
    <row r="543" spans="1:3" x14ac:dyDescent="0.2">
      <c r="A543" s="23" t="s">
        <v>129</v>
      </c>
      <c r="B543" s="23" t="str">
        <f>SUBSTITUTE(LOWER(A543), " ", "_")</f>
        <v>trim</v>
      </c>
      <c r="C543" t="str">
        <f>"&lt;div class='v-space'&gt;&lt;/div&gt;&lt;div id='" &amp; B543 &amp;"'&gt;&lt;h2&gt;" &amp;A543&amp; "&lt;/h2&gt;&lt;table&gt;&lt;tbody&gt;"</f>
        <v>&lt;div class='v-space'&gt;&lt;/div&gt;&lt;div id='trim'&gt;&lt;h2&gt;TRIM&lt;/h2&gt;&lt;table&gt;&lt;tbody&gt;</v>
      </c>
    </row>
    <row r="544" spans="1:3" x14ac:dyDescent="0.2">
      <c r="A544" s="26" t="s">
        <v>158</v>
      </c>
      <c r="B544" s="27" t="s">
        <v>130</v>
      </c>
      <c r="C544" t="str">
        <f>"&lt;tr&gt;&lt;td class='table-first-column'&gt;" &amp;A544 &amp; "&lt;/td&gt;&lt;td&gt;" &amp; B544 &amp; "&lt;/td&gt;&lt;/tr&gt;"</f>
        <v>&lt;tr&gt;&lt;td class='table-first-column'&gt;Description:&lt;/td&gt;&lt;td&gt;Removes the spaces and tabs from the beginning and end of a text string.&lt;/td&gt;&lt;/tr&gt;</v>
      </c>
    </row>
    <row r="545" spans="1:3" ht="29" x14ac:dyDescent="0.2">
      <c r="A545" s="26" t="s">
        <v>159</v>
      </c>
      <c r="B545" s="28" t="s">
        <v>217</v>
      </c>
      <c r="C545" t="str">
        <f>"&lt;tr&gt;&lt;td class='table-first-column'&gt;" &amp;A545 &amp; "&lt;/td&gt;&lt;td&gt;" &amp; B545 &amp; "&lt;/td&gt;&lt;/tr&gt;"</f>
        <v>&lt;tr&gt;&lt;td class='table-first-column'&gt;Use:&lt;/td&gt;&lt;td&gt;&lt;span class='formula'&gt;TRIM(text)&lt;/span&gt; and replace text with the field or expression you want to trim.&lt;/td&gt;&lt;/tr&gt;</v>
      </c>
    </row>
    <row r="546" spans="1:3" ht="44" x14ac:dyDescent="0.2">
      <c r="A546" s="26" t="s">
        <v>160</v>
      </c>
      <c r="B546" s="28" t="s">
        <v>218</v>
      </c>
      <c r="C546" t="str">
        <f>"&lt;tr&gt;&lt;td class='table-first-column'&gt;" &amp;A546 &amp; "&lt;/td&gt;&lt;td&gt;" &amp; B546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47" spans="1:3" x14ac:dyDescent="0.2">
      <c r="C547" s="34" t="s">
        <v>185</v>
      </c>
    </row>
    <row r="549" spans="1:3" x14ac:dyDescent="0.2">
      <c r="A549" s="23" t="s">
        <v>645</v>
      </c>
      <c r="B549" s="23" t="str">
        <f>SUBSTITUTE(LOWER(A549), " ", "_")</f>
        <v>to_upper_case</v>
      </c>
      <c r="C549" t="str">
        <f>"&lt;div class='v-space'&gt;&lt;/div&gt;&lt;div id='" &amp; B549 &amp;"'&gt;&lt;h2&gt;" &amp;A549&amp; "&lt;/h2&gt;&lt;table&gt;&lt;tbody&gt;"</f>
        <v>&lt;div class='v-space'&gt;&lt;/div&gt;&lt;div id='to_upper_case'&gt;&lt;h2&gt;TO_UPPER_CASE&lt;/h2&gt;&lt;table&gt;&lt;tbody&gt;</v>
      </c>
    </row>
    <row r="550" spans="1:3" ht="28" x14ac:dyDescent="0.2">
      <c r="A550" s="26" t="s">
        <v>158</v>
      </c>
      <c r="B550" s="27" t="s">
        <v>219</v>
      </c>
      <c r="C550" t="str">
        <f>"&lt;tr&gt;&lt;td class='table-first-column'&gt;" &amp;A550 &amp; "&lt;/td&gt;&lt;td&gt;" &amp; B550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51" spans="1:3" ht="60" customHeight="1" x14ac:dyDescent="0.2">
      <c r="A551" s="26" t="s">
        <v>159</v>
      </c>
      <c r="B551" s="28" t="s">
        <v>646</v>
      </c>
      <c r="C551" t="str">
        <f>"&lt;tr&gt;&lt;td class='table-first-column'&gt;" &amp;A551 &amp; "&lt;/td&gt;&lt;td&gt;" &amp; B551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52" spans="1:3" ht="126" x14ac:dyDescent="0.2">
      <c r="A552" s="26" t="s">
        <v>160</v>
      </c>
      <c r="B552" s="27" t="s">
        <v>647</v>
      </c>
      <c r="C552" t="str">
        <f>"&lt;tr&gt;&lt;td class='table-first-column'&gt;" &amp;A552 &amp; "&lt;/td&gt;&lt;td&gt;" &amp; B552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53" spans="1:3" x14ac:dyDescent="0.2">
      <c r="C553" s="34" t="s">
        <v>185</v>
      </c>
    </row>
    <row r="555" spans="1:3" x14ac:dyDescent="0.2">
      <c r="A555" s="23" t="s">
        <v>135</v>
      </c>
      <c r="B555" s="23" t="str">
        <f>SUBSTITUTE(LOWER(A555), " ", "_")</f>
        <v>vlookup</v>
      </c>
      <c r="C555" t="str">
        <f>"&lt;div class='v-space'&gt;&lt;/div&gt;&lt;div id='" &amp; B555 &amp;"'&gt;&lt;h2&gt;" &amp;A555&amp; "&lt;/h2&gt;&lt;table&gt;&lt;tbody&gt;"</f>
        <v>&lt;div class='v-space'&gt;&lt;/div&gt;&lt;div id='vlookup'&gt;&lt;h2&gt;VLOOKUP&lt;/h2&gt;&lt;table&gt;&lt;tbody&gt;</v>
      </c>
    </row>
    <row r="556" spans="1:3" ht="82" customHeight="1" x14ac:dyDescent="0.2">
      <c r="A556" s="26" t="s">
        <v>158</v>
      </c>
      <c r="B556" s="27" t="s">
        <v>136</v>
      </c>
      <c r="C556" t="str">
        <f>"&lt;tr&gt;&lt;td class='table-first-column'&gt;" &amp;A556 &amp; "&lt;/td&gt;&lt;td&gt;" &amp; B556 &amp; "&lt;/td&gt;&lt;/tr&gt;"</f>
        <v>&lt;tr&gt;&lt;td class='table-first-column'&gt;Description:&lt;/td&gt;&lt;td&gt;Returns a value by looking up a related value on a custom object similar to the &lt;span class='formula'&gt;VLOOKUP()&lt;/span&gt; Excel function.&lt;/td&gt;&lt;/tr&gt;</v>
      </c>
    </row>
    <row r="557" spans="1:3" ht="158" x14ac:dyDescent="0.2">
      <c r="A557" s="26" t="s">
        <v>159</v>
      </c>
      <c r="B557" s="28" t="s">
        <v>221</v>
      </c>
      <c r="C557" t="str">
        <f>"&lt;tr&gt;&lt;td class='table-first-column'&gt;" &amp;A557 &amp; "&lt;/td&gt;&lt;td&gt;" &amp; B557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58" spans="1:3" ht="131" customHeight="1" x14ac:dyDescent="0.2">
      <c r="A558" s="26" t="s">
        <v>160</v>
      </c>
      <c r="B558" s="28" t="s">
        <v>222</v>
      </c>
      <c r="C558" t="str">
        <f>"&lt;tr&gt;&lt;td class='table-first-column'&gt;" &amp;A558 &amp; "&lt;/td&gt;&lt;td&gt;" &amp; B558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59" spans="1:3" ht="185" x14ac:dyDescent="0.2">
      <c r="A559" s="26" t="s">
        <v>181</v>
      </c>
      <c r="B559" s="32" t="s">
        <v>220</v>
      </c>
      <c r="C559" t="str">
        <f>"&lt;tr&gt;&lt;td class='table-first-column'&gt;" &amp;A559 &amp; "&lt;/td&gt;&lt;td&gt;" &amp; B559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60" spans="1:3" x14ac:dyDescent="0.2">
      <c r="C560" s="34" t="s">
        <v>185</v>
      </c>
    </row>
    <row r="561" spans="3:5" x14ac:dyDescent="0.2">
      <c r="C561" t="s">
        <v>205</v>
      </c>
    </row>
    <row r="562" spans="3:5" x14ac:dyDescent="0.2">
      <c r="C562" t="s">
        <v>205</v>
      </c>
    </row>
    <row r="571" spans="3:5" x14ac:dyDescent="0.2">
      <c r="E571" t="s">
        <v>193</v>
      </c>
    </row>
    <row r="572" spans="3:5" x14ac:dyDescent="0.2">
      <c r="E572" t="s">
        <v>205</v>
      </c>
    </row>
    <row r="573" spans="3:5" x14ac:dyDescent="0.2">
      <c r="E573" t="s">
        <v>206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159" zoomScale="150" workbookViewId="0">
      <selection activeCell="A128" sqref="A128"/>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435</v>
      </c>
      <c r="D3" t="str">
        <f>"&lt;h1 id='title'&gt;" &amp; A3 &amp; "&lt;/h1&gt;"</f>
        <v>&lt;h1 id='title'&gt;Formula&lt;/h1&gt;</v>
      </c>
    </row>
    <row r="7" spans="1:4" x14ac:dyDescent="0.2">
      <c r="D7" t="str">
        <f>"&lt;div&gt;&lt;ul&gt;"</f>
        <v>&lt;div&gt;&lt;ul&gt;</v>
      </c>
    </row>
    <row r="8" spans="1:4" x14ac:dyDescent="0.2">
      <c r="A8" t="s">
        <v>7</v>
      </c>
      <c r="B8" t="str">
        <f>SUBSTITUTE(LOWER(A8), " ", "_")</f>
        <v>elements_of_a_formula</v>
      </c>
      <c r="D8" t="str">
        <f t="shared" ref="D8:D17"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 t="shared" ref="B11:B17" si="1">SUBSTITUTE(LOWER(A11), " ", "_")</f>
        <v>text_operators</v>
      </c>
      <c r="D11" t="str">
        <f t="shared" si="0"/>
        <v>&lt;li&gt;&lt;a href='#text_operators'&gt;Text Operators&lt;/a&gt;&lt;/li&gt;</v>
      </c>
    </row>
    <row r="12" spans="1:4" x14ac:dyDescent="0.2">
      <c r="A12" t="s">
        <v>99</v>
      </c>
      <c r="B12" t="str">
        <f t="shared" si="1"/>
        <v>date_and_time_functions</v>
      </c>
      <c r="D12" t="str">
        <f t="shared" si="0"/>
        <v>&lt;li&gt;&lt;a href='#date_and_time_functions'&gt;Date and Time Functions&lt;/a&gt;&lt;/li&gt;</v>
      </c>
    </row>
    <row r="13" spans="1:4" x14ac:dyDescent="0.2">
      <c r="A13" t="s">
        <v>110</v>
      </c>
      <c r="B13" t="str">
        <f t="shared" si="1"/>
        <v>logical_functions</v>
      </c>
      <c r="D13" t="str">
        <f t="shared" si="0"/>
        <v>&lt;li&gt;&lt;a href='#logical_functions'&gt;Logical Functions&lt;/a&gt;&lt;/li&gt;</v>
      </c>
    </row>
    <row r="14" spans="1:4" x14ac:dyDescent="0.2">
      <c r="A14" t="s">
        <v>137</v>
      </c>
      <c r="B14" t="str">
        <f t="shared" si="1"/>
        <v>math_functions</v>
      </c>
      <c r="D14" t="str">
        <f t="shared" si="0"/>
        <v>&lt;li&gt;&lt;a href='#math_functions'&gt;Math Functions&lt;/a&gt;&lt;/li&gt;</v>
      </c>
    </row>
    <row r="15" spans="1:4" x14ac:dyDescent="0.2">
      <c r="A15" t="s">
        <v>13</v>
      </c>
      <c r="B15" t="str">
        <f t="shared" si="1"/>
        <v>text_functions</v>
      </c>
      <c r="D15" t="str">
        <f t="shared" si="0"/>
        <v>&lt;li&gt;&lt;a href='#text_functions'&gt;Text Functions&lt;/a&gt;&lt;/li&gt;</v>
      </c>
    </row>
    <row r="16" spans="1:4" x14ac:dyDescent="0.2">
      <c r="A16" t="s">
        <v>545</v>
      </c>
      <c r="B16" t="str">
        <f t="shared" si="1"/>
        <v>aggregate_functions</v>
      </c>
      <c r="D16" t="str">
        <f t="shared" si="0"/>
        <v>&lt;li&gt;&lt;a href='#aggregate_functions'&gt;Aggregate Functions&lt;/a&gt;&lt;/li&gt;</v>
      </c>
    </row>
    <row r="17" spans="1:4" x14ac:dyDescent="0.2">
      <c r="A17" t="s">
        <v>14</v>
      </c>
      <c r="B17" t="str">
        <f t="shared" si="1"/>
        <v>advanced_functions</v>
      </c>
      <c r="D17" t="str">
        <f t="shared" si="0"/>
        <v>&lt;li&gt;&lt;a href='#advanced_functions'&gt;Advanced Functions&lt;/a&gt;&lt;/li&gt;</v>
      </c>
    </row>
    <row r="19" spans="1:4" x14ac:dyDescent="0.2">
      <c r="D19" t="str">
        <f>"&lt;/ul&gt;&lt;/div&gt;"</f>
        <v>&lt;/ul&gt;&lt;/div&gt;</v>
      </c>
    </row>
    <row r="23" spans="1:4" x14ac:dyDescent="0.2">
      <c r="A23" t="s">
        <v>7</v>
      </c>
      <c r="D23" t="str">
        <f>"&lt;div class='v-space'&gt;&lt;/div&gt;&lt;div id='" &amp; SUBSTITUTE(LOWER(A23), " ", "_") &amp;"'&gt;&lt;h2&gt;" &amp; A23 &amp; "&lt;/h2&gt;"</f>
        <v>&lt;div class='v-space'&gt;&lt;/div&gt;&lt;div id='elements_of_a_formula'&gt;&lt;h2&gt;Elements of a Formula&lt;/h2&gt;</v>
      </c>
    </row>
    <row r="24" spans="1:4" ht="34" x14ac:dyDescent="0.2">
      <c r="B24" s="10" t="s">
        <v>138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98</v>
      </c>
      <c r="B25" t="s">
        <v>20</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63</v>
      </c>
      <c r="B26" s="12" t="s">
        <v>69</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64</v>
      </c>
      <c r="B27" s="14" t="s">
        <v>396</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65</v>
      </c>
      <c r="B28" s="14" t="s">
        <v>67</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66</v>
      </c>
      <c r="B29" s="17" t="s">
        <v>68</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433</v>
      </c>
      <c r="B30" s="17" t="s">
        <v>434</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8</v>
      </c>
      <c r="D35" t="str">
        <f>"&lt;div class='v-space'&gt;&lt;/div&gt;&lt;div id='" &amp; SUBSTITUTE(LOWER(A35), " ", "_") &amp;"'&gt;&lt;h2&gt;" &amp; A35 &amp; "&lt;/h2&gt;"</f>
        <v>&lt;div class='v-space'&gt;&lt;/div&gt;&lt;div id='math_operators'&gt;&lt;h2&gt;Math Operators&lt;/h2&gt;</v>
      </c>
    </row>
    <row r="36" spans="1:4" x14ac:dyDescent="0.2">
      <c r="A36" t="s">
        <v>66</v>
      </c>
      <c r="B36" t="s">
        <v>20</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70</v>
      </c>
      <c r="B37" t="s">
        <v>71</v>
      </c>
      <c r="D37" t="str">
        <f t="shared" ref="D37:D41" si="2">"&lt;tr&gt;&lt;td&gt;" &amp;A37 &amp; "&lt;/td&gt;&lt;td&gt;" &amp; B37 &amp; "&lt;/td&gt;&lt;/tr&gt;"</f>
        <v>&lt;tr&gt;&lt;td&gt;+ (Add)&lt;/td&gt;&lt;td&gt;Calculates the sum of two values.&lt;/td&gt;&lt;/tr&gt;</v>
      </c>
    </row>
    <row r="38" spans="1:4" x14ac:dyDescent="0.2">
      <c r="A38" t="s">
        <v>72</v>
      </c>
      <c r="B38" t="s">
        <v>73</v>
      </c>
      <c r="D38" t="str">
        <f t="shared" si="2"/>
        <v>&lt;tr&gt;&lt;td&gt;- (Subtract)&lt;/td&gt;&lt;td&gt;Calculates the difference of two values.&lt;/td&gt;&lt;/tr&gt;</v>
      </c>
    </row>
    <row r="39" spans="1:4" x14ac:dyDescent="0.2">
      <c r="A39" t="s">
        <v>74</v>
      </c>
      <c r="B39" t="s">
        <v>75</v>
      </c>
      <c r="D39" t="str">
        <f t="shared" si="2"/>
        <v>&lt;tr&gt;&lt;td&gt;* (Multiply)&lt;/td&gt;&lt;td&gt;Multiplies its values.&lt;/td&gt;&lt;/tr&gt;</v>
      </c>
    </row>
    <row r="40" spans="1:4" x14ac:dyDescent="0.2">
      <c r="A40" t="s">
        <v>76</v>
      </c>
      <c r="B40" t="s">
        <v>77</v>
      </c>
      <c r="D40" t="str">
        <f t="shared" si="2"/>
        <v>&lt;tr&gt;&lt;td&gt;/ (Divide)&lt;/td&gt;&lt;td&gt;Divides its values.&lt;/td&gt;&lt;/tr&gt;</v>
      </c>
    </row>
    <row r="41" spans="1:4" ht="34" x14ac:dyDescent="0.2">
      <c r="A41" t="s">
        <v>78</v>
      </c>
      <c r="B41" s="10" t="s">
        <v>79</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9</v>
      </c>
      <c r="D46" t="str">
        <f>"&lt;div class='v-space'&gt;&lt;/div&gt;&lt;div id='" &amp; SUBSTITUTE(LOWER(A46), " ", "_") &amp;"'&gt;&lt;h2&gt;" &amp; A46 &amp; "&lt;/h2&gt;"</f>
        <v>&lt;div class='v-space'&gt;&lt;/div&gt;&lt;div id='logical_operators'&gt;&lt;h2&gt;Logical Operators&lt;/h2&gt;</v>
      </c>
    </row>
    <row r="47" spans="1:4" x14ac:dyDescent="0.2">
      <c r="A47" t="s">
        <v>66</v>
      </c>
      <c r="B47" t="s">
        <v>20</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80</v>
      </c>
      <c r="B48" s="18" t="s">
        <v>81</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82</v>
      </c>
      <c r="B49" s="18" t="s">
        <v>83</v>
      </c>
      <c r="D49" t="str">
        <f t="shared" si="3"/>
        <v>&lt;tr&gt;&lt;td&gt;!= (Not Equal)&lt;/td&gt;&lt;td&gt;Evaluates if two values aren’t equivalent.&lt;/td&gt;&lt;/tr&gt;</v>
      </c>
    </row>
    <row r="50" spans="1:4" x14ac:dyDescent="0.2">
      <c r="A50" s="18" t="s">
        <v>94</v>
      </c>
      <c r="B50" s="18" t="s">
        <v>84</v>
      </c>
      <c r="D50" t="str">
        <f t="shared" si="3"/>
        <v>&lt;tr&gt;&lt;td&gt;&amp;lt; (Less Than)&lt;/td&gt;&lt;td&gt;Evaluates if a value is less than the value that follows this symbol.&lt;/td&gt;&lt;/tr&gt;</v>
      </c>
    </row>
    <row r="51" spans="1:4" x14ac:dyDescent="0.2">
      <c r="A51" s="18" t="s">
        <v>93</v>
      </c>
      <c r="B51" s="18" t="s">
        <v>85</v>
      </c>
      <c r="D51" t="str">
        <f t="shared" si="3"/>
        <v>&lt;tr&gt;&lt;td&gt;&amp;gt; (Greater Than)&lt;/td&gt;&lt;td&gt;Evaluates if a value is greater than the value that follows this symbol.&lt;/td&gt;&lt;/tr&gt;</v>
      </c>
    </row>
    <row r="52" spans="1:4" x14ac:dyDescent="0.2">
      <c r="A52" s="18" t="s">
        <v>95</v>
      </c>
      <c r="B52" s="18" t="s">
        <v>86</v>
      </c>
      <c r="D52" t="str">
        <f t="shared" si="3"/>
        <v>&lt;tr&gt;&lt;td&gt;&amp;lt;= (Less Than or Equal)&lt;/td&gt;&lt;td&gt;Evaluates if a value is less than or equal to the value that follows this symbol.&lt;/td&gt;&lt;/tr&gt;</v>
      </c>
    </row>
    <row r="53" spans="1:4" x14ac:dyDescent="0.2">
      <c r="A53" s="18" t="s">
        <v>92</v>
      </c>
      <c r="B53" s="18" t="s">
        <v>87</v>
      </c>
      <c r="D53" t="str">
        <f t="shared" si="3"/>
        <v>&lt;tr&gt;&lt;td&gt;&amp;gt;= (Greater Than or Equal)&lt;/td&gt;&lt;td&gt;Evaluates if a value is greater than or equal to the value that follows this symbol.&lt;/td&gt;&lt;/tr&gt;</v>
      </c>
    </row>
    <row r="54" spans="1:4" x14ac:dyDescent="0.2">
      <c r="A54" s="18" t="s">
        <v>91</v>
      </c>
      <c r="B54" s="18" t="s">
        <v>88</v>
      </c>
      <c r="D54" t="str">
        <f t="shared" si="3"/>
        <v>&lt;tr&gt;&lt;td&gt;&amp;amp;&amp;amp; (AND)&lt;/td&gt;&lt;td&gt;Evaluates if two values or expressions are both true. Use this operator as an alternative to the logical function AND.&lt;/td&gt;&lt;/tr&gt;</v>
      </c>
    </row>
    <row r="55" spans="1:4" x14ac:dyDescent="0.2">
      <c r="A55" s="18" t="s">
        <v>89</v>
      </c>
      <c r="B55" s="18" t="s">
        <v>90</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10</v>
      </c>
      <c r="D60" t="str">
        <f>"&lt;div class='v-space'&gt;&lt;/div&gt;&lt;div id='" &amp; SUBSTITUTE(LOWER(A60), " ", "_") &amp;"'&gt;&lt;h2&gt;" &amp; A60 &amp; "&lt;/h2&gt;"</f>
        <v>&lt;div class='v-space'&gt;&lt;/div&gt;&lt;div id='text_operators'&gt;&lt;h2&gt;Text Operators&lt;/h2&gt;</v>
      </c>
    </row>
    <row r="61" spans="1:4" x14ac:dyDescent="0.2">
      <c r="A61" t="s">
        <v>66</v>
      </c>
      <c r="B61" t="s">
        <v>20</v>
      </c>
      <c r="D61" t="str">
        <f>"&lt;table&gt;&lt;thead&gt;&lt;th class='table-column-name'&gt;" &amp; A61 &amp; "&lt;/th&gt;&lt;th&gt;" &amp; B61 &amp; "&lt;/th&gt;&lt;/thead&gt;&lt;tbody&gt;"</f>
        <v>&lt;table&gt;&lt;thead&gt;&lt;th class='table-column-name'&gt;Operator&lt;/th&gt;&lt;th&gt;Description&lt;/th&gt;&lt;/thead&gt;&lt;tbody&gt;</v>
      </c>
    </row>
    <row r="62" spans="1:4" x14ac:dyDescent="0.2">
      <c r="A62" t="s">
        <v>97</v>
      </c>
      <c r="B62" t="s">
        <v>96</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99</v>
      </c>
      <c r="D65" t="str">
        <f>"&lt;div class='v-space'&gt;&lt;/div&gt;&lt;div id='" &amp; SUBSTITUTE(LOWER(A65), " ", "_") &amp;"'&gt;&lt;h2&gt;" &amp; A65 &amp; "&lt;/h2&gt;"</f>
        <v>&lt;div class='v-space'&gt;&lt;/div&gt;&lt;div id='date_and_time_functions'&gt;&lt;h2&gt;Date and Time Functions&lt;/h2&gt;</v>
      </c>
    </row>
    <row r="66" spans="1:4" x14ac:dyDescent="0.2">
      <c r="A66" t="s">
        <v>65</v>
      </c>
      <c r="B66" t="s">
        <v>20</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595</v>
      </c>
      <c r="B67" s="10" t="s">
        <v>429</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596</v>
      </c>
      <c r="B68" s="10" t="s">
        <v>430</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102</v>
      </c>
      <c r="B69" s="10" t="s">
        <v>202</v>
      </c>
      <c r="D69" t="str">
        <f t="shared" si="5"/>
        <v>&lt;tr&gt;&lt;td&gt;&lt;a href='transformation_calculate_field_values.html#date'&gt;DATE&lt;/A&gt;&lt;/td&gt;&lt;td&gt;Returns a date value from year, month, and day values you enter.&lt;/td&gt;&lt;/tr&gt;</v>
      </c>
    </row>
    <row r="70" spans="1:4" ht="17" x14ac:dyDescent="0.2">
      <c r="A70" t="s">
        <v>104</v>
      </c>
      <c r="B70" s="10" t="s">
        <v>105</v>
      </c>
      <c r="D70" t="str">
        <f t="shared" si="5"/>
        <v>&lt;tr&gt;&lt;td&gt;&lt;a href='transformation_calculate_field_values.html#daysbetween'&gt;DAYSBETWEEN&lt;/A&gt;&lt;/td&gt;&lt;td&gt;Returns the date difference between the two days.&lt;/td&gt;&lt;/tr&gt;</v>
      </c>
    </row>
    <row r="71" spans="1:4" ht="17" x14ac:dyDescent="0.2">
      <c r="A71" t="s">
        <v>106</v>
      </c>
      <c r="B71" s="10" t="s">
        <v>697</v>
      </c>
      <c r="D71" t="str">
        <f t="shared" si="5"/>
        <v>&lt;tr&gt;&lt;td&gt;&lt;a href='transformation_calculate_field_values.html#now'&gt;NOW&lt;/A&gt;&lt;/td&gt;&lt;td&gt;Returns a datetime representing the current moment.&lt;/td&gt;&lt;/tr&gt;</v>
      </c>
    </row>
    <row r="72" spans="1:4" ht="17" x14ac:dyDescent="0.2">
      <c r="A72" t="s">
        <v>108</v>
      </c>
      <c r="B72" s="10" t="s">
        <v>109</v>
      </c>
      <c r="D72" t="str">
        <f t="shared" si="5"/>
        <v>&lt;tr&gt;&lt;td&gt;&lt;a href='transformation_calculate_field_values.html#today'&gt;TODAY&lt;/A&gt;&lt;/td&gt;&lt;td&gt;Returns the current date as a date data type.&lt;/td&gt;&lt;/tr&gt;</v>
      </c>
    </row>
    <row r="73" spans="1:4" ht="17" x14ac:dyDescent="0.2">
      <c r="A73" t="s">
        <v>613</v>
      </c>
      <c r="B73" s="10" t="s">
        <v>696</v>
      </c>
      <c r="D73" t="str">
        <f t="shared" si="5"/>
        <v>&lt;tr&gt;&lt;td&gt;&lt;a href='transformation_calculate_field_values.html#to_date'&gt;TO_DATE&lt;/A&gt;&lt;/td&gt;&lt;td&gt;Returns a date value for a datetime or text expression.&lt;/td&gt;&lt;/tr&gt;</v>
      </c>
    </row>
    <row r="74" spans="1:4" ht="17" x14ac:dyDescent="0.2">
      <c r="A74" t="s">
        <v>617</v>
      </c>
      <c r="B74" s="10" t="s">
        <v>698</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110</v>
      </c>
      <c r="D77" t="str">
        <f>"&lt;div class='v-space'&gt;&lt;/div&gt;&lt;div id='" &amp; SUBSTITUTE(LOWER(A77), " ", "_") &amp;"'&gt;&lt;h2&gt;" &amp; A77 &amp; "&lt;/h2&gt;"</f>
        <v>&lt;div class='v-space'&gt;&lt;/div&gt;&lt;div id='logical_functions'&gt;&lt;h2&gt;Logical Functions&lt;/h2&gt;</v>
      </c>
    </row>
    <row r="78" spans="1:4" x14ac:dyDescent="0.2">
      <c r="A78" t="s">
        <v>65</v>
      </c>
      <c r="B78" t="s">
        <v>20</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226</v>
      </c>
      <c r="B79" t="s">
        <v>431</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621</v>
      </c>
      <c r="B80" s="10" t="s">
        <v>111</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112</v>
      </c>
      <c r="B81" s="10" t="s">
        <v>113</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634</v>
      </c>
      <c r="B82" s="10" t="s">
        <v>114</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629</v>
      </c>
      <c r="B83" s="10" t="s">
        <v>115</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116</v>
      </c>
      <c r="B84" s="10" t="s">
        <v>117</v>
      </c>
      <c r="D84" t="str">
        <f t="shared" si="6"/>
        <v>&lt;tr&gt;&lt;td&gt;&lt;a href='transformation_calculate_field_values.html#not'&gt;NOT&lt;/A&gt;&lt;/td&gt;&lt;td&gt;Returns FALSE for TRUE and TRUE for FALSE.&lt;/td&gt;&lt;/tr&gt;</v>
      </c>
    </row>
    <row r="85" spans="1:4" ht="17" x14ac:dyDescent="0.2">
      <c r="A85" t="s">
        <v>196</v>
      </c>
      <c r="B85" s="10" t="s">
        <v>432</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137</v>
      </c>
      <c r="D89" t="str">
        <f>"&lt;div class='v-space'&gt;&lt;/div&gt;&lt;div id='" &amp; SUBSTITUTE(LOWER(A89), " ", "_") &amp;"'&gt;&lt;h2&gt;" &amp; A89 &amp; "&lt;/h2&gt;"</f>
        <v>&lt;div class='v-space'&gt;&lt;/div&gt;&lt;div id='math_functions'&gt;&lt;h2&gt;Math Functions&lt;/h2&gt;</v>
      </c>
    </row>
    <row r="90" spans="1:4" x14ac:dyDescent="0.2">
      <c r="A90" t="s">
        <v>65</v>
      </c>
      <c r="B90" t="s">
        <v>20</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421</v>
      </c>
      <c r="B91" s="10" t="s">
        <v>422</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424</v>
      </c>
      <c r="B92" t="s">
        <v>425</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144</v>
      </c>
      <c r="B93" t="s">
        <v>203</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13</v>
      </c>
      <c r="D97" t="str">
        <f>"&lt;div class='v-space'&gt;&lt;/div&gt;&lt;div id='" &amp; SUBSTITUTE(LOWER(A97), " ", "_") &amp;"'&gt;&lt;h2&gt;" &amp; A97 &amp; "&lt;/h2&gt;"</f>
        <v>&lt;div class='v-space'&gt;&lt;/div&gt;&lt;div id='text_functions'&gt;&lt;h2&gt;Text Functions&lt;/h2&gt;</v>
      </c>
    </row>
    <row r="98" spans="1:4" x14ac:dyDescent="0.2">
      <c r="A98" t="s">
        <v>65</v>
      </c>
      <c r="B98" t="s">
        <v>20</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119</v>
      </c>
      <c r="B99" s="10" t="s">
        <v>120</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648</v>
      </c>
      <c r="B100" s="10" t="s">
        <v>715</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649</v>
      </c>
      <c r="B101" s="10" t="s">
        <v>716</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640</v>
      </c>
      <c r="B102" s="10" t="s">
        <v>713</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641</v>
      </c>
      <c r="B103" s="10" t="s">
        <v>714</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121</v>
      </c>
      <c r="B104" s="10" t="s">
        <v>122</v>
      </c>
      <c r="D104" t="str">
        <f t="shared" si="7"/>
        <v>&lt;tr&gt;&lt;td&gt;&lt;a href='transformation_calculate_field_values.html#left'&gt;LEFT&lt;/A&gt;&lt;/td&gt;&lt;td&gt;Returns the specified number of characters from the beginning of a text string.&lt;/td&gt;&lt;/tr&gt;</v>
      </c>
    </row>
    <row r="105" spans="1:4" ht="17" x14ac:dyDescent="0.2">
      <c r="A105" s="10" t="s">
        <v>123</v>
      </c>
      <c r="B105" s="10" t="s">
        <v>124</v>
      </c>
      <c r="D105" t="str">
        <f t="shared" si="7"/>
        <v>&lt;tr&gt;&lt;td&gt;&lt;a href='transformation_calculate_field_values.html#len'&gt;LEN&lt;/A&gt;&lt;/td&gt;&lt;td&gt;Returns the number of characters in a specified text string.&lt;/td&gt;&lt;/tr&gt;</v>
      </c>
    </row>
    <row r="106" spans="1:4" ht="17" x14ac:dyDescent="0.2">
      <c r="A106" s="10" t="s">
        <v>663</v>
      </c>
      <c r="B106" s="10" t="s">
        <v>118</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676</v>
      </c>
      <c r="B107" s="10" t="s">
        <v>707</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677</v>
      </c>
      <c r="B108" s="10" t="s">
        <v>708</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678</v>
      </c>
      <c r="B109" s="10" t="s">
        <v>709</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679</v>
      </c>
      <c r="B110" s="10" t="s">
        <v>710</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680</v>
      </c>
      <c r="B111" s="10" t="s">
        <v>711</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681</v>
      </c>
      <c r="B112" s="10" t="s">
        <v>712</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662</v>
      </c>
      <c r="B113" s="10" t="s">
        <v>127</v>
      </c>
      <c r="D113" t="str">
        <f t="shared" si="7"/>
        <v>&lt;tr&gt;&lt;td&gt;&lt;a href='transformation_calculate_field_values.html#replace'&gt;REPLACE&lt;/A&gt;&lt;/td&gt;&lt;td&gt;Substitutes new text for old text in a text string.&lt;/td&gt;&lt;/tr&gt;</v>
      </c>
    </row>
    <row r="114" spans="1:4" ht="17" x14ac:dyDescent="0.2">
      <c r="A114" s="10" t="s">
        <v>125</v>
      </c>
      <c r="B114" s="10" t="s">
        <v>126</v>
      </c>
      <c r="D114" t="str">
        <f t="shared" si="7"/>
        <v>&lt;tr&gt;&lt;td&gt;&lt;a href='transformation_calculate_field_values.html#right'&gt;RIGHT&lt;/A&gt;&lt;/td&gt;&lt;td&gt;Returns the specified number of characters from the end of a text string.&lt;/td&gt;&lt;/tr&gt;</v>
      </c>
    </row>
    <row r="115" spans="1:4" ht="17" x14ac:dyDescent="0.2">
      <c r="A115" s="10" t="s">
        <v>608</v>
      </c>
      <c r="B115" s="10" t="s">
        <v>704</v>
      </c>
      <c r="D115" t="str">
        <f t="shared" si="7"/>
        <v>&lt;tr&gt;&lt;td&gt;&lt;a href='transformation_calculate_field_values.html#to_boolean'&gt;TO_BOOLEAN&lt;/A&gt;&lt;/td&gt;&lt;td&gt;Converts a string to a boolean.&lt;/td&gt;&lt;/tr&gt;</v>
      </c>
    </row>
    <row r="116" spans="1:4" ht="17" x14ac:dyDescent="0.2">
      <c r="A116" s="10" t="s">
        <v>607</v>
      </c>
      <c r="B116" s="10" t="s">
        <v>705</v>
      </c>
      <c r="D116" t="str">
        <f t="shared" si="7"/>
        <v>&lt;tr&gt;&lt;td&gt;&lt;a href='transformation_calculate_field_values.html#to_blob'&gt;TO_BLOB&lt;/A&gt;&lt;/td&gt;&lt;td&gt;Converts a text string to a blob.&lt;/td&gt;&lt;/tr&gt;</v>
      </c>
    </row>
    <row r="117" spans="1:4" ht="17" x14ac:dyDescent="0.2">
      <c r="A117" s="10" t="s">
        <v>699</v>
      </c>
      <c r="B117" s="10" t="s">
        <v>703</v>
      </c>
      <c r="D117" t="str">
        <f t="shared" si="7"/>
        <v>&lt;tr&gt;&lt;td&gt;&lt;a href='transformation_calculate_field_values.html#to_decimal'&gt;TO_DECIMAL&lt;/A&gt;&lt;/td&gt;&lt;td&gt;Converts a text string to a decimal.&lt;/td&gt;&lt;/tr&gt;</v>
      </c>
    </row>
    <row r="118" spans="1:4" ht="17" x14ac:dyDescent="0.2">
      <c r="A118" s="10" t="s">
        <v>624</v>
      </c>
      <c r="B118" s="10" t="s">
        <v>706</v>
      </c>
      <c r="D118" t="str">
        <f t="shared" si="7"/>
        <v>&lt;tr&gt;&lt;td&gt;&lt;a href='transformation_calculate_field_values.html#to_integer'&gt;TO_INTEGER&lt;/A&gt;&lt;/td&gt;&lt;td&gt;Converts a string/decimal/double/float/integer value to an integer.&lt;/td&gt;&lt;/tr&gt;</v>
      </c>
    </row>
    <row r="119" spans="1:4" ht="17" x14ac:dyDescent="0.2">
      <c r="A119" s="10" t="s">
        <v>642</v>
      </c>
      <c r="B119" s="10" t="s">
        <v>131</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604</v>
      </c>
      <c r="B120" s="10" t="s">
        <v>128</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645</v>
      </c>
      <c r="B121" s="10" t="s">
        <v>131</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129</v>
      </c>
      <c r="B122" s="10" t="s">
        <v>130</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545</v>
      </c>
      <c r="D125" t="str">
        <f>"&lt;div class='v-space'&gt;&lt;/div&gt;&lt;div id='" &amp; SUBSTITUTE(LOWER(A125), " ", "_") &amp;"'&gt;&lt;h2&gt;" &amp; A125 &amp; "&lt;/h2&gt;"</f>
        <v>&lt;div class='v-space'&gt;&lt;/div&gt;&lt;div id='aggregate_functions'&gt;&lt;h2&gt;Aggregate Functions&lt;/h2&gt;</v>
      </c>
    </row>
    <row r="126" spans="1:4" x14ac:dyDescent="0.2">
      <c r="A126" t="s">
        <v>65</v>
      </c>
      <c r="B126" t="s">
        <v>20</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539</v>
      </c>
      <c r="B127" s="10" t="s">
        <v>554</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540</v>
      </c>
      <c r="B128" t="s">
        <v>555</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541</v>
      </c>
      <c r="B129" t="s">
        <v>556</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542</v>
      </c>
      <c r="B130" t="s">
        <v>557</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543</v>
      </c>
      <c r="B131" t="s">
        <v>558</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544</v>
      </c>
      <c r="B132" t="s">
        <v>559</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14</v>
      </c>
      <c r="D136" t="str">
        <f>"&lt;div class='v-space'&gt;&lt;/div&gt;&lt;div id='" &amp; SUBSTITUTE(LOWER(A136), " ", "_") &amp;"'&gt;&lt;h2&gt;" &amp; A136 &amp; "&lt;/h2&gt;"</f>
        <v>&lt;div class='v-space'&gt;&lt;/div&gt;&lt;div id='advanced_functions'&gt;&lt;h2&gt;Advanced Functions&lt;/h2&gt;</v>
      </c>
    </row>
    <row r="137" spans="1:4" x14ac:dyDescent="0.2">
      <c r="A137" t="s">
        <v>65</v>
      </c>
      <c r="B137" t="s">
        <v>20</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637</v>
      </c>
      <c r="B138" s="10" t="s">
        <v>717</v>
      </c>
    </row>
    <row r="139" spans="1:4" x14ac:dyDescent="0.2">
      <c r="A139" t="s">
        <v>132</v>
      </c>
      <c r="B139" t="s">
        <v>133</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417</v>
      </c>
      <c r="B140" t="s">
        <v>134</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135</v>
      </c>
      <c r="B141" t="s">
        <v>136</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257</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241</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245</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246</v>
      </c>
      <c r="B9" s="4" t="s">
        <v>252</v>
      </c>
      <c r="C9" s="4" t="s">
        <v>21</v>
      </c>
      <c r="D9" s="4" t="s">
        <v>259</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247</v>
      </c>
      <c r="B10" s="4" t="s">
        <v>18</v>
      </c>
      <c r="C10" s="4" t="s">
        <v>37</v>
      </c>
      <c r="D10" s="4" t="s">
        <v>258</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248</v>
      </c>
      <c r="B11" s="4" t="s">
        <v>253</v>
      </c>
      <c r="C11" s="4" t="s">
        <v>37</v>
      </c>
      <c r="D11" s="4" t="s">
        <v>443</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249</v>
      </c>
      <c r="B12" s="8" t="s">
        <v>254</v>
      </c>
      <c r="C12" s="4" t="s">
        <v>37</v>
      </c>
      <c r="D12" s="6" t="s">
        <v>444</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255</v>
      </c>
      <c r="C13" s="4" t="s">
        <v>37</v>
      </c>
      <c r="D13" s="4" t="s">
        <v>445</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250</v>
      </c>
      <c r="B14" s="4" t="s">
        <v>256</v>
      </c>
      <c r="C14" s="4" t="s">
        <v>37</v>
      </c>
      <c r="D14" s="4" t="s">
        <v>264</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251</v>
      </c>
      <c r="B15" s="4" t="s">
        <v>401</v>
      </c>
      <c r="C15" s="4" t="s">
        <v>37</v>
      </c>
      <c r="D15" s="4" t="s">
        <v>446</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266</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261</v>
      </c>
      <c r="C5" t="str">
        <f>"&lt;h2 id='title'&gt;" &amp;A5 &amp; "&lt;/h2&gt;"</f>
        <v>&lt;h2 id='title'&gt;Option #1: Current Org&lt;/h2&gt;</v>
      </c>
    </row>
    <row r="6" spans="1:3" ht="51" x14ac:dyDescent="0.2">
      <c r="A6" s="10" t="s">
        <v>265</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263</v>
      </c>
      <c r="C9" t="str">
        <f>"&lt;h2 id='title'&gt;" &amp;A9 &amp; "&lt;/h2&gt;"</f>
        <v>&lt;h2 id='title'&gt;Option #2: Username + Password&lt;/h2&gt;</v>
      </c>
    </row>
    <row r="10" spans="1:3" ht="119" x14ac:dyDescent="0.2">
      <c r="A10" s="10" t="s">
        <v>267</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262</v>
      </c>
      <c r="C13" t="str">
        <f>"&lt;h2 id='title'&gt;" &amp;A13 &amp; "&lt;/h2&gt;"</f>
        <v>&lt;h2 id='title'&gt;Option #3: Named Credential&lt;/h2&gt;</v>
      </c>
    </row>
    <row r="14" spans="1:3" ht="170" x14ac:dyDescent="0.2">
      <c r="A14" s="10" t="s">
        <v>269</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260</v>
      </c>
      <c r="C18" t="str">
        <f>"&lt;p class='title'&gt;"&amp;A18&amp;"&lt;/p&gt;"</f>
        <v>&lt;p class='title'&gt;Note:&lt;/p&gt;</v>
      </c>
    </row>
    <row r="19" spans="1:3" ht="170" x14ac:dyDescent="0.2">
      <c r="A19" s="10" t="s">
        <v>268</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241</v>
      </c>
      <c r="B3" s="34"/>
      <c r="C3" s="34"/>
      <c r="D3" s="34"/>
      <c r="E3" s="34"/>
      <c r="F3" s="34" t="s">
        <v>361</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362</v>
      </c>
      <c r="G5" s="34"/>
      <c r="H5" s="34"/>
      <c r="I5" s="34"/>
      <c r="J5" s="34"/>
    </row>
    <row r="6" spans="1:10" ht="17" thickBot="1" x14ac:dyDescent="0.25">
      <c r="A6" s="52" t="s">
        <v>18</v>
      </c>
      <c r="B6" s="53" t="s">
        <v>270</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832</v>
      </c>
      <c r="B7" s="55" t="s">
        <v>833</v>
      </c>
      <c r="C7" s="55" t="s">
        <v>37</v>
      </c>
      <c r="D7" s="55" t="s">
        <v>843</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246</v>
      </c>
      <c r="B8" s="55" t="s">
        <v>252</v>
      </c>
      <c r="C8" s="55" t="s">
        <v>21</v>
      </c>
      <c r="D8" s="55" t="s">
        <v>834</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461</v>
      </c>
      <c r="B9" s="55" t="s">
        <v>460</v>
      </c>
      <c r="C9" s="55" t="s">
        <v>37</v>
      </c>
      <c r="D9" s="55" t="s">
        <v>489</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835</v>
      </c>
      <c r="B10" s="60" t="s">
        <v>836</v>
      </c>
      <c r="C10" s="55" t="s">
        <v>37</v>
      </c>
      <c r="D10" s="55" t="s">
        <v>837</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724</v>
      </c>
      <c r="B11" s="60" t="s">
        <v>725</v>
      </c>
      <c r="C11" s="55" t="s">
        <v>37</v>
      </c>
      <c r="D11" s="55" t="s">
        <v>844</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462</v>
      </c>
      <c r="B12" s="50" t="s">
        <v>463</v>
      </c>
      <c r="C12" s="55" t="s">
        <v>37</v>
      </c>
      <c r="D12" s="5" t="s">
        <v>845</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846</v>
      </c>
      <c r="H12" s="34"/>
      <c r="I12" s="34"/>
      <c r="J12" s="34"/>
    </row>
    <row r="13" spans="1:10" ht="65" thickBot="1" x14ac:dyDescent="0.25">
      <c r="A13" s="54" t="s">
        <v>464</v>
      </c>
      <c r="B13" s="55" t="s">
        <v>465</v>
      </c>
      <c r="C13" s="55" t="s">
        <v>21</v>
      </c>
      <c r="D13" s="55" t="s">
        <v>490</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466</v>
      </c>
      <c r="B14" s="55" t="s">
        <v>467</v>
      </c>
      <c r="C14" s="55" t="s">
        <v>37</v>
      </c>
      <c r="D14" s="55" t="s">
        <v>491</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468</v>
      </c>
      <c r="B15" s="50" t="s">
        <v>469</v>
      </c>
      <c r="C15" s="55" t="s">
        <v>37</v>
      </c>
      <c r="D15" s="55" t="s">
        <v>492</v>
      </c>
      <c r="E15" s="34"/>
      <c r="F15" t="str">
        <f t="shared" si="1"/>
        <v>&lt;tr&gt;&lt;td&gt;Monday&lt;/td&gt;&lt;td class='slds-truncate'&gt;pushtopics__Monday__c&lt;/td&gt;&lt;td&gt;N&lt;/td&gt;&lt;td&gt;Runs on Mondy if the Frequency is "Weekly".&lt;/td&gt;&lt;/tr&gt;</v>
      </c>
      <c r="G15" s="34" t="s">
        <v>458</v>
      </c>
      <c r="H15" s="34"/>
      <c r="I15" s="34"/>
      <c r="J15" s="34"/>
    </row>
    <row r="16" spans="1:10" ht="49" thickBot="1" x14ac:dyDescent="0.25">
      <c r="A16" s="60" t="s">
        <v>470</v>
      </c>
      <c r="B16" s="50" t="s">
        <v>471</v>
      </c>
      <c r="C16" s="55" t="s">
        <v>37</v>
      </c>
      <c r="D16" s="55" t="s">
        <v>498</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459</v>
      </c>
      <c r="H16" s="34"/>
      <c r="I16" s="34"/>
      <c r="J16" s="34"/>
    </row>
    <row r="17" spans="1:10" ht="18" thickBot="1" x14ac:dyDescent="0.25">
      <c r="A17" s="54" t="s">
        <v>472</v>
      </c>
      <c r="B17" s="50" t="s">
        <v>473</v>
      </c>
      <c r="C17" s="55" t="s">
        <v>37</v>
      </c>
      <c r="D17" s="57" t="s">
        <v>499</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474</v>
      </c>
      <c r="B18" s="50" t="s">
        <v>475</v>
      </c>
      <c r="C18" s="55" t="s">
        <v>37</v>
      </c>
      <c r="D18" s="5" t="s">
        <v>502</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847</v>
      </c>
      <c r="H18" s="34"/>
      <c r="I18" s="34"/>
      <c r="J18" s="34"/>
    </row>
    <row r="19" spans="1:10" ht="18" thickBot="1" x14ac:dyDescent="0.25">
      <c r="A19" s="54" t="s">
        <v>488</v>
      </c>
      <c r="B19" s="50" t="s">
        <v>476</v>
      </c>
      <c r="C19" s="55" t="s">
        <v>37</v>
      </c>
      <c r="D19" s="55" t="s">
        <v>493</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487</v>
      </c>
      <c r="B20" s="50" t="s">
        <v>18</v>
      </c>
      <c r="C20" s="55" t="s">
        <v>21</v>
      </c>
      <c r="D20" s="55" t="s">
        <v>500</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486</v>
      </c>
      <c r="B21" s="50" t="s">
        <v>477</v>
      </c>
      <c r="C21" s="55" t="s">
        <v>37</v>
      </c>
      <c r="D21" s="55" t="s">
        <v>501</v>
      </c>
      <c r="E21" s="34"/>
      <c r="F21" t="str">
        <f t="shared" si="1"/>
        <v>&lt;tr&gt;&lt;td&gt;Scheduled Date&lt;/td&gt;&lt;td class='slds-truncate'&gt;pushtopics__ScheduledDate__c&lt;/td&gt;&lt;td&gt;N&lt;/td&gt;&lt;td&gt;The date scheduled to run whenthe Frequency is "One Day".&lt;/td&gt;&lt;/tr&gt;</v>
      </c>
      <c r="G21" s="34" t="s">
        <v>458</v>
      </c>
      <c r="H21" s="34"/>
      <c r="I21" s="34"/>
      <c r="J21" s="34"/>
    </row>
    <row r="22" spans="1:10" ht="18" thickBot="1" x14ac:dyDescent="0.25">
      <c r="A22" s="60" t="s">
        <v>485</v>
      </c>
      <c r="B22" s="50" t="s">
        <v>478</v>
      </c>
      <c r="C22" s="55" t="s">
        <v>37</v>
      </c>
      <c r="D22" s="55" t="s">
        <v>494</v>
      </c>
      <c r="E22" s="34"/>
      <c r="F22" t="str">
        <f t="shared" si="1"/>
        <v>&lt;tr&gt;&lt;td&gt;Sunday&lt;/td&gt;&lt;td class='slds-truncate'&gt;pushtopics__Sunday__c&lt;/td&gt;&lt;td&gt;N&lt;/td&gt;&lt;td&gt;Runs on Sunday if the Frequency is "Weekly".&lt;/td&gt;&lt;/tr&gt;</v>
      </c>
      <c r="G22" s="34" t="s">
        <v>459</v>
      </c>
      <c r="H22" s="34"/>
      <c r="I22" s="34"/>
      <c r="J22" s="34"/>
    </row>
    <row r="23" spans="1:10" ht="18" thickBot="1" x14ac:dyDescent="0.25">
      <c r="A23" s="54" t="s">
        <v>484</v>
      </c>
      <c r="B23" s="50" t="s">
        <v>479</v>
      </c>
      <c r="C23" s="55" t="s">
        <v>37</v>
      </c>
      <c r="D23" s="55" t="s">
        <v>495</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483</v>
      </c>
      <c r="B24" s="50" t="s">
        <v>480</v>
      </c>
      <c r="C24" s="55" t="s">
        <v>37</v>
      </c>
      <c r="D24" s="55" t="s">
        <v>496</v>
      </c>
      <c r="E24" s="34"/>
      <c r="F24" t="str">
        <f t="shared" si="1"/>
        <v>&lt;tr&gt;&lt;td&gt;Tuesday&lt;/td&gt;&lt;td class='slds-truncate'&gt;pushtopics__Tuesday__c&lt;/td&gt;&lt;td&gt;N&lt;/td&gt;&lt;td&gt;Runs on Tuesday if the Frequency is "Weekly".&lt;/td&gt;&lt;/tr&gt;</v>
      </c>
      <c r="G24" s="34" t="s">
        <v>847</v>
      </c>
      <c r="H24" s="34"/>
      <c r="I24" s="34"/>
      <c r="J24" s="34"/>
    </row>
    <row r="25" spans="1:10" ht="18" thickBot="1" x14ac:dyDescent="0.25">
      <c r="A25" s="54" t="s">
        <v>482</v>
      </c>
      <c r="B25" s="50" t="s">
        <v>481</v>
      </c>
      <c r="C25" s="55" t="s">
        <v>37</v>
      </c>
      <c r="D25" s="55" t="s">
        <v>497</v>
      </c>
      <c r="E25" s="34"/>
      <c r="F25" t="str">
        <f t="shared" si="1"/>
        <v>&lt;tr&gt;&lt;td&gt;Wednesday&lt;/td&gt;&lt;td class='slds-truncate'&gt;pushtopics__Wednesday__c&lt;/td&gt;&lt;td&gt;N&lt;/td&gt;&lt;td&gt;Runs on Wednesday if the Frequency is "Weekly".&lt;/td&gt;&lt;/tr&gt;</v>
      </c>
      <c r="G25" s="34" t="s">
        <v>847</v>
      </c>
      <c r="H25" s="34"/>
      <c r="I25" s="34"/>
      <c r="J25" s="34"/>
    </row>
    <row r="26" spans="1:10" x14ac:dyDescent="0.2">
      <c r="A26" s="34"/>
      <c r="B26" s="34"/>
      <c r="C26" s="34"/>
      <c r="D26" s="34"/>
      <c r="E26" s="34"/>
      <c r="F26" s="34" t="s">
        <v>363</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241</v>
      </c>
      <c r="B1" s="34"/>
      <c r="C1" s="34"/>
      <c r="D1" s="34"/>
      <c r="E1" s="34"/>
      <c r="F1" s="34" t="s">
        <v>361</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362</v>
      </c>
      <c r="G3" s="34"/>
      <c r="H3" s="34"/>
      <c r="I3" s="34"/>
      <c r="J3" s="34"/>
    </row>
    <row r="4" spans="1:10" ht="17" thickBot="1" x14ac:dyDescent="0.25">
      <c r="A4" s="52" t="s">
        <v>18</v>
      </c>
      <c r="B4" s="53" t="s">
        <v>270</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839</v>
      </c>
      <c r="B5" s="50" t="s">
        <v>848</v>
      </c>
      <c r="C5" s="55" t="s">
        <v>37</v>
      </c>
      <c r="D5" s="55" t="s">
        <v>849</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850</v>
      </c>
      <c r="B6" s="50" t="s">
        <v>851</v>
      </c>
      <c r="C6" s="55" t="s">
        <v>37</v>
      </c>
      <c r="D6" s="57" t="s">
        <v>852</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853</v>
      </c>
      <c r="B7" s="50" t="s">
        <v>18</v>
      </c>
      <c r="C7" s="55" t="s">
        <v>37</v>
      </c>
      <c r="D7" s="57" t="s">
        <v>513</v>
      </c>
      <c r="E7" s="34"/>
      <c r="F7" t="str">
        <f t="shared" si="0"/>
        <v>&lt;tr&gt;&lt;td&gt;Pipeline Schedule Number&lt;/td&gt;&lt;td class='slds-truncate'&gt;Name&lt;/td&gt;&lt;td&gt;N&lt;/td&gt;&lt;td&gt;Auto-number.&lt;/td&gt;&lt;/tr&gt;</v>
      </c>
      <c r="G7" s="34"/>
      <c r="H7" s="34"/>
      <c r="I7" s="34"/>
      <c r="J7" s="34"/>
    </row>
    <row r="8" spans="1:10" ht="18" thickBot="1" x14ac:dyDescent="0.25">
      <c r="A8" s="54" t="s">
        <v>507</v>
      </c>
      <c r="B8" s="50" t="s">
        <v>503</v>
      </c>
      <c r="C8" s="55" t="s">
        <v>37</v>
      </c>
      <c r="D8" s="5" t="s">
        <v>854</v>
      </c>
      <c r="E8" s="34"/>
      <c r="F8" t="str">
        <f t="shared" si="0"/>
        <v>&lt;tr&gt;&lt;td&gt;Next Run Time&lt;/td&gt;&lt;td class='slds-truncate'&gt;pushtopics__NextRunTime__c&lt;/td&gt;&lt;td&gt;N&lt;/td&gt;&lt;td&gt;Next run time of the scheduled Pipeline.&lt;/td&gt;&lt;/tr&gt;</v>
      </c>
      <c r="G8" s="34" t="s">
        <v>846</v>
      </c>
      <c r="H8" s="34"/>
      <c r="I8" s="34"/>
      <c r="J8" s="34"/>
    </row>
    <row r="9" spans="1:10" ht="18" thickBot="1" x14ac:dyDescent="0.25">
      <c r="A9" s="54" t="s">
        <v>508</v>
      </c>
      <c r="B9" s="50" t="s">
        <v>504</v>
      </c>
      <c r="C9" s="55" t="s">
        <v>21</v>
      </c>
      <c r="D9" s="55" t="s">
        <v>855</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509</v>
      </c>
      <c r="B10" s="50" t="s">
        <v>505</v>
      </c>
      <c r="C10" s="55" t="s">
        <v>37</v>
      </c>
      <c r="D10" s="55" t="s">
        <v>512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856</v>
      </c>
      <c r="B11" s="50" t="s">
        <v>857</v>
      </c>
      <c r="C11" s="55" t="s">
        <v>37</v>
      </c>
      <c r="D11" s="55" t="s">
        <v>858</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458</v>
      </c>
      <c r="H11" s="34"/>
      <c r="I11" s="34"/>
      <c r="J11" s="34"/>
    </row>
    <row r="12" spans="1:10" ht="18" thickBot="1" x14ac:dyDescent="0.25">
      <c r="A12" s="60" t="s">
        <v>510</v>
      </c>
      <c r="B12" s="50" t="s">
        <v>506</v>
      </c>
      <c r="C12" s="55" t="s">
        <v>37</v>
      </c>
      <c r="D12" s="55" t="s">
        <v>859</v>
      </c>
      <c r="E12" s="34"/>
      <c r="F12" t="str">
        <f t="shared" si="0"/>
        <v>&lt;tr&gt;&lt;td&gt;Schedule Status&lt;/td&gt;&lt;td class='slds-truncate'&gt;pushtopics__ScheduleStatus__c&lt;/td&gt;&lt;td&gt;N&lt;/td&gt;&lt;td&gt;The status of the scheduled Pipeline.&lt;/td&gt;&lt;/tr&gt;</v>
      </c>
      <c r="G12" s="34" t="s">
        <v>459</v>
      </c>
      <c r="H12" s="34"/>
      <c r="I12" s="34"/>
      <c r="J12" s="34"/>
    </row>
    <row r="13" spans="1:10" x14ac:dyDescent="0.2">
      <c r="A13" s="34"/>
      <c r="B13" s="34"/>
      <c r="C13" s="34"/>
      <c r="D13" s="34"/>
      <c r="E13" s="34"/>
      <c r="F13" s="34" t="s">
        <v>363</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241</v>
      </c>
      <c r="B1" s="34"/>
      <c r="C1" s="34"/>
      <c r="D1" s="34"/>
      <c r="E1" s="34"/>
      <c r="F1" s="34" t="s">
        <v>361</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362</v>
      </c>
      <c r="G3" s="34"/>
      <c r="H3" s="34"/>
      <c r="I3" s="34"/>
      <c r="J3" s="34"/>
    </row>
    <row r="4" spans="1:10" ht="17" thickBot="1" x14ac:dyDescent="0.25">
      <c r="A4" s="52" t="s">
        <v>18</v>
      </c>
      <c r="B4" s="53" t="s">
        <v>270</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515</v>
      </c>
      <c r="B5" s="50" t="s">
        <v>532</v>
      </c>
      <c r="C5" s="55" t="s">
        <v>37</v>
      </c>
      <c r="D5" s="55" t="s">
        <v>511</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535</v>
      </c>
      <c r="B6" s="50" t="s">
        <v>534</v>
      </c>
      <c r="C6" s="55" t="s">
        <v>37</v>
      </c>
      <c r="D6" s="57" t="s">
        <v>536</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533</v>
      </c>
      <c r="B7" s="50" t="s">
        <v>18</v>
      </c>
      <c r="C7" s="55" t="s">
        <v>37</v>
      </c>
      <c r="D7" s="57" t="s">
        <v>513</v>
      </c>
      <c r="E7" s="34"/>
      <c r="F7" t="str">
        <f t="shared" si="0"/>
        <v>&lt;tr&gt;&lt;td&gt;Executable Schedule Number&lt;/td&gt;&lt;td class='slds-truncate'&gt;Name&lt;/td&gt;&lt;td&gt;N&lt;/td&gt;&lt;td&gt;Auto-number.&lt;/td&gt;&lt;/tr&gt;</v>
      </c>
      <c r="G7" s="34"/>
      <c r="H7" s="34"/>
      <c r="I7" s="34"/>
      <c r="J7" s="34"/>
    </row>
    <row r="8" spans="1:10" ht="18" thickBot="1" x14ac:dyDescent="0.25">
      <c r="A8" s="54" t="s">
        <v>507</v>
      </c>
      <c r="B8" s="50" t="s">
        <v>503</v>
      </c>
      <c r="C8" s="55" t="s">
        <v>37</v>
      </c>
      <c r="D8" s="5" t="s">
        <v>854</v>
      </c>
      <c r="E8" s="34"/>
      <c r="F8" t="str">
        <f t="shared" si="0"/>
        <v>&lt;tr&gt;&lt;td&gt;Next Run Time&lt;/td&gt;&lt;td class='slds-truncate'&gt;pushtopics__NextRunTime__c&lt;/td&gt;&lt;td&gt;N&lt;/td&gt;&lt;td&gt;Next run time of the scheduled Pipeline.&lt;/td&gt;&lt;/tr&gt;</v>
      </c>
      <c r="G8" s="34" t="s">
        <v>846</v>
      </c>
      <c r="H8" s="34"/>
      <c r="I8" s="34"/>
      <c r="J8" s="34"/>
    </row>
    <row r="9" spans="1:10" ht="18" thickBot="1" x14ac:dyDescent="0.25">
      <c r="A9" s="54" t="s">
        <v>508</v>
      </c>
      <c r="B9" s="50" t="s">
        <v>504</v>
      </c>
      <c r="C9" s="55" t="s">
        <v>21</v>
      </c>
      <c r="D9" s="55" t="s">
        <v>855</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509</v>
      </c>
      <c r="B10" s="50" t="s">
        <v>505</v>
      </c>
      <c r="C10" s="55" t="s">
        <v>37</v>
      </c>
      <c r="D10" s="55" t="s">
        <v>512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856</v>
      </c>
      <c r="B11" s="50" t="s">
        <v>857</v>
      </c>
      <c r="C11" s="55" t="s">
        <v>37</v>
      </c>
      <c r="D11" s="55" t="s">
        <v>858</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458</v>
      </c>
      <c r="H11" s="34"/>
      <c r="I11" s="34"/>
      <c r="J11" s="34"/>
    </row>
    <row r="12" spans="1:10" ht="18" thickBot="1" x14ac:dyDescent="0.25">
      <c r="A12" s="60" t="s">
        <v>510</v>
      </c>
      <c r="B12" s="50" t="s">
        <v>506</v>
      </c>
      <c r="C12" s="55" t="s">
        <v>37</v>
      </c>
      <c r="D12" s="55" t="s">
        <v>859</v>
      </c>
      <c r="E12" s="34"/>
      <c r="F12" t="str">
        <f t="shared" si="0"/>
        <v>&lt;tr&gt;&lt;td&gt;Schedule Status&lt;/td&gt;&lt;td class='slds-truncate'&gt;pushtopics__ScheduleStatus__c&lt;/td&gt;&lt;td&gt;N&lt;/td&gt;&lt;td&gt;The status of the scheduled Pipeline.&lt;/td&gt;&lt;/tr&gt;</v>
      </c>
      <c r="G12" s="34" t="s">
        <v>459</v>
      </c>
      <c r="H12" s="34"/>
      <c r="I12" s="34"/>
      <c r="J12" s="34"/>
    </row>
    <row r="13" spans="1:10" x14ac:dyDescent="0.2">
      <c r="A13" s="34"/>
      <c r="B13" s="34"/>
      <c r="C13" s="34"/>
      <c r="D13" s="34"/>
      <c r="E13" s="34"/>
      <c r="F13" s="34" t="s">
        <v>363</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241</v>
      </c>
      <c r="B1" s="34"/>
      <c r="C1" s="34"/>
      <c r="D1" s="34"/>
      <c r="E1" s="34"/>
      <c r="F1" s="34" t="s">
        <v>361</v>
      </c>
    </row>
    <row r="2" spans="1:7" x14ac:dyDescent="0.2">
      <c r="A2" s="34"/>
      <c r="B2" s="34"/>
      <c r="C2" s="34"/>
      <c r="D2" s="34"/>
      <c r="E2" s="34"/>
      <c r="F2" s="34"/>
    </row>
    <row r="3" spans="1:7" ht="17" thickBot="1" x14ac:dyDescent="0.25">
      <c r="A3" s="34"/>
      <c r="B3" s="34"/>
      <c r="C3" s="34"/>
      <c r="D3" s="34"/>
      <c r="E3" s="34"/>
      <c r="F3" s="34" t="s">
        <v>362</v>
      </c>
    </row>
    <row r="4" spans="1:7" ht="17" thickBot="1" x14ac:dyDescent="0.25">
      <c r="A4" s="52" t="s">
        <v>18</v>
      </c>
      <c r="B4" s="53" t="s">
        <v>270</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580</v>
      </c>
      <c r="B5" s="55" t="s">
        <v>579</v>
      </c>
      <c r="C5" s="55" t="s">
        <v>37</v>
      </c>
      <c r="D5" s="55" t="s">
        <v>581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272</v>
      </c>
      <c r="C6" s="55" t="s">
        <v>37</v>
      </c>
      <c r="D6" s="55" t="s">
        <v>860</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285</v>
      </c>
      <c r="C7" s="57" t="s">
        <v>21</v>
      </c>
      <c r="D7" s="57" t="s">
        <v>861</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287</v>
      </c>
      <c r="C8" s="4" t="s">
        <v>37</v>
      </c>
      <c r="D8" s="5" t="s">
        <v>862</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863</v>
      </c>
      <c r="B9" s="55" t="s">
        <v>252</v>
      </c>
      <c r="C9" s="55" t="s">
        <v>21</v>
      </c>
      <c r="D9" s="55" t="s">
        <v>864</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865</v>
      </c>
      <c r="B10" s="55" t="s">
        <v>18</v>
      </c>
      <c r="C10" s="55" t="s">
        <v>21</v>
      </c>
      <c r="D10" s="55" t="s">
        <v>866</v>
      </c>
      <c r="E10" s="34"/>
      <c r="F10" t="str">
        <f t="shared" si="0"/>
        <v>&lt;tr&gt;&lt;td&gt;Pipeline Name&lt;/td&gt;&lt;td class='slds-truncate'&gt;Name&lt;/td&gt;&lt;td&gt;Y&lt;/td&gt;&lt;td&gt;Name of the Pipeline.&lt;/td&gt;&lt;/tr&gt;</v>
      </c>
    </row>
    <row r="11" spans="1:7" ht="65" thickBot="1" x14ac:dyDescent="0.25">
      <c r="A11" s="59" t="s">
        <v>453</v>
      </c>
      <c r="B11" s="59" t="s">
        <v>456</v>
      </c>
      <c r="C11" s="4" t="s">
        <v>37</v>
      </c>
      <c r="D11" s="4" t="s">
        <v>455</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454</v>
      </c>
      <c r="B12" s="59" t="s">
        <v>457</v>
      </c>
      <c r="C12" s="4" t="s">
        <v>37</v>
      </c>
      <c r="D12" s="4" t="s">
        <v>572</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538</v>
      </c>
      <c r="B13" s="55" t="s">
        <v>537</v>
      </c>
      <c r="C13" s="55" t="s">
        <v>37</v>
      </c>
      <c r="D13" s="57" t="s">
        <v>867</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304</v>
      </c>
      <c r="C14" s="4" t="s">
        <v>37</v>
      </c>
      <c r="D14" s="5" t="s">
        <v>868</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2024-02-29T04:08:35Z</dcterms:modified>
</cp:coreProperties>
</file>