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send_inspections" sheetId="1" r:id="rId1"/>
  </sheets>
  <calcPr calcId="124519" fullCalcOnLoad="1"/>
</workbook>
</file>

<file path=xl/sharedStrings.xml><?xml version="1.0" encoding="utf-8"?>
<sst xmlns="http://schemas.openxmlformats.org/spreadsheetml/2006/main" count="482" uniqueCount="429">
  <si>
    <t>80426</t>
  </si>
  <si>
    <t>370</t>
  </si>
  <si>
    <t>YH</t>
  </si>
  <si>
    <t>E08000016</t>
  </si>
  <si>
    <t>371, 840, 812, 807, 372, 342, 394, 357, 384, 359</t>
  </si>
  <si>
    <t>barnsley</t>
  </si>
  <si>
    <t>https://files.ofsted.gov.uk/v1/file/50188665</t>
  </si>
  <si>
    <t>18/07/22</t>
  </si>
  <si>
    <t>80428</t>
  </si>
  <si>
    <t>822</t>
  </si>
  <si>
    <t>E</t>
  </si>
  <si>
    <t>E06000055</t>
  </si>
  <si>
    <t>831, 881, 919, 886, 887, 826, 940, 941, 866, 937</t>
  </si>
  <si>
    <t>bedford</t>
  </si>
  <si>
    <t>https://files.ofsted.gov.uk/v1/file/50212861</t>
  </si>
  <si>
    <t>31/03/23</t>
  </si>
  <si>
    <t>80430</t>
  </si>
  <si>
    <t>889</t>
  </si>
  <si>
    <t>NW</t>
  </si>
  <si>
    <t>E06000008</t>
  </si>
  <si>
    <t>350, 380, 331, 831, 382, 353, 874, 354, 894, 335</t>
  </si>
  <si>
    <t>blackburn with darwen</t>
  </si>
  <si>
    <t>https://files.ofsted.gov.uk/v1/file/50223270</t>
  </si>
  <si>
    <t>14/07/23</t>
  </si>
  <si>
    <t>80436</t>
  </si>
  <si>
    <t>867</t>
  </si>
  <si>
    <t>SE</t>
  </si>
  <si>
    <t>E06000036</t>
  </si>
  <si>
    <t>825, 823, 850, 919, 931, 803, 358, 869, 938, 816</t>
  </si>
  <si>
    <t>bracknell forest</t>
  </si>
  <si>
    <t>https://files.ofsted.gov.uk/v1/file/50061226</t>
  </si>
  <si>
    <t>08/03/19</t>
  </si>
  <si>
    <t>80441</t>
  </si>
  <si>
    <t>801</t>
  </si>
  <si>
    <t>SW</t>
  </si>
  <si>
    <t>E06000023</t>
  </si>
  <si>
    <t>846, 331, 831, 383, 874, 879, 851, 870, 373, 852</t>
  </si>
  <si>
    <t>bristol</t>
  </si>
  <si>
    <t>https://files.ofsted.gov.uk/v1/file/50000231</t>
  </si>
  <si>
    <t>01/12/17</t>
  </si>
  <si>
    <t>80442</t>
  </si>
  <si>
    <t>825</t>
  </si>
  <si>
    <t>E10000002</t>
  </si>
  <si>
    <t>867, 873, 823, 850, 919, 931, 936, 358, 869, 868</t>
  </si>
  <si>
    <t>buckinghamshire</t>
  </si>
  <si>
    <t>https://files.ofsted.gov.uk/v1/file/50241559</t>
  </si>
  <si>
    <t>14/03/24</t>
  </si>
  <si>
    <t>80446</t>
  </si>
  <si>
    <t>823</t>
  </si>
  <si>
    <t>E06000056</t>
  </si>
  <si>
    <t>867, 895, 881, 850, 919, 855, 803, 937, 869, 938</t>
  </si>
  <si>
    <t>central bedfordshire</t>
  </si>
  <si>
    <t>https://files.ofsted.gov.uk/v1/file/50000216</t>
  </si>
  <si>
    <t>10/05/16</t>
  </si>
  <si>
    <t>80447</t>
  </si>
  <si>
    <t>895</t>
  </si>
  <si>
    <t>E06000049</t>
  </si>
  <si>
    <t>823, 896, 811, 850, 855, 802, 815, 877, 937, 885</t>
  </si>
  <si>
    <t>cheshire east</t>
  </si>
  <si>
    <t>https://files.ofsted.gov.uk/v1/file/50194535</t>
  </si>
  <si>
    <t>26/09/22</t>
  </si>
  <si>
    <t>80448</t>
  </si>
  <si>
    <t>896</t>
  </si>
  <si>
    <t>E06000050</t>
  </si>
  <si>
    <t>895, 811, 881, 891, 334, 860, 356, 877, 937, 885</t>
  </si>
  <si>
    <t>cheshire west and chester</t>
  </si>
  <si>
    <t>https://files.ofsted.gov.uk/v1/file/50000233</t>
  </si>
  <si>
    <t>10/11/17</t>
  </si>
  <si>
    <t>80449</t>
  </si>
  <si>
    <t>380</t>
  </si>
  <si>
    <t>E08000032</t>
  </si>
  <si>
    <t>889, 350, 831, 332, 382, 353, 874, 354, 894, 335</t>
  </si>
  <si>
    <t>bradford</t>
  </si>
  <si>
    <t>https://files.ofsted.gov.uk/v1/file/50000223</t>
  </si>
  <si>
    <t>21/04/17</t>
  </si>
  <si>
    <t>80453</t>
  </si>
  <si>
    <t>816</t>
  </si>
  <si>
    <t>E06000014</t>
  </si>
  <si>
    <t>867, 823, 895, 896, 850, 919, 356, 877, 937, 885</t>
  </si>
  <si>
    <t>york</t>
  </si>
  <si>
    <t>https://files.ofsted.gov.uk/v1/file/50037488</t>
  </si>
  <si>
    <t>09/11/18</t>
  </si>
  <si>
    <t>80454</t>
  </si>
  <si>
    <t>908</t>
  </si>
  <si>
    <t>E06000052</t>
  </si>
  <si>
    <t>878, 838, 845, 884, 921, 925, 926, 893, 933, 935</t>
  </si>
  <si>
    <t>cornwall</t>
  </si>
  <si>
    <t>https://files.ofsted.gov.uk/v1/file/50040004</t>
  </si>
  <si>
    <t>23/11/18</t>
  </si>
  <si>
    <t>80456</t>
  </si>
  <si>
    <t>331</t>
  </si>
  <si>
    <t>WM</t>
  </si>
  <si>
    <t>E08000026</t>
  </si>
  <si>
    <t>350, 831, 383, 887, 874, 851, 373, 852, 357, 335</t>
  </si>
  <si>
    <t>coventry</t>
  </si>
  <si>
    <t>https://files.ofsted.gov.uk/v1/file/50247377</t>
  </si>
  <si>
    <t>17/05/24</t>
  </si>
  <si>
    <t>80459</t>
  </si>
  <si>
    <t>831</t>
  </si>
  <si>
    <t>EM</t>
  </si>
  <si>
    <t>E06000015</t>
  </si>
  <si>
    <t>350, 331, 332, 382, 383, 887, 874, 373, 894, 335</t>
  </si>
  <si>
    <t>derby</t>
  </si>
  <si>
    <t>https://files.ofsted.gov.uk/v1/file/50074944</t>
  </si>
  <si>
    <t>08/05/19</t>
  </si>
  <si>
    <t>80465</t>
  </si>
  <si>
    <t>840</t>
  </si>
  <si>
    <t>NE</t>
  </si>
  <si>
    <t>E06000047</t>
  </si>
  <si>
    <t>370, 841, 390, 392, 807, 342, 808, 394, 384, 359</t>
  </si>
  <si>
    <t>durham</t>
  </si>
  <si>
    <t>https://files.ofsted.gov.uk/v1/file/50015171</t>
  </si>
  <si>
    <t>24/08/18</t>
  </si>
  <si>
    <t>80467</t>
  </si>
  <si>
    <t>845</t>
  </si>
  <si>
    <t>E10000011</t>
  </si>
  <si>
    <t>839, 878, 838, 881, 886, 926, 802, 933, 935, 885</t>
  </si>
  <si>
    <t>east sussex</t>
  </si>
  <si>
    <t>https://files.ofsted.gov.uk/v1/file/50150001</t>
  </si>
  <si>
    <t>14/04/20</t>
  </si>
  <si>
    <t>80470</t>
  </si>
  <si>
    <t>916</t>
  </si>
  <si>
    <t>E10000013</t>
  </si>
  <si>
    <t>800, 873, 878, 838, 850, 893, 803, 938, 865, 885</t>
  </si>
  <si>
    <t>gloucestershire</t>
  </si>
  <si>
    <t>https://files.ofsted.gov.uk/v1/file/50225172</t>
  </si>
  <si>
    <t>03/08/23</t>
  </si>
  <si>
    <t>80471</t>
  </si>
  <si>
    <t>876</t>
  </si>
  <si>
    <t>E06000006</t>
  </si>
  <si>
    <t>370, 841, 840, 805, 340, 806, 812, 807, 393, 394</t>
  </si>
  <si>
    <t>halton</t>
  </si>
  <si>
    <t>https://files.ofsted.gov.uk/v1/file/50103039</t>
  </si>
  <si>
    <t>23/08/19</t>
  </si>
  <si>
    <t>80472</t>
  </si>
  <si>
    <t>850</t>
  </si>
  <si>
    <t>E10000014</t>
  </si>
  <si>
    <t>873, 823, 916, 919, 855, 802, 803, 937, 938, 885</t>
  </si>
  <si>
    <t>hampshire</t>
  </si>
  <si>
    <t>https://files.ofsted.gov.uk/v1/file/50000224</t>
  </si>
  <si>
    <t>01/02/17</t>
  </si>
  <si>
    <t>80478</t>
  </si>
  <si>
    <t>382</t>
  </si>
  <si>
    <t>E08000034</t>
  </si>
  <si>
    <t>350, 351, 381, 831, 332, 888, 383, 354, 808, 894</t>
  </si>
  <si>
    <t>kirklees</t>
  </si>
  <si>
    <t>https://files.ofsted.gov.uk/v1/file/50190981</t>
  </si>
  <si>
    <t>18/08/22</t>
  </si>
  <si>
    <t>80480</t>
  </si>
  <si>
    <t>888</t>
  </si>
  <si>
    <t>E10000017</t>
  </si>
  <si>
    <t>351, 381, 896, 830, 886, 891, 343, 860, 808, 359</t>
  </si>
  <si>
    <t>lancashire</t>
  </si>
  <si>
    <t>https://files.ofsted.gov.uk/v1/file/50246983</t>
  </si>
  <si>
    <t>16/05/24</t>
  </si>
  <si>
    <t>80481</t>
  </si>
  <si>
    <t>383</t>
  </si>
  <si>
    <t>E08000035</t>
  </si>
  <si>
    <t>350, 351, 381, 841, 831, 382, 392, 373, 808, 344</t>
  </si>
  <si>
    <t>leeds</t>
  </si>
  <si>
    <t>https://files.ofsted.gov.uk/v1/file/50246977</t>
  </si>
  <si>
    <t>80484</t>
  </si>
  <si>
    <t>925</t>
  </si>
  <si>
    <t>E10000019</t>
  </si>
  <si>
    <t>908, 909, 830, 926, 813, 940, 891, 860, 935, 885</t>
  </si>
  <si>
    <t>lincolnshire</t>
  </si>
  <si>
    <t>https://files.ofsted.gov.uk/v1/file/50000226</t>
  </si>
  <si>
    <t>05/12/16</t>
  </si>
  <si>
    <t>80485</t>
  </si>
  <si>
    <t>341</t>
  </si>
  <si>
    <t>E08000012</t>
  </si>
  <si>
    <t>841, 390, 876, 805, 340, 806, 391, 355, 393, 394</t>
  </si>
  <si>
    <t>liverpool</t>
  </si>
  <si>
    <t>https://files.ofsted.gov.uk/v1/file/50000222</t>
  </si>
  <si>
    <t>03/08/16</t>
  </si>
  <si>
    <t>80488</t>
  </si>
  <si>
    <t>303</t>
  </si>
  <si>
    <t>GL</t>
  </si>
  <si>
    <t>E09000004</t>
  </si>
  <si>
    <t>822, 881, 311, 886, 887, 826, 941, 882, 866, 883</t>
  </si>
  <si>
    <t>bexley</t>
  </si>
  <si>
    <t>https://files.ofsted.gov.uk/v1/file/50148145</t>
  </si>
  <si>
    <t>06/03/20</t>
  </si>
  <si>
    <t>80492</t>
  </si>
  <si>
    <t>306</t>
  </si>
  <si>
    <t>E09000008</t>
  </si>
  <si>
    <t>330, 304, 307, 308, 203, 309, 208, 209, 315, 320</t>
  </si>
  <si>
    <t>croydon</t>
  </si>
  <si>
    <t>https://files.ofsted.gov.uk/v1/file/50000217</t>
  </si>
  <si>
    <t>29/06/16</t>
  </si>
  <si>
    <t>80495</t>
  </si>
  <si>
    <t>203</t>
  </si>
  <si>
    <t>E09000011</t>
  </si>
  <si>
    <t>301, 307, 308, 205, 309, 352, 315, 870, 210, 320</t>
  </si>
  <si>
    <t>greenwich</t>
  </si>
  <si>
    <t>https://files.ofsted.gov.uk/v1/file/50004431</t>
  </si>
  <si>
    <t>09/05/18</t>
  </si>
  <si>
    <t>80498</t>
  </si>
  <si>
    <t>309</t>
  </si>
  <si>
    <t>E09000014</t>
  </si>
  <si>
    <t>306, 308, 203, 204, 205, 206, 208, 209, 210, 320</t>
  </si>
  <si>
    <t>haringey</t>
  </si>
  <si>
    <t>https://files.ofsted.gov.uk/v1/file/50024897</t>
  </si>
  <si>
    <t>30/01/18</t>
  </si>
  <si>
    <t>80499</t>
  </si>
  <si>
    <t>310</t>
  </si>
  <si>
    <t>E09000015</t>
  </si>
  <si>
    <t>302, 304, 307, 312, 313, 314, 315, 317, 871, 319</t>
  </si>
  <si>
    <t>harrow</t>
  </si>
  <si>
    <t>https://files.ofsted.gov.uk/v1/file/50217932</t>
  </si>
  <si>
    <t>24/05/23</t>
  </si>
  <si>
    <t>80503</t>
  </si>
  <si>
    <t>313</t>
  </si>
  <si>
    <t>E09000018</t>
  </si>
  <si>
    <t>302, 307, 310, 312, 856, 315, 870, 317, 871, 319</t>
  </si>
  <si>
    <t>hounslow</t>
  </si>
  <si>
    <t>https://files.ofsted.gov.uk/v1/file/50000225</t>
  </si>
  <si>
    <t>13/06/17</t>
  </si>
  <si>
    <t>80505</t>
  </si>
  <si>
    <t>206</t>
  </si>
  <si>
    <t>E09000019</t>
  </si>
  <si>
    <t>202, 203, 204, 205, 309, 208, 352, 210, 212, 213</t>
  </si>
  <si>
    <t>islington</t>
  </si>
  <si>
    <t>https://files.ofsted.gov.uk/v1/file/50052395</t>
  </si>
  <si>
    <t>29/01/19</t>
  </si>
  <si>
    <t>80508</t>
  </si>
  <si>
    <t>209</t>
  </si>
  <si>
    <t>E09000023</t>
  </si>
  <si>
    <t>304, 306, 308, 203, 204, 205, 309, 208, 210, 320</t>
  </si>
  <si>
    <t>lewisham</t>
  </si>
  <si>
    <t>https://files.ofsted.gov.uk/v1/file/50206436</t>
  </si>
  <si>
    <t>31/01/23</t>
  </si>
  <si>
    <t>80510</t>
  </si>
  <si>
    <t>315</t>
  </si>
  <si>
    <t>E09000024</t>
  </si>
  <si>
    <t>302, 307, 308, 312, 313, 314, 870, 317, 319, 212</t>
  </si>
  <si>
    <t>merton</t>
  </si>
  <si>
    <t>https://files.ofsted.gov.uk/v1/file/50239374</t>
  </si>
  <si>
    <t>12/02/24</t>
  </si>
  <si>
    <t>80515</t>
  </si>
  <si>
    <t>319</t>
  </si>
  <si>
    <t>E09000029</t>
  </si>
  <si>
    <t>302, 822, 303, 867, 305, 919, 314, 826, 870, 866</t>
  </si>
  <si>
    <t>sutton</t>
  </si>
  <si>
    <t>https://files.ofsted.gov.uk/v1/file/50227080</t>
  </si>
  <si>
    <t>01/09/23</t>
  </si>
  <si>
    <t>80521</t>
  </si>
  <si>
    <t>352</t>
  </si>
  <si>
    <t>E08000003</t>
  </si>
  <si>
    <t>330, 801, 341, 391, 892, 851, 355, 373, 852, 336</t>
  </si>
  <si>
    <t>manchester</t>
  </si>
  <si>
    <t>https://files.ofsted.gov.uk/v1/file/50234228</t>
  </si>
  <si>
    <t>30/11/23</t>
  </si>
  <si>
    <t>80522</t>
  </si>
  <si>
    <t>887</t>
  </si>
  <si>
    <t>nan</t>
  </si>
  <si>
    <t>E06000035</t>
  </si>
  <si>
    <t>332, 311, 886, 940, 941, 372, 882, 866, 894, 883</t>
  </si>
  <si>
    <t>medway</t>
  </si>
  <si>
    <t>https://files.ofsted.gov.uk/v1/file/50009659</t>
  </si>
  <si>
    <t>03/08/18</t>
  </si>
  <si>
    <t>80524</t>
  </si>
  <si>
    <t>826</t>
  </si>
  <si>
    <t>E06000042</t>
  </si>
  <si>
    <t>822, 303, 831, 919, 886, 383, 941, 870, 866, 883</t>
  </si>
  <si>
    <t>milton keynes</t>
  </si>
  <si>
    <t>https://files.ofsted.gov.uk/v1/file/50134651</t>
  </si>
  <si>
    <t>18/12/19</t>
  </si>
  <si>
    <t>80532</t>
  </si>
  <si>
    <t>929</t>
  </si>
  <si>
    <t>E06000057</t>
  </si>
  <si>
    <t>381, 896, 830, 811, 888, 392, 891, 860, 808, 877</t>
  </si>
  <si>
    <t>northumberland</t>
  </si>
  <si>
    <t>https://files.ofsted.gov.uk/v1/file/50097926</t>
  </si>
  <si>
    <t>02/08/19</t>
  </si>
  <si>
    <t>80536</t>
  </si>
  <si>
    <t>931</t>
  </si>
  <si>
    <t>E10000025</t>
  </si>
  <si>
    <t>800, 867, 825, 873, 916, 850, 919, 869, 938, 865</t>
  </si>
  <si>
    <t>oxfordshire</t>
  </si>
  <si>
    <t>https://files.ofsted.gov.uk/v1/file/50000219</t>
  </si>
  <si>
    <t>80537</t>
  </si>
  <si>
    <t>874</t>
  </si>
  <si>
    <t>E06000031</t>
  </si>
  <si>
    <t>350, 831, 887, 879, 851, 372, 373, 852, 894, 335</t>
  </si>
  <si>
    <t>peterborough</t>
  </si>
  <si>
    <t>https://files.ofsted.gov.uk/v1/file/50000229</t>
  </si>
  <si>
    <t>11/08/17</t>
  </si>
  <si>
    <t>80538</t>
  </si>
  <si>
    <t>879</t>
  </si>
  <si>
    <t>E06000026</t>
  </si>
  <si>
    <t>839, 921, 887, 874, 851, 372, 882, 357, 894, 880</t>
  </si>
  <si>
    <t>plymouth</t>
  </si>
  <si>
    <t>https://files.ofsted.gov.uk/v1/file/50140853</t>
  </si>
  <si>
    <t>08/01/20</t>
  </si>
  <si>
    <t>80539</t>
  </si>
  <si>
    <t>851</t>
  </si>
  <si>
    <t>E06000044</t>
  </si>
  <si>
    <t>801, 331, 831, 874, 879, 355, 373, 852, 882, 894</t>
  </si>
  <si>
    <t>portsmouth</t>
  </si>
  <si>
    <t>https://files.ofsted.gov.uk/v1/file/50144233</t>
  </si>
  <si>
    <t>31/01/20</t>
  </si>
  <si>
    <t>80542</t>
  </si>
  <si>
    <t>354</t>
  </si>
  <si>
    <t>E08000005</t>
  </si>
  <si>
    <t>350, 831, 371, 382, 806, 353, 372, 861, 357, 335</t>
  </si>
  <si>
    <t>rochdale</t>
  </si>
  <si>
    <t>https://files.ofsted.gov.uk/v1/file/50252244</t>
  </si>
  <si>
    <t>12/07/24</t>
  </si>
  <si>
    <t>80546</t>
  </si>
  <si>
    <t>868</t>
  </si>
  <si>
    <t>E06000040</t>
  </si>
  <si>
    <t>867, 825, 873, 850, 919, 931, 936, 358, 869, 872</t>
  </si>
  <si>
    <t>windsor &amp; maidenhead</t>
  </si>
  <si>
    <t>https://files.ofsted.gov.uk/v1/file/50187407</t>
  </si>
  <si>
    <t>04/07/22</t>
  </si>
  <si>
    <t>80548</t>
  </si>
  <si>
    <t>355</t>
  </si>
  <si>
    <t>E08000006</t>
  </si>
  <si>
    <t>390, 876, 805, 341, 806, 391, 373, 393, 394, 357</t>
  </si>
  <si>
    <t>salford</t>
  </si>
  <si>
    <t>https://files.ofsted.gov.uk/v1/file/50000227</t>
  </si>
  <si>
    <t>28/10/16</t>
  </si>
  <si>
    <t>80550</t>
  </si>
  <si>
    <t>343</t>
  </si>
  <si>
    <t>E08000014</t>
  </si>
  <si>
    <t>351, 381, 841, 830, 888, 392, 891, 808, 359, 344</t>
  </si>
  <si>
    <t>sefton</t>
  </si>
  <si>
    <t>https://files.ofsted.gov.uk/v1/file/50134652</t>
  </si>
  <si>
    <t>80552</t>
  </si>
  <si>
    <t>893</t>
  </si>
  <si>
    <t>E06000051</t>
  </si>
  <si>
    <t>908, 909, 878, 838, 916, 884, 933, 935, 865, 885</t>
  </si>
  <si>
    <t>shropshire</t>
  </si>
  <si>
    <t>https://files.ofsted.gov.uk/v1/file/50050253</t>
  </si>
  <si>
    <t>15/01/19</t>
  </si>
  <si>
    <t>80554</t>
  </si>
  <si>
    <t>334</t>
  </si>
  <si>
    <t>E08000029</t>
  </si>
  <si>
    <t>351, 823, 895, 896, 811, 881, 356, 358, 877, 937</t>
  </si>
  <si>
    <t>solihull</t>
  </si>
  <si>
    <t>https://files.ofsted.gov.uk/v1/file/50177948</t>
  </si>
  <si>
    <t>21/02/22</t>
  </si>
  <si>
    <t>80555</t>
  </si>
  <si>
    <t>933</t>
  </si>
  <si>
    <t>E10000027</t>
  </si>
  <si>
    <t>908, 878, 838, 845, 916, 884, 926, 893, 935, 865</t>
  </si>
  <si>
    <t>somerset</t>
  </si>
  <si>
    <t>https://files.ofsted.gov.uk/v1/file/50252825</t>
  </si>
  <si>
    <t>18/07/24</t>
  </si>
  <si>
    <t>80557</t>
  </si>
  <si>
    <t>393</t>
  </si>
  <si>
    <t>E08000023</t>
  </si>
  <si>
    <t>840, 390, 876, 805, 341, 807, 355, 342, 394, 357</t>
  </si>
  <si>
    <t>south tyneside</t>
  </si>
  <si>
    <t>https://files.ofsted.gov.uk/v1/file/50000221</t>
  </si>
  <si>
    <t>05/04/16</t>
  </si>
  <si>
    <t>80559</t>
  </si>
  <si>
    <t>882</t>
  </si>
  <si>
    <t>E06000033</t>
  </si>
  <si>
    <t>839, 845, 881, 921, 886, 887, 879, 935, 866, 894</t>
  </si>
  <si>
    <t>southend-on-sea</t>
  </si>
  <si>
    <t>https://files.ofsted.gov.uk/v1/file/50004430</t>
  </si>
  <si>
    <t>80563</t>
  </si>
  <si>
    <t>808</t>
  </si>
  <si>
    <t>E06000004</t>
  </si>
  <si>
    <t>351, 381, 841, 840, 888, 392, 343, 342, 359, 344</t>
  </si>
  <si>
    <t>stockton-on-tees</t>
  </si>
  <si>
    <t>https://files.ofsted.gov.uk/v1/file/50000232</t>
  </si>
  <si>
    <t>15/01/18</t>
  </si>
  <si>
    <t>80566</t>
  </si>
  <si>
    <t>394</t>
  </si>
  <si>
    <t>E08000024</t>
  </si>
  <si>
    <t>370, 841, 840, 390, 876, 807, 393, 342, 357, 384</t>
  </si>
  <si>
    <t>sunderland</t>
  </si>
  <si>
    <t>https://files.ofsted.gov.uk/v1/file/50211127</t>
  </si>
  <si>
    <t>16/03/23</t>
  </si>
  <si>
    <t>80567</t>
  </si>
  <si>
    <t>936</t>
  </si>
  <si>
    <t>E10000030</t>
  </si>
  <si>
    <t>867, 825, 873, 823, 850, 919, 931, 869, 868, 872</t>
  </si>
  <si>
    <t>surrey</t>
  </si>
  <si>
    <t>https://files.ofsted.gov.uk/v1/file/50215331</t>
  </si>
  <si>
    <t>02/05/23</t>
  </si>
  <si>
    <t>80572</t>
  </si>
  <si>
    <t>880</t>
  </si>
  <si>
    <t>E06000027</t>
  </si>
  <si>
    <t>839, 921, 926, 812, 879, 807, 372, 882, 894, 359</t>
  </si>
  <si>
    <t>torbay</t>
  </si>
  <si>
    <t>https://files.ofsted.gov.uk/v1/file/50238582</t>
  </si>
  <si>
    <t>30/01/24</t>
  </si>
  <si>
    <t>80574</t>
  </si>
  <si>
    <t>335</t>
  </si>
  <si>
    <t>E08000030</t>
  </si>
  <si>
    <t>350, 831, 332, 382, 874, 354, 333, 861, 357, 894</t>
  </si>
  <si>
    <t>walsall</t>
  </si>
  <si>
    <t>https://files.ofsted.gov.uk/v1/file/50203897</t>
  </si>
  <si>
    <t>06/01/23</t>
  </si>
  <si>
    <t>80580</t>
  </si>
  <si>
    <t>865</t>
  </si>
  <si>
    <t>E06000054</t>
  </si>
  <si>
    <t>800, 873, 878, 838, 916, 850, 802, 893, 938, 885</t>
  </si>
  <si>
    <t>wiltshire</t>
  </si>
  <si>
    <t>https://files.ofsted.gov.uk/v1/file/50000228</t>
  </si>
  <si>
    <t>16/12/16</t>
  </si>
  <si>
    <t>80581</t>
  </si>
  <si>
    <t>344</t>
  </si>
  <si>
    <t>E08000015</t>
  </si>
  <si>
    <t>381, 841, 840, 888, 392, 807, 343, 342, 808, 359</t>
  </si>
  <si>
    <t>wirral</t>
  </si>
  <si>
    <t>https://files.ofsted.gov.uk/v1/file/50208286</t>
  </si>
  <si>
    <t>16/02/23</t>
  </si>
  <si>
    <t>80582</t>
  </si>
  <si>
    <t>872</t>
  </si>
  <si>
    <t>E06000041</t>
  </si>
  <si>
    <t>867, 825, 895, 850, 919, 931, 857, 936, 869, 868</t>
  </si>
  <si>
    <t>wokingham</t>
  </si>
  <si>
    <t>https://files.ofsted.gov.uk/v1/file/50000230</t>
  </si>
  <si>
    <t>14/07/17</t>
  </si>
  <si>
    <t>urn</t>
  </si>
  <si>
    <t>la_code</t>
  </si>
  <si>
    <t>region_code</t>
  </si>
  <si>
    <t>ltla23cd</t>
  </si>
  <si>
    <t>stat_neighbours</t>
  </si>
  <si>
    <t>local_authority</t>
  </si>
  <si>
    <t>inspection_link</t>
  </si>
  <si>
    <t>inspection_start_date</t>
  </si>
  <si>
    <t>publication_date</t>
  </si>
  <si>
    <t>local_link_to_all_inspections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</si>
</sst>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188665" TargetMode="External"/><Relationship Id="rId2" Type="http://schemas.openxmlformats.org/officeDocument/2006/relationships/hyperlink" Target="https://files.ofsted.gov.uk/v1/file/50212861" TargetMode="External"/><Relationship Id="rId3" Type="http://schemas.openxmlformats.org/officeDocument/2006/relationships/hyperlink" Target="https://files.ofsted.gov.uk/v1/file/50223270" TargetMode="External"/><Relationship Id="rId4" Type="http://schemas.openxmlformats.org/officeDocument/2006/relationships/hyperlink" Target="https://files.ofsted.gov.uk/v1/file/50061226" TargetMode="External"/><Relationship Id="rId5" Type="http://schemas.openxmlformats.org/officeDocument/2006/relationships/hyperlink" Target="https://files.ofsted.gov.uk/v1/file/50000231" TargetMode="External"/><Relationship Id="rId6" Type="http://schemas.openxmlformats.org/officeDocument/2006/relationships/hyperlink" Target="https://files.ofsted.gov.uk/v1/file/50241559" TargetMode="External"/><Relationship Id="rId7" Type="http://schemas.openxmlformats.org/officeDocument/2006/relationships/hyperlink" Target="https://files.ofsted.gov.uk/v1/file/50000216" TargetMode="External"/><Relationship Id="rId8" Type="http://schemas.openxmlformats.org/officeDocument/2006/relationships/hyperlink" Target="https://files.ofsted.gov.uk/v1/file/50194535" TargetMode="External"/><Relationship Id="rId9" Type="http://schemas.openxmlformats.org/officeDocument/2006/relationships/hyperlink" Target="https://files.ofsted.gov.uk/v1/file/50000233" TargetMode="External"/><Relationship Id="rId10" Type="http://schemas.openxmlformats.org/officeDocument/2006/relationships/hyperlink" Target="https://files.ofsted.gov.uk/v1/file/50000223" TargetMode="External"/><Relationship Id="rId11" Type="http://schemas.openxmlformats.org/officeDocument/2006/relationships/hyperlink" Target="https://files.ofsted.gov.uk/v1/file/50037488" TargetMode="External"/><Relationship Id="rId12" Type="http://schemas.openxmlformats.org/officeDocument/2006/relationships/hyperlink" Target="https://files.ofsted.gov.uk/v1/file/50040004" TargetMode="External"/><Relationship Id="rId13" Type="http://schemas.openxmlformats.org/officeDocument/2006/relationships/hyperlink" Target="https://files.ofsted.gov.uk/v1/file/50247377" TargetMode="External"/><Relationship Id="rId14" Type="http://schemas.openxmlformats.org/officeDocument/2006/relationships/hyperlink" Target="https://files.ofsted.gov.uk/v1/file/50074944" TargetMode="External"/><Relationship Id="rId15" Type="http://schemas.openxmlformats.org/officeDocument/2006/relationships/hyperlink" Target="https://files.ofsted.gov.uk/v1/file/50015171" TargetMode="External"/><Relationship Id="rId16" Type="http://schemas.openxmlformats.org/officeDocument/2006/relationships/hyperlink" Target="https://files.ofsted.gov.uk/v1/file/50150001" TargetMode="External"/><Relationship Id="rId17" Type="http://schemas.openxmlformats.org/officeDocument/2006/relationships/hyperlink" Target="https://files.ofsted.gov.uk/v1/file/50225172" TargetMode="External"/><Relationship Id="rId18" Type="http://schemas.openxmlformats.org/officeDocument/2006/relationships/hyperlink" Target="https://files.ofsted.gov.uk/v1/file/50103039" TargetMode="External"/><Relationship Id="rId19" Type="http://schemas.openxmlformats.org/officeDocument/2006/relationships/hyperlink" Target="https://files.ofsted.gov.uk/v1/file/50000224" TargetMode="External"/><Relationship Id="rId20" Type="http://schemas.openxmlformats.org/officeDocument/2006/relationships/hyperlink" Target="https://files.ofsted.gov.uk/v1/file/50190981" TargetMode="External"/><Relationship Id="rId21" Type="http://schemas.openxmlformats.org/officeDocument/2006/relationships/hyperlink" Target="https://files.ofsted.gov.uk/v1/file/50246983" TargetMode="External"/><Relationship Id="rId22" Type="http://schemas.openxmlformats.org/officeDocument/2006/relationships/hyperlink" Target="https://files.ofsted.gov.uk/v1/file/50246977" TargetMode="External"/><Relationship Id="rId23" Type="http://schemas.openxmlformats.org/officeDocument/2006/relationships/hyperlink" Target="https://files.ofsted.gov.uk/v1/file/50000226" TargetMode="External"/><Relationship Id="rId24" Type="http://schemas.openxmlformats.org/officeDocument/2006/relationships/hyperlink" Target="https://files.ofsted.gov.uk/v1/file/50000222" TargetMode="External"/><Relationship Id="rId25" Type="http://schemas.openxmlformats.org/officeDocument/2006/relationships/hyperlink" Target="https://files.ofsted.gov.uk/v1/file/50148145" TargetMode="External"/><Relationship Id="rId26" Type="http://schemas.openxmlformats.org/officeDocument/2006/relationships/hyperlink" Target="https://files.ofsted.gov.uk/v1/file/50000217" TargetMode="External"/><Relationship Id="rId27" Type="http://schemas.openxmlformats.org/officeDocument/2006/relationships/hyperlink" Target="https://files.ofsted.gov.uk/v1/file/50004431" TargetMode="External"/><Relationship Id="rId28" Type="http://schemas.openxmlformats.org/officeDocument/2006/relationships/hyperlink" Target="https://files.ofsted.gov.uk/v1/file/50024897" TargetMode="External"/><Relationship Id="rId29" Type="http://schemas.openxmlformats.org/officeDocument/2006/relationships/hyperlink" Target="https://files.ofsted.gov.uk/v1/file/50217932" TargetMode="External"/><Relationship Id="rId30" Type="http://schemas.openxmlformats.org/officeDocument/2006/relationships/hyperlink" Target="https://files.ofsted.gov.uk/v1/file/50000225" TargetMode="External"/><Relationship Id="rId31" Type="http://schemas.openxmlformats.org/officeDocument/2006/relationships/hyperlink" Target="https://files.ofsted.gov.uk/v1/file/50052395" TargetMode="External"/><Relationship Id="rId32" Type="http://schemas.openxmlformats.org/officeDocument/2006/relationships/hyperlink" Target="https://files.ofsted.gov.uk/v1/file/50206436" TargetMode="External"/><Relationship Id="rId33" Type="http://schemas.openxmlformats.org/officeDocument/2006/relationships/hyperlink" Target="https://files.ofsted.gov.uk/v1/file/50239374" TargetMode="External"/><Relationship Id="rId34" Type="http://schemas.openxmlformats.org/officeDocument/2006/relationships/hyperlink" Target="https://files.ofsted.gov.uk/v1/file/50227080" TargetMode="External"/><Relationship Id="rId35" Type="http://schemas.openxmlformats.org/officeDocument/2006/relationships/hyperlink" Target="https://files.ofsted.gov.uk/v1/file/50234228" TargetMode="External"/><Relationship Id="rId36" Type="http://schemas.openxmlformats.org/officeDocument/2006/relationships/hyperlink" Target="https://files.ofsted.gov.uk/v1/file/50009659" TargetMode="External"/><Relationship Id="rId37" Type="http://schemas.openxmlformats.org/officeDocument/2006/relationships/hyperlink" Target="https://files.ofsted.gov.uk/v1/file/50134651" TargetMode="External"/><Relationship Id="rId38" Type="http://schemas.openxmlformats.org/officeDocument/2006/relationships/hyperlink" Target="https://files.ofsted.gov.uk/v1/file/50097926" TargetMode="External"/><Relationship Id="rId39" Type="http://schemas.openxmlformats.org/officeDocument/2006/relationships/hyperlink" Target="https://files.ofsted.gov.uk/v1/file/50000219" TargetMode="External"/><Relationship Id="rId40" Type="http://schemas.openxmlformats.org/officeDocument/2006/relationships/hyperlink" Target="https://files.ofsted.gov.uk/v1/file/50000229" TargetMode="External"/><Relationship Id="rId41" Type="http://schemas.openxmlformats.org/officeDocument/2006/relationships/hyperlink" Target="https://files.ofsted.gov.uk/v1/file/50140853" TargetMode="External"/><Relationship Id="rId42" Type="http://schemas.openxmlformats.org/officeDocument/2006/relationships/hyperlink" Target="https://files.ofsted.gov.uk/v1/file/50144233" TargetMode="External"/><Relationship Id="rId43" Type="http://schemas.openxmlformats.org/officeDocument/2006/relationships/hyperlink" Target="https://files.ofsted.gov.uk/v1/file/50252244" TargetMode="External"/><Relationship Id="rId44" Type="http://schemas.openxmlformats.org/officeDocument/2006/relationships/hyperlink" Target="https://files.ofsted.gov.uk/v1/file/50187407" TargetMode="External"/><Relationship Id="rId45" Type="http://schemas.openxmlformats.org/officeDocument/2006/relationships/hyperlink" Target="https://files.ofsted.gov.uk/v1/file/50000227" TargetMode="External"/><Relationship Id="rId46" Type="http://schemas.openxmlformats.org/officeDocument/2006/relationships/hyperlink" Target="https://files.ofsted.gov.uk/v1/file/50134652" TargetMode="External"/><Relationship Id="rId47" Type="http://schemas.openxmlformats.org/officeDocument/2006/relationships/hyperlink" Target="https://files.ofsted.gov.uk/v1/file/50050253" TargetMode="External"/><Relationship Id="rId48" Type="http://schemas.openxmlformats.org/officeDocument/2006/relationships/hyperlink" Target="https://files.ofsted.gov.uk/v1/file/50177948" TargetMode="External"/><Relationship Id="rId49" Type="http://schemas.openxmlformats.org/officeDocument/2006/relationships/hyperlink" Target="https://files.ofsted.gov.uk/v1/file/50252825" TargetMode="External"/><Relationship Id="rId50" Type="http://schemas.openxmlformats.org/officeDocument/2006/relationships/hyperlink" Target="https://files.ofsted.gov.uk/v1/file/50000221" TargetMode="External"/><Relationship Id="rId51" Type="http://schemas.openxmlformats.org/officeDocument/2006/relationships/hyperlink" Target="https://files.ofsted.gov.uk/v1/file/50004430" TargetMode="External"/><Relationship Id="rId52" Type="http://schemas.openxmlformats.org/officeDocument/2006/relationships/hyperlink" Target="https://files.ofsted.gov.uk/v1/file/50000232" TargetMode="External"/><Relationship Id="rId53" Type="http://schemas.openxmlformats.org/officeDocument/2006/relationships/hyperlink" Target="https://files.ofsted.gov.uk/v1/file/50211127" TargetMode="External"/><Relationship Id="rId54" Type="http://schemas.openxmlformats.org/officeDocument/2006/relationships/hyperlink" Target="https://files.ofsted.gov.uk/v1/file/50215331" TargetMode="External"/><Relationship Id="rId55" Type="http://schemas.openxmlformats.org/officeDocument/2006/relationships/hyperlink" Target="https://files.ofsted.gov.uk/v1/file/50238582" TargetMode="External"/><Relationship Id="rId56" Type="http://schemas.openxmlformats.org/officeDocument/2006/relationships/hyperlink" Target="https://files.ofsted.gov.uk/v1/file/50203897" TargetMode="External"/><Relationship Id="rId57" Type="http://schemas.openxmlformats.org/officeDocument/2006/relationships/hyperlink" Target="https://files.ofsted.gov.uk/v1/file/50000228" TargetMode="External"/><Relationship Id="rId58" Type="http://schemas.openxmlformats.org/officeDocument/2006/relationships/hyperlink" Target="https://files.ofsted.gov.uk/v1/file/50208286" TargetMode="External"/><Relationship Id="rId59" Type="http://schemas.openxmlformats.org/officeDocument/2006/relationships/hyperlink" Target="https://files.ofsted.gov.uk/v1/file/5000023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0"/>
  <sheetViews>
    <sheetView tabSelected="1" workbookViewId="0"/>
  </sheetViews>
  <sheetFormatPr defaultRowHeight="15"/>
  <sheetData>
    <row r="1" spans="1:10">
      <c r="A1" s="1" t="s">
        <v>419</v>
      </c>
      <c r="B1" s="1" t="s">
        <v>420</v>
      </c>
      <c r="C1" s="1" t="s">
        <v>421</v>
      </c>
      <c r="D1" s="1" t="s">
        <v>422</v>
      </c>
      <c r="E1" s="1" t="s">
        <v>423</v>
      </c>
      <c r="F1" s="1" t="s">
        <v>424</v>
      </c>
      <c r="G1" s="1" t="s">
        <v>425</v>
      </c>
      <c r="H1" s="1" t="s">
        <v>426</v>
      </c>
      <c r="I1" s="1" t="s">
        <v>427</v>
      </c>
      <c r="J1" s="1" t="s">
        <v>428</v>
      </c>
    </row>
    <row r="2" spans="1:1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s="2" t="s">
        <v>6</v>
      </c>
      <c r="I2" t="s">
        <v>7</v>
      </c>
      <c r="J2" s="3">
        <f>HYPERLINK(".\.\export_data\inspection_reports\80426_barnsley", ".\export_data\inspection_reports\80426_barnsley")</f>
        <v>0</v>
      </c>
    </row>
    <row r="3" spans="1:10">
      <c r="A3" t="s">
        <v>8</v>
      </c>
      <c r="B3" t="s">
        <v>9</v>
      </c>
      <c r="C3" t="s">
        <v>10</v>
      </c>
      <c r="D3" t="s">
        <v>11</v>
      </c>
      <c r="E3" t="s">
        <v>12</v>
      </c>
      <c r="F3" t="s">
        <v>13</v>
      </c>
      <c r="G3" s="2" t="s">
        <v>14</v>
      </c>
      <c r="I3" t="s">
        <v>15</v>
      </c>
      <c r="J3" s="3">
        <f>HYPERLINK(".\.\export_data\inspection_reports\80428_bedford", ".\export_data\inspection_reports\80428_bedford")</f>
        <v>0</v>
      </c>
    </row>
    <row r="4" spans="1:10">
      <c r="A4" t="s">
        <v>16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s="2" t="s">
        <v>22</v>
      </c>
      <c r="I4" t="s">
        <v>23</v>
      </c>
      <c r="J4" s="3">
        <f>HYPERLINK(".\.\export_data\inspection_reports\80430_blackburn with darwen", ".\export_data\inspection_reports\80430_blackburn with darwen")</f>
        <v>0</v>
      </c>
    </row>
    <row r="5" spans="1:10">
      <c r="A5" t="s">
        <v>24</v>
      </c>
      <c r="B5" t="s">
        <v>25</v>
      </c>
      <c r="C5" t="s">
        <v>26</v>
      </c>
      <c r="D5" t="s">
        <v>27</v>
      </c>
      <c r="E5" t="s">
        <v>28</v>
      </c>
      <c r="F5" t="s">
        <v>29</v>
      </c>
      <c r="G5" s="2" t="s">
        <v>30</v>
      </c>
      <c r="I5" t="s">
        <v>31</v>
      </c>
      <c r="J5" s="3">
        <f>HYPERLINK(".\.\export_data\inspection_reports\80436_bracknell forest", ".\export_data\inspection_reports\80436_bracknell forest")</f>
        <v>0</v>
      </c>
    </row>
    <row r="6" spans="1:10">
      <c r="A6" t="s">
        <v>32</v>
      </c>
      <c r="B6" t="s">
        <v>33</v>
      </c>
      <c r="C6" t="s">
        <v>34</v>
      </c>
      <c r="D6" t="s">
        <v>35</v>
      </c>
      <c r="E6" t="s">
        <v>36</v>
      </c>
      <c r="F6" t="s">
        <v>37</v>
      </c>
      <c r="G6" s="2" t="s">
        <v>38</v>
      </c>
      <c r="I6" t="s">
        <v>39</v>
      </c>
      <c r="J6" s="3">
        <f>HYPERLINK(".\.\export_data\inspection_reports\80441_bristol", ".\export_data\inspection_reports\80441_bristol")</f>
        <v>0</v>
      </c>
    </row>
    <row r="7" spans="1:10">
      <c r="A7" t="s">
        <v>40</v>
      </c>
      <c r="B7" t="s">
        <v>41</v>
      </c>
      <c r="C7" t="s">
        <v>26</v>
      </c>
      <c r="D7" t="s">
        <v>42</v>
      </c>
      <c r="E7" t="s">
        <v>43</v>
      </c>
      <c r="F7" t="s">
        <v>44</v>
      </c>
      <c r="G7" s="2" t="s">
        <v>45</v>
      </c>
      <c r="I7" t="s">
        <v>46</v>
      </c>
      <c r="J7" s="3">
        <f>HYPERLINK(".\.\export_data\inspection_reports\80442_buckinghamshire", ".\export_data\inspection_reports\80442_buckinghamshire")</f>
        <v>0</v>
      </c>
    </row>
    <row r="8" spans="1:10">
      <c r="A8" t="s">
        <v>47</v>
      </c>
      <c r="B8" t="s">
        <v>48</v>
      </c>
      <c r="C8" t="s">
        <v>10</v>
      </c>
      <c r="D8" t="s">
        <v>49</v>
      </c>
      <c r="E8" t="s">
        <v>50</v>
      </c>
      <c r="F8" t="s">
        <v>51</v>
      </c>
      <c r="G8" s="2" t="s">
        <v>52</v>
      </c>
      <c r="I8" t="s">
        <v>53</v>
      </c>
      <c r="J8" s="3">
        <f>HYPERLINK(".\.\export_data\inspection_reports\80446_central bedfordshire", ".\export_data\inspection_reports\80446_central bedfordshire")</f>
        <v>0</v>
      </c>
    </row>
    <row r="9" spans="1:10">
      <c r="A9" t="s">
        <v>54</v>
      </c>
      <c r="B9" t="s">
        <v>55</v>
      </c>
      <c r="C9" t="s">
        <v>18</v>
      </c>
      <c r="D9" t="s">
        <v>56</v>
      </c>
      <c r="E9" t="s">
        <v>57</v>
      </c>
      <c r="F9" t="s">
        <v>58</v>
      </c>
      <c r="G9" s="2" t="s">
        <v>59</v>
      </c>
      <c r="I9" t="s">
        <v>60</v>
      </c>
      <c r="J9" s="3">
        <f>HYPERLINK(".\.\export_data\inspection_reports\80447_cheshire east", ".\export_data\inspection_reports\80447_cheshire east")</f>
        <v>0</v>
      </c>
    </row>
    <row r="10" spans="1:10">
      <c r="A10" t="s">
        <v>61</v>
      </c>
      <c r="B10" t="s">
        <v>62</v>
      </c>
      <c r="C10" t="s">
        <v>18</v>
      </c>
      <c r="D10" t="s">
        <v>63</v>
      </c>
      <c r="E10" t="s">
        <v>64</v>
      </c>
      <c r="F10" t="s">
        <v>65</v>
      </c>
      <c r="G10" s="2" t="s">
        <v>66</v>
      </c>
      <c r="I10" t="s">
        <v>67</v>
      </c>
      <c r="J10" s="3">
        <f>HYPERLINK(".\.\export_data\inspection_reports\80448_cheshire west and chester", ".\export_data\inspection_reports\80448_cheshire west and chester")</f>
        <v>0</v>
      </c>
    </row>
    <row r="11" spans="1:10">
      <c r="A11" t="s">
        <v>68</v>
      </c>
      <c r="B11" t="s">
        <v>69</v>
      </c>
      <c r="C11" t="s">
        <v>2</v>
      </c>
      <c r="D11" t="s">
        <v>70</v>
      </c>
      <c r="E11" t="s">
        <v>71</v>
      </c>
      <c r="F11" t="s">
        <v>72</v>
      </c>
      <c r="G11" s="2" t="s">
        <v>73</v>
      </c>
      <c r="I11" t="s">
        <v>74</v>
      </c>
      <c r="J11" s="3">
        <f>HYPERLINK(".\.\export_data\inspection_reports\80449_bradford", ".\export_data\inspection_reports\80449_bradford")</f>
        <v>0</v>
      </c>
    </row>
    <row r="12" spans="1:10">
      <c r="A12" t="s">
        <v>75</v>
      </c>
      <c r="B12" t="s">
        <v>76</v>
      </c>
      <c r="C12" t="s">
        <v>2</v>
      </c>
      <c r="D12" t="s">
        <v>77</v>
      </c>
      <c r="E12" t="s">
        <v>78</v>
      </c>
      <c r="F12" t="s">
        <v>79</v>
      </c>
      <c r="G12" s="2" t="s">
        <v>80</v>
      </c>
      <c r="I12" t="s">
        <v>81</v>
      </c>
      <c r="J12" s="3">
        <f>HYPERLINK(".\.\export_data\inspection_reports\80453_york", ".\export_data\inspection_reports\80453_york")</f>
        <v>0</v>
      </c>
    </row>
    <row r="13" spans="1:10">
      <c r="A13" t="s">
        <v>82</v>
      </c>
      <c r="B13" t="s">
        <v>83</v>
      </c>
      <c r="C13" t="s">
        <v>34</v>
      </c>
      <c r="D13" t="s">
        <v>84</v>
      </c>
      <c r="E13" t="s">
        <v>85</v>
      </c>
      <c r="F13" t="s">
        <v>86</v>
      </c>
      <c r="G13" s="2" t="s">
        <v>87</v>
      </c>
      <c r="I13" t="s">
        <v>88</v>
      </c>
      <c r="J13" s="3">
        <f>HYPERLINK(".\.\export_data\inspection_reports\80454_cornwall", ".\export_data\inspection_reports\80454_cornwall")</f>
        <v>0</v>
      </c>
    </row>
    <row r="14" spans="1:10">
      <c r="A14" t="s">
        <v>89</v>
      </c>
      <c r="B14" t="s">
        <v>90</v>
      </c>
      <c r="C14" t="s">
        <v>91</v>
      </c>
      <c r="D14" t="s">
        <v>92</v>
      </c>
      <c r="E14" t="s">
        <v>93</v>
      </c>
      <c r="F14" t="s">
        <v>94</v>
      </c>
      <c r="G14" s="2" t="s">
        <v>95</v>
      </c>
      <c r="I14" t="s">
        <v>96</v>
      </c>
      <c r="J14" s="3">
        <f>HYPERLINK(".\.\export_data\inspection_reports\80456_coventry", ".\export_data\inspection_reports\80456_coventry")</f>
        <v>0</v>
      </c>
    </row>
    <row r="15" spans="1:10">
      <c r="A15" t="s">
        <v>97</v>
      </c>
      <c r="B15" t="s">
        <v>98</v>
      </c>
      <c r="C15" t="s">
        <v>99</v>
      </c>
      <c r="D15" t="s">
        <v>100</v>
      </c>
      <c r="E15" t="s">
        <v>101</v>
      </c>
      <c r="F15" t="s">
        <v>102</v>
      </c>
      <c r="G15" s="2" t="s">
        <v>103</v>
      </c>
      <c r="I15" t="s">
        <v>104</v>
      </c>
      <c r="J15" s="3">
        <f>HYPERLINK(".\.\export_data\inspection_reports\80459_derby", ".\export_data\inspection_reports\80459_derby")</f>
        <v>0</v>
      </c>
    </row>
    <row r="16" spans="1:10">
      <c r="A16" t="s">
        <v>105</v>
      </c>
      <c r="B16" t="s">
        <v>106</v>
      </c>
      <c r="C16" t="s">
        <v>107</v>
      </c>
      <c r="D16" t="s">
        <v>108</v>
      </c>
      <c r="E16" t="s">
        <v>109</v>
      </c>
      <c r="F16" t="s">
        <v>110</v>
      </c>
      <c r="G16" s="2" t="s">
        <v>111</v>
      </c>
      <c r="I16" t="s">
        <v>112</v>
      </c>
      <c r="J16" s="3">
        <f>HYPERLINK(".\.\export_data\inspection_reports\80465_durham", ".\export_data\inspection_reports\80465_durham")</f>
        <v>0</v>
      </c>
    </row>
    <row r="17" spans="1:10">
      <c r="A17" t="s">
        <v>113</v>
      </c>
      <c r="B17" t="s">
        <v>114</v>
      </c>
      <c r="C17" t="s">
        <v>26</v>
      </c>
      <c r="D17" t="s">
        <v>115</v>
      </c>
      <c r="E17" t="s">
        <v>116</v>
      </c>
      <c r="F17" t="s">
        <v>117</v>
      </c>
      <c r="G17" s="2" t="s">
        <v>118</v>
      </c>
      <c r="I17" t="s">
        <v>119</v>
      </c>
      <c r="J17" s="3">
        <f>HYPERLINK(".\.\export_data\inspection_reports\80467_east sussex", ".\export_data\inspection_reports\80467_east sussex")</f>
        <v>0</v>
      </c>
    </row>
    <row r="18" spans="1:10">
      <c r="A18" t="s">
        <v>120</v>
      </c>
      <c r="B18" t="s">
        <v>121</v>
      </c>
      <c r="C18" t="s">
        <v>34</v>
      </c>
      <c r="D18" t="s">
        <v>122</v>
      </c>
      <c r="E18" t="s">
        <v>123</v>
      </c>
      <c r="F18" t="s">
        <v>124</v>
      </c>
      <c r="G18" s="2" t="s">
        <v>125</v>
      </c>
      <c r="I18" t="s">
        <v>126</v>
      </c>
      <c r="J18" s="3">
        <f>HYPERLINK(".\.\export_data\inspection_reports\80470_gloucestershire", ".\export_data\inspection_reports\80470_gloucestershire")</f>
        <v>0</v>
      </c>
    </row>
    <row r="19" spans="1:10">
      <c r="A19" t="s">
        <v>127</v>
      </c>
      <c r="B19" t="s">
        <v>128</v>
      </c>
      <c r="C19" t="s">
        <v>18</v>
      </c>
      <c r="D19" t="s">
        <v>129</v>
      </c>
      <c r="E19" t="s">
        <v>130</v>
      </c>
      <c r="F19" t="s">
        <v>131</v>
      </c>
      <c r="G19" s="2" t="s">
        <v>132</v>
      </c>
      <c r="I19" t="s">
        <v>133</v>
      </c>
      <c r="J19" s="3">
        <f>HYPERLINK(".\.\export_data\inspection_reports\80471_halton", ".\export_data\inspection_reports\80471_halton")</f>
        <v>0</v>
      </c>
    </row>
    <row r="20" spans="1:10">
      <c r="A20" t="s">
        <v>134</v>
      </c>
      <c r="B20" t="s">
        <v>135</v>
      </c>
      <c r="C20" t="s">
        <v>26</v>
      </c>
      <c r="D20" t="s">
        <v>136</v>
      </c>
      <c r="E20" t="s">
        <v>137</v>
      </c>
      <c r="F20" t="s">
        <v>138</v>
      </c>
      <c r="G20" s="2" t="s">
        <v>139</v>
      </c>
      <c r="I20" t="s">
        <v>140</v>
      </c>
      <c r="J20" s="3">
        <f>HYPERLINK(".\.\export_data\inspection_reports\80472_hampshire", ".\export_data\inspection_reports\80472_hampshire")</f>
        <v>0</v>
      </c>
    </row>
    <row r="21" spans="1:10">
      <c r="A21" t="s">
        <v>141</v>
      </c>
      <c r="B21" t="s">
        <v>142</v>
      </c>
      <c r="C21" t="s">
        <v>2</v>
      </c>
      <c r="D21" t="s">
        <v>143</v>
      </c>
      <c r="E21" t="s">
        <v>144</v>
      </c>
      <c r="F21" t="s">
        <v>145</v>
      </c>
      <c r="G21" s="2" t="s">
        <v>146</v>
      </c>
      <c r="I21" t="s">
        <v>147</v>
      </c>
      <c r="J21" s="3">
        <f>HYPERLINK(".\.\export_data\inspection_reports\80478_kirklees", ".\export_data\inspection_reports\80478_kirklees")</f>
        <v>0</v>
      </c>
    </row>
    <row r="22" spans="1:10">
      <c r="A22" t="s">
        <v>148</v>
      </c>
      <c r="B22" t="s">
        <v>149</v>
      </c>
      <c r="C22" t="s">
        <v>18</v>
      </c>
      <c r="D22" t="s">
        <v>150</v>
      </c>
      <c r="E22" t="s">
        <v>151</v>
      </c>
      <c r="F22" t="s">
        <v>152</v>
      </c>
      <c r="G22" s="2" t="s">
        <v>153</v>
      </c>
      <c r="I22" t="s">
        <v>154</v>
      </c>
      <c r="J22" s="3">
        <f>HYPERLINK(".\.\export_data\inspection_reports\80480_lancashire", ".\export_data\inspection_reports\80480_lancashire")</f>
        <v>0</v>
      </c>
    </row>
    <row r="23" spans="1:10">
      <c r="A23" t="s">
        <v>155</v>
      </c>
      <c r="B23" t="s">
        <v>156</v>
      </c>
      <c r="C23" t="s">
        <v>2</v>
      </c>
      <c r="D23" t="s">
        <v>157</v>
      </c>
      <c r="E23" t="s">
        <v>158</v>
      </c>
      <c r="F23" t="s">
        <v>159</v>
      </c>
      <c r="G23" s="2" t="s">
        <v>160</v>
      </c>
      <c r="I23" t="s">
        <v>154</v>
      </c>
      <c r="J23" s="3">
        <f>HYPERLINK(".\.\export_data\inspection_reports\80481_leeds", ".\export_data\inspection_reports\80481_leeds")</f>
        <v>0</v>
      </c>
    </row>
    <row r="24" spans="1:10">
      <c r="A24" t="s">
        <v>161</v>
      </c>
      <c r="B24" t="s">
        <v>162</v>
      </c>
      <c r="C24" t="s">
        <v>99</v>
      </c>
      <c r="D24" t="s">
        <v>163</v>
      </c>
      <c r="E24" t="s">
        <v>164</v>
      </c>
      <c r="F24" t="s">
        <v>165</v>
      </c>
      <c r="G24" s="2" t="s">
        <v>166</v>
      </c>
      <c r="I24" t="s">
        <v>167</v>
      </c>
      <c r="J24" s="3">
        <f>HYPERLINK(".\.\export_data\inspection_reports\80484_lincolnshire", ".\export_data\inspection_reports\80484_lincolnshire")</f>
        <v>0</v>
      </c>
    </row>
    <row r="25" spans="1:10">
      <c r="A25" t="s">
        <v>168</v>
      </c>
      <c r="B25" t="s">
        <v>169</v>
      </c>
      <c r="C25" t="s">
        <v>18</v>
      </c>
      <c r="D25" t="s">
        <v>170</v>
      </c>
      <c r="E25" t="s">
        <v>171</v>
      </c>
      <c r="F25" t="s">
        <v>172</v>
      </c>
      <c r="G25" s="2" t="s">
        <v>173</v>
      </c>
      <c r="I25" t="s">
        <v>174</v>
      </c>
      <c r="J25" s="3">
        <f>HYPERLINK(".\.\export_data\inspection_reports\80485_liverpool", ".\export_data\inspection_reports\80485_liverpool")</f>
        <v>0</v>
      </c>
    </row>
    <row r="26" spans="1:10">
      <c r="A26" t="s">
        <v>175</v>
      </c>
      <c r="B26" t="s">
        <v>176</v>
      </c>
      <c r="C26" t="s">
        <v>177</v>
      </c>
      <c r="D26" t="s">
        <v>178</v>
      </c>
      <c r="E26" t="s">
        <v>179</v>
      </c>
      <c r="F26" t="s">
        <v>180</v>
      </c>
      <c r="G26" s="2" t="s">
        <v>181</v>
      </c>
      <c r="I26" t="s">
        <v>182</v>
      </c>
      <c r="J26" s="3">
        <f>HYPERLINK(".\.\export_data\inspection_reports\80488_bexley", ".\export_data\inspection_reports\80488_bexley")</f>
        <v>0</v>
      </c>
    </row>
    <row r="27" spans="1:10">
      <c r="A27" t="s">
        <v>183</v>
      </c>
      <c r="B27" t="s">
        <v>184</v>
      </c>
      <c r="C27" t="s">
        <v>177</v>
      </c>
      <c r="D27" t="s">
        <v>185</v>
      </c>
      <c r="E27" t="s">
        <v>186</v>
      </c>
      <c r="F27" t="s">
        <v>187</v>
      </c>
      <c r="G27" s="2" t="s">
        <v>188</v>
      </c>
      <c r="I27" t="s">
        <v>189</v>
      </c>
      <c r="J27" s="3">
        <f>HYPERLINK(".\.\export_data\inspection_reports\80492_croydon", ".\export_data\inspection_reports\80492_croydon")</f>
        <v>0</v>
      </c>
    </row>
    <row r="28" spans="1:10">
      <c r="A28" t="s">
        <v>190</v>
      </c>
      <c r="B28" t="s">
        <v>191</v>
      </c>
      <c r="C28" t="s">
        <v>177</v>
      </c>
      <c r="D28" t="s">
        <v>192</v>
      </c>
      <c r="E28" t="s">
        <v>193</v>
      </c>
      <c r="F28" t="s">
        <v>194</v>
      </c>
      <c r="G28" s="2" t="s">
        <v>195</v>
      </c>
      <c r="I28" t="s">
        <v>196</v>
      </c>
      <c r="J28" s="3">
        <f>HYPERLINK(".\.\export_data\inspection_reports\80495_greenwich", ".\export_data\inspection_reports\80495_greenwich")</f>
        <v>0</v>
      </c>
    </row>
    <row r="29" spans="1:10">
      <c r="A29" t="s">
        <v>197</v>
      </c>
      <c r="B29" t="s">
        <v>198</v>
      </c>
      <c r="C29" t="s">
        <v>177</v>
      </c>
      <c r="D29" t="s">
        <v>199</v>
      </c>
      <c r="E29" t="s">
        <v>200</v>
      </c>
      <c r="F29" t="s">
        <v>201</v>
      </c>
      <c r="G29" s="2" t="s">
        <v>202</v>
      </c>
      <c r="I29" t="s">
        <v>203</v>
      </c>
      <c r="J29" s="3">
        <f>HYPERLINK(".\.\export_data\inspection_reports\80498_haringey", ".\export_data\inspection_reports\80498_haringey")</f>
        <v>0</v>
      </c>
    </row>
    <row r="30" spans="1:10">
      <c r="A30" t="s">
        <v>204</v>
      </c>
      <c r="B30" t="s">
        <v>205</v>
      </c>
      <c r="C30" t="s">
        <v>177</v>
      </c>
      <c r="D30" t="s">
        <v>206</v>
      </c>
      <c r="E30" t="s">
        <v>207</v>
      </c>
      <c r="F30" t="s">
        <v>208</v>
      </c>
      <c r="G30" s="2" t="s">
        <v>209</v>
      </c>
      <c r="I30" t="s">
        <v>210</v>
      </c>
      <c r="J30" s="3">
        <f>HYPERLINK(".\.\export_data\inspection_reports\80499_harrow", ".\export_data\inspection_reports\80499_harrow")</f>
        <v>0</v>
      </c>
    </row>
    <row r="31" spans="1:10">
      <c r="A31" t="s">
        <v>211</v>
      </c>
      <c r="B31" t="s">
        <v>212</v>
      </c>
      <c r="C31" t="s">
        <v>177</v>
      </c>
      <c r="D31" t="s">
        <v>213</v>
      </c>
      <c r="E31" t="s">
        <v>214</v>
      </c>
      <c r="F31" t="s">
        <v>215</v>
      </c>
      <c r="G31" s="2" t="s">
        <v>216</v>
      </c>
      <c r="I31" t="s">
        <v>217</v>
      </c>
      <c r="J31" s="3">
        <f>HYPERLINK(".\.\export_data\inspection_reports\80503_hounslow", ".\export_data\inspection_reports\80503_hounslow")</f>
        <v>0</v>
      </c>
    </row>
    <row r="32" spans="1:10">
      <c r="A32" t="s">
        <v>218</v>
      </c>
      <c r="B32" t="s">
        <v>219</v>
      </c>
      <c r="C32" t="s">
        <v>177</v>
      </c>
      <c r="D32" t="s">
        <v>220</v>
      </c>
      <c r="E32" t="s">
        <v>221</v>
      </c>
      <c r="F32" t="s">
        <v>222</v>
      </c>
      <c r="G32" s="2" t="s">
        <v>223</v>
      </c>
      <c r="I32" t="s">
        <v>224</v>
      </c>
      <c r="J32" s="3">
        <f>HYPERLINK(".\.\export_data\inspection_reports\80505_islington", ".\export_data\inspection_reports\80505_islington")</f>
        <v>0</v>
      </c>
    </row>
    <row r="33" spans="1:10">
      <c r="A33" t="s">
        <v>225</v>
      </c>
      <c r="B33" t="s">
        <v>226</v>
      </c>
      <c r="C33" t="s">
        <v>177</v>
      </c>
      <c r="D33" t="s">
        <v>227</v>
      </c>
      <c r="E33" t="s">
        <v>228</v>
      </c>
      <c r="F33" t="s">
        <v>229</v>
      </c>
      <c r="G33" s="2" t="s">
        <v>230</v>
      </c>
      <c r="I33" t="s">
        <v>231</v>
      </c>
      <c r="J33" s="3">
        <f>HYPERLINK(".\.\export_data\inspection_reports\80508_lewisham", ".\export_data\inspection_reports\80508_lewisham")</f>
        <v>0</v>
      </c>
    </row>
    <row r="34" spans="1:10">
      <c r="A34" t="s">
        <v>232</v>
      </c>
      <c r="B34" t="s">
        <v>233</v>
      </c>
      <c r="C34" t="s">
        <v>177</v>
      </c>
      <c r="D34" t="s">
        <v>234</v>
      </c>
      <c r="E34" t="s">
        <v>235</v>
      </c>
      <c r="F34" t="s">
        <v>236</v>
      </c>
      <c r="G34" s="2" t="s">
        <v>237</v>
      </c>
      <c r="I34" t="s">
        <v>238</v>
      </c>
      <c r="J34" s="3">
        <f>HYPERLINK(".\.\export_data\inspection_reports\80510_merton", ".\export_data\inspection_reports\80510_merton")</f>
        <v>0</v>
      </c>
    </row>
    <row r="35" spans="1:10">
      <c r="A35" t="s">
        <v>239</v>
      </c>
      <c r="B35" t="s">
        <v>240</v>
      </c>
      <c r="C35" t="s">
        <v>177</v>
      </c>
      <c r="D35" t="s">
        <v>241</v>
      </c>
      <c r="E35" t="s">
        <v>242</v>
      </c>
      <c r="F35" t="s">
        <v>243</v>
      </c>
      <c r="G35" s="2" t="s">
        <v>244</v>
      </c>
      <c r="I35" t="s">
        <v>245</v>
      </c>
      <c r="J35" s="3">
        <f>HYPERLINK(".\.\export_data\inspection_reports\80515_sutton", ".\export_data\inspection_reports\80515_sutton")</f>
        <v>0</v>
      </c>
    </row>
    <row r="36" spans="1:10">
      <c r="A36" t="s">
        <v>246</v>
      </c>
      <c r="B36" t="s">
        <v>247</v>
      </c>
      <c r="C36" t="s">
        <v>18</v>
      </c>
      <c r="D36" t="s">
        <v>248</v>
      </c>
      <c r="E36" t="s">
        <v>249</v>
      </c>
      <c r="F36" t="s">
        <v>250</v>
      </c>
      <c r="G36" s="2" t="s">
        <v>251</v>
      </c>
      <c r="I36" t="s">
        <v>252</v>
      </c>
      <c r="J36" s="3">
        <f>HYPERLINK(".\.\export_data\inspection_reports\80521_manchester", ".\export_data\inspection_reports\80521_manchester")</f>
        <v>0</v>
      </c>
    </row>
    <row r="37" spans="1:10">
      <c r="A37" t="s">
        <v>253</v>
      </c>
      <c r="B37" t="s">
        <v>254</v>
      </c>
      <c r="C37" t="s">
        <v>255</v>
      </c>
      <c r="D37" t="s">
        <v>256</v>
      </c>
      <c r="E37" t="s">
        <v>257</v>
      </c>
      <c r="F37" t="s">
        <v>258</v>
      </c>
      <c r="G37" s="2" t="s">
        <v>259</v>
      </c>
      <c r="I37" t="s">
        <v>260</v>
      </c>
      <c r="J37" s="3">
        <f>HYPERLINK(".\.\export_data\inspection_reports\80522_medway", ".\export_data\inspection_reports\80522_medway")</f>
        <v>0</v>
      </c>
    </row>
    <row r="38" spans="1:10">
      <c r="A38" t="s">
        <v>261</v>
      </c>
      <c r="B38" t="s">
        <v>262</v>
      </c>
      <c r="C38" t="s">
        <v>26</v>
      </c>
      <c r="D38" t="s">
        <v>263</v>
      </c>
      <c r="E38" t="s">
        <v>264</v>
      </c>
      <c r="F38" t="s">
        <v>265</v>
      </c>
      <c r="G38" s="2" t="s">
        <v>266</v>
      </c>
      <c r="I38" t="s">
        <v>267</v>
      </c>
      <c r="J38" s="3">
        <f>HYPERLINK(".\.\export_data\inspection_reports\80524_milton keynes", ".\export_data\inspection_reports\80524_milton keynes")</f>
        <v>0</v>
      </c>
    </row>
    <row r="39" spans="1:10">
      <c r="A39" t="s">
        <v>268</v>
      </c>
      <c r="B39" t="s">
        <v>269</v>
      </c>
      <c r="C39" t="s">
        <v>107</v>
      </c>
      <c r="D39" t="s">
        <v>270</v>
      </c>
      <c r="E39" t="s">
        <v>271</v>
      </c>
      <c r="F39" t="s">
        <v>272</v>
      </c>
      <c r="G39" s="2" t="s">
        <v>273</v>
      </c>
      <c r="I39" t="s">
        <v>274</v>
      </c>
      <c r="J39" s="3">
        <f>HYPERLINK(".\.\export_data\inspection_reports\80532_northumberland", ".\export_data\inspection_reports\80532_northumberland")</f>
        <v>0</v>
      </c>
    </row>
    <row r="40" spans="1:10">
      <c r="A40" t="s">
        <v>275</v>
      </c>
      <c r="B40" t="s">
        <v>276</v>
      </c>
      <c r="C40" t="s">
        <v>26</v>
      </c>
      <c r="D40" t="s">
        <v>277</v>
      </c>
      <c r="E40" t="s">
        <v>278</v>
      </c>
      <c r="F40" t="s">
        <v>279</v>
      </c>
      <c r="G40" s="2" t="s">
        <v>280</v>
      </c>
      <c r="I40" t="s">
        <v>53</v>
      </c>
      <c r="J40" s="3">
        <f>HYPERLINK(".\.\export_data\inspection_reports\80536_oxfordshire", ".\export_data\inspection_reports\80536_oxfordshire")</f>
        <v>0</v>
      </c>
    </row>
    <row r="41" spans="1:10">
      <c r="A41" t="s">
        <v>281</v>
      </c>
      <c r="B41" t="s">
        <v>282</v>
      </c>
      <c r="C41" t="s">
        <v>10</v>
      </c>
      <c r="D41" t="s">
        <v>283</v>
      </c>
      <c r="E41" t="s">
        <v>284</v>
      </c>
      <c r="F41" t="s">
        <v>285</v>
      </c>
      <c r="G41" s="2" t="s">
        <v>286</v>
      </c>
      <c r="I41" t="s">
        <v>287</v>
      </c>
      <c r="J41" s="3">
        <f>HYPERLINK(".\.\export_data\inspection_reports\80537_peterborough", ".\export_data\inspection_reports\80537_peterborough")</f>
        <v>0</v>
      </c>
    </row>
    <row r="42" spans="1:10">
      <c r="A42" t="s">
        <v>288</v>
      </c>
      <c r="B42" t="s">
        <v>289</v>
      </c>
      <c r="C42" t="s">
        <v>34</v>
      </c>
      <c r="D42" t="s">
        <v>290</v>
      </c>
      <c r="E42" t="s">
        <v>291</v>
      </c>
      <c r="F42" t="s">
        <v>292</v>
      </c>
      <c r="G42" s="2" t="s">
        <v>293</v>
      </c>
      <c r="I42" t="s">
        <v>294</v>
      </c>
      <c r="J42" s="3">
        <f>HYPERLINK(".\.\export_data\inspection_reports\80538_plymouth", ".\export_data\inspection_reports\80538_plymouth")</f>
        <v>0</v>
      </c>
    </row>
    <row r="43" spans="1:10">
      <c r="A43" t="s">
        <v>295</v>
      </c>
      <c r="B43" t="s">
        <v>296</v>
      </c>
      <c r="C43" t="s">
        <v>26</v>
      </c>
      <c r="D43" t="s">
        <v>297</v>
      </c>
      <c r="E43" t="s">
        <v>298</v>
      </c>
      <c r="F43" t="s">
        <v>299</v>
      </c>
      <c r="G43" s="2" t="s">
        <v>300</v>
      </c>
      <c r="I43" t="s">
        <v>301</v>
      </c>
      <c r="J43" s="3">
        <f>HYPERLINK(".\.\export_data\inspection_reports\80539_portsmouth", ".\export_data\inspection_reports\80539_portsmouth")</f>
        <v>0</v>
      </c>
    </row>
    <row r="44" spans="1:10">
      <c r="A44" t="s">
        <v>302</v>
      </c>
      <c r="B44" t="s">
        <v>303</v>
      </c>
      <c r="C44" t="s">
        <v>18</v>
      </c>
      <c r="D44" t="s">
        <v>304</v>
      </c>
      <c r="E44" t="s">
        <v>305</v>
      </c>
      <c r="F44" t="s">
        <v>306</v>
      </c>
      <c r="G44" s="2" t="s">
        <v>307</v>
      </c>
      <c r="I44" t="s">
        <v>308</v>
      </c>
      <c r="J44" s="3">
        <f>HYPERLINK(".\.\export_data\inspection_reports\80542_rochdale", ".\export_data\inspection_reports\80542_rochdale")</f>
        <v>0</v>
      </c>
    </row>
    <row r="45" spans="1:10">
      <c r="A45" t="s">
        <v>309</v>
      </c>
      <c r="B45" t="s">
        <v>310</v>
      </c>
      <c r="C45" t="s">
        <v>26</v>
      </c>
      <c r="D45" t="s">
        <v>311</v>
      </c>
      <c r="E45" t="s">
        <v>312</v>
      </c>
      <c r="F45" t="s">
        <v>313</v>
      </c>
      <c r="G45" s="2" t="s">
        <v>314</v>
      </c>
      <c r="I45" t="s">
        <v>315</v>
      </c>
      <c r="J45" s="3">
        <f>HYPERLINK(".\.\export_data\inspection_reports\80546_windsor &amp; maidenhead", ".\export_data\inspection_reports\80546_windsor &amp; maidenhead")</f>
        <v>0</v>
      </c>
    </row>
    <row r="46" spans="1:10">
      <c r="A46" t="s">
        <v>316</v>
      </c>
      <c r="B46" t="s">
        <v>317</v>
      </c>
      <c r="C46" t="s">
        <v>18</v>
      </c>
      <c r="D46" t="s">
        <v>318</v>
      </c>
      <c r="E46" t="s">
        <v>319</v>
      </c>
      <c r="F46" t="s">
        <v>320</v>
      </c>
      <c r="G46" s="2" t="s">
        <v>321</v>
      </c>
      <c r="I46" t="s">
        <v>322</v>
      </c>
      <c r="J46" s="3">
        <f>HYPERLINK(".\.\export_data\inspection_reports\80548_salford", ".\export_data\inspection_reports\80548_salford")</f>
        <v>0</v>
      </c>
    </row>
    <row r="47" spans="1:10">
      <c r="A47" t="s">
        <v>323</v>
      </c>
      <c r="B47" t="s">
        <v>324</v>
      </c>
      <c r="C47" t="s">
        <v>18</v>
      </c>
      <c r="D47" t="s">
        <v>325</v>
      </c>
      <c r="E47" t="s">
        <v>326</v>
      </c>
      <c r="F47" t="s">
        <v>327</v>
      </c>
      <c r="G47" s="2" t="s">
        <v>328</v>
      </c>
      <c r="I47" t="s">
        <v>267</v>
      </c>
      <c r="J47" s="3">
        <f>HYPERLINK(".\.\export_data\inspection_reports\80550_sefton", ".\export_data\inspection_reports\80550_sefton")</f>
        <v>0</v>
      </c>
    </row>
    <row r="48" spans="1:10">
      <c r="A48" t="s">
        <v>329</v>
      </c>
      <c r="B48" t="s">
        <v>330</v>
      </c>
      <c r="C48" t="s">
        <v>91</v>
      </c>
      <c r="D48" t="s">
        <v>331</v>
      </c>
      <c r="E48" t="s">
        <v>332</v>
      </c>
      <c r="F48" t="s">
        <v>333</v>
      </c>
      <c r="G48" s="2" t="s">
        <v>334</v>
      </c>
      <c r="I48" t="s">
        <v>335</v>
      </c>
      <c r="J48" s="3">
        <f>HYPERLINK(".\.\export_data\inspection_reports\80552_shropshire", ".\export_data\inspection_reports\80552_shropshire")</f>
        <v>0</v>
      </c>
    </row>
    <row r="49" spans="1:10">
      <c r="A49" t="s">
        <v>336</v>
      </c>
      <c r="B49" t="s">
        <v>337</v>
      </c>
      <c r="C49" t="s">
        <v>91</v>
      </c>
      <c r="D49" t="s">
        <v>338</v>
      </c>
      <c r="E49" t="s">
        <v>339</v>
      </c>
      <c r="F49" t="s">
        <v>340</v>
      </c>
      <c r="G49" s="2" t="s">
        <v>341</v>
      </c>
      <c r="I49" t="s">
        <v>342</v>
      </c>
      <c r="J49" s="3">
        <f>HYPERLINK(".\.\export_data\inspection_reports\80554_solihull", ".\export_data\inspection_reports\80554_solihull")</f>
        <v>0</v>
      </c>
    </row>
    <row r="50" spans="1:10">
      <c r="A50" t="s">
        <v>343</v>
      </c>
      <c r="B50" t="s">
        <v>344</v>
      </c>
      <c r="C50" t="s">
        <v>34</v>
      </c>
      <c r="D50" t="s">
        <v>345</v>
      </c>
      <c r="E50" t="s">
        <v>346</v>
      </c>
      <c r="F50" t="s">
        <v>347</v>
      </c>
      <c r="G50" s="2" t="s">
        <v>348</v>
      </c>
      <c r="I50" t="s">
        <v>349</v>
      </c>
      <c r="J50" s="3">
        <f>HYPERLINK(".\.\export_data\inspection_reports\80555_somerset", ".\export_data\inspection_reports\80555_somerset")</f>
        <v>0</v>
      </c>
    </row>
    <row r="51" spans="1:10">
      <c r="A51" t="s">
        <v>350</v>
      </c>
      <c r="B51" t="s">
        <v>351</v>
      </c>
      <c r="C51" t="s">
        <v>107</v>
      </c>
      <c r="D51" t="s">
        <v>352</v>
      </c>
      <c r="E51" t="s">
        <v>353</v>
      </c>
      <c r="F51" t="s">
        <v>354</v>
      </c>
      <c r="G51" s="2" t="s">
        <v>355</v>
      </c>
      <c r="I51" t="s">
        <v>356</v>
      </c>
      <c r="J51" s="3">
        <f>HYPERLINK(".\.\export_data\inspection_reports\80557_south tyneside", ".\export_data\inspection_reports\80557_south tyneside")</f>
        <v>0</v>
      </c>
    </row>
    <row r="52" spans="1:10">
      <c r="A52" t="s">
        <v>357</v>
      </c>
      <c r="B52" t="s">
        <v>358</v>
      </c>
      <c r="C52" t="s">
        <v>10</v>
      </c>
      <c r="D52" t="s">
        <v>359</v>
      </c>
      <c r="E52" t="s">
        <v>360</v>
      </c>
      <c r="F52" t="s">
        <v>361</v>
      </c>
      <c r="G52" s="2" t="s">
        <v>362</v>
      </c>
      <c r="I52" t="s">
        <v>196</v>
      </c>
      <c r="J52" s="3">
        <f>HYPERLINK(".\.\export_data\inspection_reports\80559_southend-on-sea", ".\export_data\inspection_reports\80559_southend-on-sea")</f>
        <v>0</v>
      </c>
    </row>
    <row r="53" spans="1:10">
      <c r="A53" t="s">
        <v>363</v>
      </c>
      <c r="B53" t="s">
        <v>364</v>
      </c>
      <c r="C53" t="s">
        <v>107</v>
      </c>
      <c r="D53" t="s">
        <v>365</v>
      </c>
      <c r="E53" t="s">
        <v>366</v>
      </c>
      <c r="F53" t="s">
        <v>367</v>
      </c>
      <c r="G53" s="2" t="s">
        <v>368</v>
      </c>
      <c r="I53" t="s">
        <v>369</v>
      </c>
      <c r="J53" s="3">
        <f>HYPERLINK(".\.\export_data\inspection_reports\80563_stockton-on-tees", ".\export_data\inspection_reports\80563_stockton-on-tees")</f>
        <v>0</v>
      </c>
    </row>
    <row r="54" spans="1:10">
      <c r="A54" t="s">
        <v>370</v>
      </c>
      <c r="B54" t="s">
        <v>371</v>
      </c>
      <c r="C54" t="s">
        <v>107</v>
      </c>
      <c r="D54" t="s">
        <v>372</v>
      </c>
      <c r="E54" t="s">
        <v>373</v>
      </c>
      <c r="F54" t="s">
        <v>374</v>
      </c>
      <c r="G54" s="2" t="s">
        <v>375</v>
      </c>
      <c r="I54" t="s">
        <v>376</v>
      </c>
      <c r="J54" s="3">
        <f>HYPERLINK(".\.\export_data\inspection_reports\80566_sunderland", ".\export_data\inspection_reports\80566_sunderland")</f>
        <v>0</v>
      </c>
    </row>
    <row r="55" spans="1:10">
      <c r="A55" t="s">
        <v>377</v>
      </c>
      <c r="B55" t="s">
        <v>378</v>
      </c>
      <c r="C55" t="s">
        <v>26</v>
      </c>
      <c r="D55" t="s">
        <v>379</v>
      </c>
      <c r="E55" t="s">
        <v>380</v>
      </c>
      <c r="F55" t="s">
        <v>381</v>
      </c>
      <c r="G55" s="2" t="s">
        <v>382</v>
      </c>
      <c r="I55" t="s">
        <v>383</v>
      </c>
      <c r="J55" s="3">
        <f>HYPERLINK(".\.\export_data\inspection_reports\80567_surrey", ".\export_data\inspection_reports\80567_surrey")</f>
        <v>0</v>
      </c>
    </row>
    <row r="56" spans="1:10">
      <c r="A56" t="s">
        <v>384</v>
      </c>
      <c r="B56" t="s">
        <v>385</v>
      </c>
      <c r="C56" t="s">
        <v>34</v>
      </c>
      <c r="D56" t="s">
        <v>386</v>
      </c>
      <c r="E56" t="s">
        <v>387</v>
      </c>
      <c r="F56" t="s">
        <v>388</v>
      </c>
      <c r="G56" s="2" t="s">
        <v>389</v>
      </c>
      <c r="I56" t="s">
        <v>390</v>
      </c>
      <c r="J56" s="3">
        <f>HYPERLINK(".\.\export_data\inspection_reports\80572_torbay", ".\export_data\inspection_reports\80572_torbay")</f>
        <v>0</v>
      </c>
    </row>
    <row r="57" spans="1:10">
      <c r="A57" t="s">
        <v>391</v>
      </c>
      <c r="B57" t="s">
        <v>392</v>
      </c>
      <c r="C57" t="s">
        <v>91</v>
      </c>
      <c r="D57" t="s">
        <v>393</v>
      </c>
      <c r="E57" t="s">
        <v>394</v>
      </c>
      <c r="F57" t="s">
        <v>395</v>
      </c>
      <c r="G57" s="2" t="s">
        <v>396</v>
      </c>
      <c r="I57" t="s">
        <v>397</v>
      </c>
      <c r="J57" s="3">
        <f>HYPERLINK(".\.\export_data\inspection_reports\80574_walsall", ".\export_data\inspection_reports\80574_walsall")</f>
        <v>0</v>
      </c>
    </row>
    <row r="58" spans="1:10">
      <c r="A58" t="s">
        <v>398</v>
      </c>
      <c r="B58" t="s">
        <v>399</v>
      </c>
      <c r="C58" t="s">
        <v>34</v>
      </c>
      <c r="D58" t="s">
        <v>400</v>
      </c>
      <c r="E58" t="s">
        <v>401</v>
      </c>
      <c r="F58" t="s">
        <v>402</v>
      </c>
      <c r="G58" s="2" t="s">
        <v>403</v>
      </c>
      <c r="I58" t="s">
        <v>404</v>
      </c>
      <c r="J58" s="3">
        <f>HYPERLINK(".\.\export_data\inspection_reports\80580_wiltshire", ".\export_data\inspection_reports\80580_wiltshire")</f>
        <v>0</v>
      </c>
    </row>
    <row r="59" spans="1:10">
      <c r="A59" t="s">
        <v>405</v>
      </c>
      <c r="B59" t="s">
        <v>406</v>
      </c>
      <c r="C59" t="s">
        <v>18</v>
      </c>
      <c r="D59" t="s">
        <v>407</v>
      </c>
      <c r="E59" t="s">
        <v>408</v>
      </c>
      <c r="F59" t="s">
        <v>409</v>
      </c>
      <c r="G59" s="2" t="s">
        <v>410</v>
      </c>
      <c r="I59" t="s">
        <v>411</v>
      </c>
      <c r="J59" s="3">
        <f>HYPERLINK(".\.\export_data\inspection_reports\80581_wirral", ".\export_data\inspection_reports\80581_wirral")</f>
        <v>0</v>
      </c>
    </row>
    <row r="60" spans="1:10">
      <c r="A60" t="s">
        <v>412</v>
      </c>
      <c r="B60" t="s">
        <v>413</v>
      </c>
      <c r="C60" t="s">
        <v>26</v>
      </c>
      <c r="D60" t="s">
        <v>414</v>
      </c>
      <c r="E60" t="s">
        <v>415</v>
      </c>
      <c r="F60" t="s">
        <v>416</v>
      </c>
      <c r="G60" s="2" t="s">
        <v>417</v>
      </c>
      <c r="I60" t="s">
        <v>418</v>
      </c>
      <c r="J60" s="3">
        <f>HYPERLINK(".\.\export_data\inspection_reports\80582_wokingham", ".\export_data\inspection_reports\80582_wokingham")</f>
        <v>0</v>
      </c>
    </row>
  </sheetData>
  <hyperlinks>
    <hyperlink ref="G2" r:id="rId1"/>
    <hyperlink ref="G3" r:id="rId2"/>
    <hyperlink ref="G4" r:id="rId3"/>
    <hyperlink ref="G5" r:id="rId4"/>
    <hyperlink ref="G6" r:id="rId5"/>
    <hyperlink ref="G7" r:id="rId6"/>
    <hyperlink ref="G8" r:id="rId7"/>
    <hyperlink ref="G9" r:id="rId8"/>
    <hyperlink ref="G10" r:id="rId9"/>
    <hyperlink ref="G11" r:id="rId10"/>
    <hyperlink ref="G12" r:id="rId11"/>
    <hyperlink ref="G13" r:id="rId12"/>
    <hyperlink ref="G14" r:id="rId13"/>
    <hyperlink ref="G15" r:id="rId14"/>
    <hyperlink ref="G16" r:id="rId15"/>
    <hyperlink ref="G17" r:id="rId16"/>
    <hyperlink ref="G18" r:id="rId17"/>
    <hyperlink ref="G19" r:id="rId18"/>
    <hyperlink ref="G20" r:id="rId19"/>
    <hyperlink ref="G21" r:id="rId20"/>
    <hyperlink ref="G22" r:id="rId21"/>
    <hyperlink ref="G23" r:id="rId22"/>
    <hyperlink ref="G24" r:id="rId23"/>
    <hyperlink ref="G25" r:id="rId24"/>
    <hyperlink ref="G26" r:id="rId25"/>
    <hyperlink ref="G27" r:id="rId26"/>
    <hyperlink ref="G28" r:id="rId27"/>
    <hyperlink ref="G29" r:id="rId28"/>
    <hyperlink ref="G30" r:id="rId29"/>
    <hyperlink ref="G31" r:id="rId30"/>
    <hyperlink ref="G32" r:id="rId31"/>
    <hyperlink ref="G33" r:id="rId32"/>
    <hyperlink ref="G34" r:id="rId33"/>
    <hyperlink ref="G35" r:id="rId34"/>
    <hyperlink ref="G36" r:id="rId35"/>
    <hyperlink ref="G37" r:id="rId36"/>
    <hyperlink ref="G38" r:id="rId37"/>
    <hyperlink ref="G39" r:id="rId38"/>
    <hyperlink ref="G40" r:id="rId39"/>
    <hyperlink ref="G41" r:id="rId40"/>
    <hyperlink ref="G42" r:id="rId41"/>
    <hyperlink ref="G43" r:id="rId42"/>
    <hyperlink ref="G44" r:id="rId43"/>
    <hyperlink ref="G45" r:id="rId44"/>
    <hyperlink ref="G46" r:id="rId45"/>
    <hyperlink ref="G47" r:id="rId46"/>
    <hyperlink ref="G48" r:id="rId47"/>
    <hyperlink ref="G49" r:id="rId48"/>
    <hyperlink ref="G50" r:id="rId49"/>
    <hyperlink ref="G51" r:id="rId50"/>
    <hyperlink ref="G52" r:id="rId51"/>
    <hyperlink ref="G53" r:id="rId52"/>
    <hyperlink ref="G54" r:id="rId53"/>
    <hyperlink ref="G55" r:id="rId54"/>
    <hyperlink ref="G56" r:id="rId55"/>
    <hyperlink ref="G57" r:id="rId56"/>
    <hyperlink ref="G58" r:id="rId57"/>
    <hyperlink ref="G59" r:id="rId58"/>
    <hyperlink ref="G60" r:id="rId59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ofsted_cs_send_inspections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2024-08-13T08:02:34Z</dcterms:created>
  <dcterms:modified xsi:type="dcterms:W3CDTF">2024-08-13T08:02:34Z</dcterms:modified>
</cp:coreProperties>
</file>