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<sst xmlns="http://schemas.openxmlformats.org/spreadsheetml/2006/main" count="1021" uniqueCount="681">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</sst>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27080" TargetMode="External"/><Relationship Id="rId35" Type="http://schemas.openxmlformats.org/officeDocument/2006/relationships/hyperlink" Target="https://files.ofsted.gov.uk/v1/file/50234228" TargetMode="External"/><Relationship Id="rId36" Type="http://schemas.openxmlformats.org/officeDocument/2006/relationships/hyperlink" Target="https://files.ofsted.gov.uk/v1/file/50009659" TargetMode="External"/><Relationship Id="rId37" Type="http://schemas.openxmlformats.org/officeDocument/2006/relationships/hyperlink" Target="https://files.ofsted.gov.uk/v1/file/50134651" TargetMode="External"/><Relationship Id="rId38" Type="http://schemas.openxmlformats.org/officeDocument/2006/relationships/hyperlink" Target="https://files.ofsted.gov.uk/v1/file/50097926" TargetMode="External"/><Relationship Id="rId39" Type="http://schemas.openxmlformats.org/officeDocument/2006/relationships/hyperlink" Target="https://files.ofsted.gov.uk/v1/file/50000219" TargetMode="External"/><Relationship Id="rId40" Type="http://schemas.openxmlformats.org/officeDocument/2006/relationships/hyperlink" Target="https://files.ofsted.gov.uk/v1/file/50000229" TargetMode="External"/><Relationship Id="rId41" Type="http://schemas.openxmlformats.org/officeDocument/2006/relationships/hyperlink" Target="https://files.ofsted.gov.uk/v1/file/50140853" TargetMode="External"/><Relationship Id="rId42" Type="http://schemas.openxmlformats.org/officeDocument/2006/relationships/hyperlink" Target="https://files.ofsted.gov.uk/v1/file/50144233" TargetMode="External"/><Relationship Id="rId43" Type="http://schemas.openxmlformats.org/officeDocument/2006/relationships/hyperlink" Target="https://files.ofsted.gov.uk/v1/file/50252244" TargetMode="External"/><Relationship Id="rId44" Type="http://schemas.openxmlformats.org/officeDocument/2006/relationships/hyperlink" Target="https://files.ofsted.gov.uk/v1/file/50187407" TargetMode="External"/><Relationship Id="rId45" Type="http://schemas.openxmlformats.org/officeDocument/2006/relationships/hyperlink" Target="https://files.ofsted.gov.uk/v1/file/50000227" TargetMode="External"/><Relationship Id="rId46" Type="http://schemas.openxmlformats.org/officeDocument/2006/relationships/hyperlink" Target="https://files.ofsted.gov.uk/v1/file/50134652" TargetMode="External"/><Relationship Id="rId47" Type="http://schemas.openxmlformats.org/officeDocument/2006/relationships/hyperlink" Target="https://files.ofsted.gov.uk/v1/file/50050253" TargetMode="External"/><Relationship Id="rId48" Type="http://schemas.openxmlformats.org/officeDocument/2006/relationships/hyperlink" Target="https://files.ofsted.gov.uk/v1/file/50177948" TargetMode="External"/><Relationship Id="rId49" Type="http://schemas.openxmlformats.org/officeDocument/2006/relationships/hyperlink" Target="https://files.ofsted.gov.uk/v1/file/50252825" TargetMode="External"/><Relationship Id="rId50" Type="http://schemas.openxmlformats.org/officeDocument/2006/relationships/hyperlink" Target="https://files.ofsted.gov.uk/v1/file/50000221" TargetMode="External"/><Relationship Id="rId51" Type="http://schemas.openxmlformats.org/officeDocument/2006/relationships/hyperlink" Target="https://files.ofsted.gov.uk/v1/file/50004430" TargetMode="External"/><Relationship Id="rId52" Type="http://schemas.openxmlformats.org/officeDocument/2006/relationships/hyperlink" Target="https://files.ofsted.gov.uk/v1/file/50000232" TargetMode="External"/><Relationship Id="rId53" Type="http://schemas.openxmlformats.org/officeDocument/2006/relationships/hyperlink" Target="https://files.ofsted.gov.uk/v1/file/50211127" TargetMode="External"/><Relationship Id="rId54" Type="http://schemas.openxmlformats.org/officeDocument/2006/relationships/hyperlink" Target="https://files.ofsted.gov.uk/v1/file/50215331" TargetMode="External"/><Relationship Id="rId55" Type="http://schemas.openxmlformats.org/officeDocument/2006/relationships/hyperlink" Target="https://files.ofsted.gov.uk/v1/file/50238582" TargetMode="External"/><Relationship Id="rId56" Type="http://schemas.openxmlformats.org/officeDocument/2006/relationships/hyperlink" Target="https://files.ofsted.gov.uk/v1/file/50203897" TargetMode="External"/><Relationship Id="rId57" Type="http://schemas.openxmlformats.org/officeDocument/2006/relationships/hyperlink" Target="https://files.ofsted.gov.uk/v1/file/50000228" TargetMode="External"/><Relationship Id="rId58" Type="http://schemas.openxmlformats.org/officeDocument/2006/relationships/hyperlink" Target="https://files.ofsted.gov.uk/v1/file/50208286" TargetMode="External"/><Relationship Id="rId59"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0"/>
  <sheetViews>
    <sheetView tabSelected="1" workbookViewId="0"/>
  </sheetViews>
  <sheetFormatPr defaultRowHeight="15"/>
  <sheetData>
    <row r="1" spans="1:18">
      <c r="A1" s="1" t="s">
        <v>663</v>
      </c>
      <c r="B1" s="1" t="s">
        <v>664</v>
      </c>
      <c r="C1" s="1" t="s">
        <v>665</v>
      </c>
      <c r="D1" s="1" t="s">
        <v>666</v>
      </c>
      <c r="E1" s="1" t="s">
        <v>667</v>
      </c>
      <c r="F1" s="1" t="s">
        <v>668</v>
      </c>
      <c r="G1" s="1" t="s">
        <v>669</v>
      </c>
      <c r="H1" s="1" t="s">
        <v>670</v>
      </c>
      <c r="I1" s="1" t="s">
        <v>671</v>
      </c>
      <c r="J1" s="1" t="s">
        <v>672</v>
      </c>
      <c r="K1" s="1" t="s">
        <v>673</v>
      </c>
      <c r="L1" s="1" t="s">
        <v>674</v>
      </c>
      <c r="M1" s="1" t="s">
        <v>675</v>
      </c>
      <c r="N1" s="1" t="s">
        <v>676</v>
      </c>
      <c r="O1" s="1" t="s">
        <v>677</v>
      </c>
      <c r="P1" s="1" t="s">
        <v>678</v>
      </c>
      <c r="Q1" s="1" t="s">
        <v>679</v>
      </c>
      <c r="R1" s="1" t="s">
        <v>680</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HYPERLINK(".\.\export_data\inspection_reports\80515_sutton", ".\export_data\inspection_reports\80515_sutton")</f>
        <v>0</v>
      </c>
      <c r="K35" t="s">
        <v>381</v>
      </c>
      <c r="L35" t="s">
        <v>9</v>
      </c>
      <c r="M35" t="s">
        <v>9</v>
      </c>
      <c r="N35" t="s">
        <v>382</v>
      </c>
      <c r="O35" t="s">
        <v>383</v>
      </c>
      <c r="P35" t="s">
        <v>384</v>
      </c>
      <c r="Q35" t="s">
        <v>12</v>
      </c>
      <c r="R35" t="s">
        <v>9</v>
      </c>
    </row>
    <row r="36" spans="1:18">
      <c r="A36" t="s">
        <v>385</v>
      </c>
      <c r="B36" t="s">
        <v>386</v>
      </c>
      <c r="C36" t="s">
        <v>27</v>
      </c>
      <c r="D36" t="s">
        <v>387</v>
      </c>
      <c r="E36" t="s">
        <v>388</v>
      </c>
      <c r="F36" t="s">
        <v>389</v>
      </c>
      <c r="G36" s="2" t="s">
        <v>390</v>
      </c>
      <c r="H36" t="s">
        <v>391</v>
      </c>
      <c r="I36" t="s">
        <v>391</v>
      </c>
      <c r="J36" s="3">
        <f>HYPERLINK(".\.\export_data\inspection_reports\80521_manchester", ".\export_data\inspection_reports\80521_manchester")</f>
        <v>0</v>
      </c>
      <c r="K36" t="s">
        <v>392</v>
      </c>
      <c r="L36" t="s">
        <v>9</v>
      </c>
      <c r="M36" t="s">
        <v>9</v>
      </c>
      <c r="N36" t="s">
        <v>393</v>
      </c>
      <c r="O36" t="s">
        <v>394</v>
      </c>
      <c r="P36" t="s">
        <v>395</v>
      </c>
      <c r="Q36" t="s">
        <v>12</v>
      </c>
      <c r="R36" t="s">
        <v>9</v>
      </c>
    </row>
    <row r="37" spans="1:18">
      <c r="A37" t="s">
        <v>396</v>
      </c>
      <c r="B37" t="s">
        <v>397</v>
      </c>
      <c r="C37" t="s">
        <v>398</v>
      </c>
      <c r="D37" t="s">
        <v>399</v>
      </c>
      <c r="E37" t="s">
        <v>400</v>
      </c>
      <c r="F37" t="s">
        <v>401</v>
      </c>
      <c r="G37" s="2" t="s">
        <v>402</v>
      </c>
      <c r="H37" t="s">
        <v>403</v>
      </c>
      <c r="I37" t="s">
        <v>403</v>
      </c>
      <c r="J37" s="3">
        <f>HYPERLINK(".\.\export_data\inspection_reports\80522_medway", ".\export_data\inspection_reports\80522_medway")</f>
        <v>0</v>
      </c>
      <c r="K37" t="s">
        <v>404</v>
      </c>
      <c r="L37" t="s">
        <v>9</v>
      </c>
      <c r="M37" t="s">
        <v>405</v>
      </c>
      <c r="N37" t="s">
        <v>406</v>
      </c>
      <c r="O37" t="s">
        <v>9</v>
      </c>
      <c r="P37" t="s">
        <v>9</v>
      </c>
      <c r="Q37" t="s">
        <v>407</v>
      </c>
      <c r="R37" t="s">
        <v>408</v>
      </c>
    </row>
    <row r="38" spans="1:18">
      <c r="A38" t="s">
        <v>409</v>
      </c>
      <c r="B38" t="s">
        <v>410</v>
      </c>
      <c r="C38" t="s">
        <v>39</v>
      </c>
      <c r="D38" t="s">
        <v>411</v>
      </c>
      <c r="E38" t="s">
        <v>412</v>
      </c>
      <c r="F38" t="s">
        <v>413</v>
      </c>
      <c r="G38" s="2" t="s">
        <v>414</v>
      </c>
      <c r="H38" t="s">
        <v>415</v>
      </c>
      <c r="I38" t="s">
        <v>415</v>
      </c>
      <c r="J38" s="3">
        <f>HYPERLINK(".\.\export_data\inspection_reports\80524_milton keynes", ".\export_data\inspection_reports\80524_milton keynes")</f>
        <v>0</v>
      </c>
      <c r="K38" t="s">
        <v>416</v>
      </c>
      <c r="L38" t="s">
        <v>9</v>
      </c>
      <c r="M38" t="s">
        <v>417</v>
      </c>
      <c r="N38" t="s">
        <v>418</v>
      </c>
      <c r="O38" t="s">
        <v>9</v>
      </c>
      <c r="P38" t="s">
        <v>9</v>
      </c>
      <c r="Q38" t="s">
        <v>60</v>
      </c>
      <c r="R38" t="s">
        <v>419</v>
      </c>
    </row>
    <row r="39" spans="1:18">
      <c r="A39" t="s">
        <v>420</v>
      </c>
      <c r="B39" t="s">
        <v>421</v>
      </c>
      <c r="C39" t="s">
        <v>163</v>
      </c>
      <c r="D39" t="s">
        <v>422</v>
      </c>
      <c r="E39" t="s">
        <v>423</v>
      </c>
      <c r="F39" t="s">
        <v>424</v>
      </c>
      <c r="G39" s="2" t="s">
        <v>425</v>
      </c>
      <c r="H39" t="s">
        <v>426</v>
      </c>
      <c r="I39" t="s">
        <v>426</v>
      </c>
      <c r="J39" s="3">
        <f>HYPERLINK(".\.\export_data\inspection_reports\80532_northumberland", ".\export_data\inspection_reports\80532_northumberland")</f>
        <v>0</v>
      </c>
      <c r="K39" t="s">
        <v>427</v>
      </c>
      <c r="L39" t="s">
        <v>9</v>
      </c>
      <c r="M39" t="s">
        <v>428</v>
      </c>
      <c r="N39" t="s">
        <v>429</v>
      </c>
      <c r="O39" t="s">
        <v>9</v>
      </c>
      <c r="P39" t="s">
        <v>9</v>
      </c>
      <c r="Q39" t="s">
        <v>60</v>
      </c>
      <c r="R39" t="s">
        <v>430</v>
      </c>
    </row>
    <row r="40" spans="1:18">
      <c r="A40" t="s">
        <v>431</v>
      </c>
      <c r="B40" t="s">
        <v>432</v>
      </c>
      <c r="C40" t="s">
        <v>39</v>
      </c>
      <c r="D40" t="s">
        <v>433</v>
      </c>
      <c r="E40" t="s">
        <v>434</v>
      </c>
      <c r="F40" t="s">
        <v>435</v>
      </c>
      <c r="G40" s="2" t="s">
        <v>436</v>
      </c>
      <c r="H40" t="s">
        <v>79</v>
      </c>
      <c r="I40" t="s">
        <v>79</v>
      </c>
      <c r="J40" s="3">
        <f>HYPERLINK(".\.\export_data\inspection_reports\80536_oxfordshire", ".\export_data\inspection_reports\80536_oxfordshire")</f>
        <v>0</v>
      </c>
      <c r="K40" t="s">
        <v>437</v>
      </c>
      <c r="L40" t="s">
        <v>9</v>
      </c>
      <c r="M40" t="s">
        <v>438</v>
      </c>
      <c r="N40" t="s">
        <v>439</v>
      </c>
      <c r="O40" t="s">
        <v>9</v>
      </c>
      <c r="P40" t="s">
        <v>9</v>
      </c>
      <c r="Q40" t="s">
        <v>60</v>
      </c>
      <c r="R40" t="s">
        <v>440</v>
      </c>
    </row>
    <row r="41" spans="1:18">
      <c r="A41" t="s">
        <v>441</v>
      </c>
      <c r="B41" t="s">
        <v>442</v>
      </c>
      <c r="C41" t="s">
        <v>15</v>
      </c>
      <c r="D41" t="s">
        <v>443</v>
      </c>
      <c r="E41" t="s">
        <v>444</v>
      </c>
      <c r="F41" t="s">
        <v>445</v>
      </c>
      <c r="G41" s="2" t="s">
        <v>446</v>
      </c>
      <c r="H41" t="s">
        <v>447</v>
      </c>
      <c r="I41" t="s">
        <v>448</v>
      </c>
      <c r="J41" s="3">
        <f>HYPERLINK(".\.\export_data\inspection_reports\80537_peterborough", ".\export_data\inspection_reports\80537_peterborough")</f>
        <v>0</v>
      </c>
      <c r="K41" t="s">
        <v>449</v>
      </c>
      <c r="L41" t="s">
        <v>9</v>
      </c>
      <c r="M41" t="s">
        <v>450</v>
      </c>
      <c r="N41" t="s">
        <v>451</v>
      </c>
      <c r="O41" t="s">
        <v>9</v>
      </c>
      <c r="P41" t="s">
        <v>9</v>
      </c>
      <c r="Q41" t="s">
        <v>60</v>
      </c>
      <c r="R41" t="s">
        <v>452</v>
      </c>
    </row>
    <row r="42" spans="1:18">
      <c r="A42" t="s">
        <v>453</v>
      </c>
      <c r="B42" t="s">
        <v>454</v>
      </c>
      <c r="C42" t="s">
        <v>51</v>
      </c>
      <c r="D42" t="s">
        <v>455</v>
      </c>
      <c r="E42" t="s">
        <v>456</v>
      </c>
      <c r="F42" t="s">
        <v>457</v>
      </c>
      <c r="G42" s="2" t="s">
        <v>458</v>
      </c>
      <c r="H42" t="s">
        <v>459</v>
      </c>
      <c r="I42" t="s">
        <v>459</v>
      </c>
      <c r="J42" s="3">
        <f>HYPERLINK(".\.\export_data\inspection_reports\80538_plymouth", ".\export_data\inspection_reports\80538_plymouth")</f>
        <v>0</v>
      </c>
      <c r="K42" t="s">
        <v>460</v>
      </c>
      <c r="L42" t="s">
        <v>9</v>
      </c>
      <c r="M42" t="s">
        <v>461</v>
      </c>
      <c r="N42" t="s">
        <v>462</v>
      </c>
      <c r="O42" t="s">
        <v>9</v>
      </c>
      <c r="P42" t="s">
        <v>9</v>
      </c>
      <c r="Q42" t="s">
        <v>463</v>
      </c>
      <c r="R42" t="s">
        <v>464</v>
      </c>
    </row>
    <row r="43" spans="1:18">
      <c r="A43" t="s">
        <v>465</v>
      </c>
      <c r="B43" t="s">
        <v>466</v>
      </c>
      <c r="C43" t="s">
        <v>39</v>
      </c>
      <c r="D43" t="s">
        <v>467</v>
      </c>
      <c r="E43" t="s">
        <v>468</v>
      </c>
      <c r="F43" t="s">
        <v>469</v>
      </c>
      <c r="G43" s="2" t="s">
        <v>470</v>
      </c>
      <c r="H43" t="s">
        <v>471</v>
      </c>
      <c r="I43" t="s">
        <v>471</v>
      </c>
      <c r="J43" s="3">
        <f>HYPERLINK(".\.\export_data\inspection_reports\80539_portsmouth", ".\export_data\inspection_reports\80539_portsmouth")</f>
        <v>0</v>
      </c>
      <c r="K43" t="s">
        <v>472</v>
      </c>
      <c r="L43" t="s">
        <v>9</v>
      </c>
      <c r="M43" t="s">
        <v>473</v>
      </c>
      <c r="N43" t="s">
        <v>474</v>
      </c>
      <c r="O43" t="s">
        <v>9</v>
      </c>
      <c r="P43" t="s">
        <v>9</v>
      </c>
      <c r="Q43" t="s">
        <v>60</v>
      </c>
      <c r="R43" t="s">
        <v>475</v>
      </c>
    </row>
    <row r="44" spans="1:18">
      <c r="A44" t="s">
        <v>476</v>
      </c>
      <c r="B44" t="s">
        <v>477</v>
      </c>
      <c r="C44" t="s">
        <v>27</v>
      </c>
      <c r="D44" t="s">
        <v>478</v>
      </c>
      <c r="E44" t="s">
        <v>479</v>
      </c>
      <c r="F44" t="s">
        <v>480</v>
      </c>
      <c r="G44" s="2" t="s">
        <v>481</v>
      </c>
      <c r="H44" t="s">
        <v>482</v>
      </c>
      <c r="I44" t="s">
        <v>482</v>
      </c>
      <c r="J44" s="3">
        <f>HYPERLINK(".\.\export_data\inspection_reports\80542_rochdale", ".\export_data\inspection_reports\80542_rochdale")</f>
        <v>0</v>
      </c>
      <c r="K44" t="s">
        <v>483</v>
      </c>
      <c r="L44" t="s">
        <v>9</v>
      </c>
      <c r="M44" t="s">
        <v>9</v>
      </c>
      <c r="N44" t="s">
        <v>484</v>
      </c>
      <c r="O44" t="s">
        <v>485</v>
      </c>
      <c r="P44" t="s">
        <v>486</v>
      </c>
      <c r="Q44" t="s">
        <v>12</v>
      </c>
      <c r="R44" t="s">
        <v>9</v>
      </c>
    </row>
    <row r="45" spans="1:18">
      <c r="A45" t="s">
        <v>487</v>
      </c>
      <c r="B45" t="s">
        <v>488</v>
      </c>
      <c r="C45" t="s">
        <v>39</v>
      </c>
      <c r="D45" t="s">
        <v>489</v>
      </c>
      <c r="E45" t="s">
        <v>490</v>
      </c>
      <c r="F45" t="s">
        <v>491</v>
      </c>
      <c r="G45" s="2" t="s">
        <v>492</v>
      </c>
      <c r="H45" t="s">
        <v>493</v>
      </c>
      <c r="I45" t="s">
        <v>493</v>
      </c>
      <c r="J45" s="3">
        <f>HYPERLINK(".\.\export_data\inspection_reports\80546_windsor &amp; maidenhead", ".\export_data\inspection_reports\80546_windsor &amp; maidenhead")</f>
        <v>0</v>
      </c>
      <c r="K45" t="s">
        <v>494</v>
      </c>
      <c r="L45" t="s">
        <v>9</v>
      </c>
      <c r="M45" t="s">
        <v>9</v>
      </c>
      <c r="N45" t="s">
        <v>495</v>
      </c>
      <c r="O45" t="s">
        <v>496</v>
      </c>
      <c r="P45" t="s">
        <v>497</v>
      </c>
      <c r="Q45" t="s">
        <v>12</v>
      </c>
      <c r="R45" t="s">
        <v>9</v>
      </c>
    </row>
    <row r="46" spans="1:18">
      <c r="A46" t="s">
        <v>498</v>
      </c>
      <c r="B46" t="s">
        <v>499</v>
      </c>
      <c r="C46" t="s">
        <v>27</v>
      </c>
      <c r="D46" t="s">
        <v>500</v>
      </c>
      <c r="E46" t="s">
        <v>501</v>
      </c>
      <c r="F46" t="s">
        <v>502</v>
      </c>
      <c r="G46" s="2" t="s">
        <v>503</v>
      </c>
      <c r="H46" t="s">
        <v>504</v>
      </c>
      <c r="I46" t="s">
        <v>504</v>
      </c>
      <c r="J46" s="3">
        <f>HYPERLINK(".\.\export_data\inspection_reports\80548_salford", ".\export_data\inspection_reports\80548_salford")</f>
        <v>0</v>
      </c>
      <c r="K46" t="s">
        <v>505</v>
      </c>
      <c r="L46" t="s">
        <v>9</v>
      </c>
      <c r="M46" t="s">
        <v>506</v>
      </c>
      <c r="N46" t="s">
        <v>507</v>
      </c>
      <c r="O46" t="s">
        <v>9</v>
      </c>
      <c r="P46" t="s">
        <v>9</v>
      </c>
      <c r="Q46" t="s">
        <v>60</v>
      </c>
      <c r="R46" t="s">
        <v>508</v>
      </c>
    </row>
    <row r="47" spans="1:18">
      <c r="A47" t="s">
        <v>509</v>
      </c>
      <c r="B47" t="s">
        <v>510</v>
      </c>
      <c r="C47" t="s">
        <v>27</v>
      </c>
      <c r="D47" t="s">
        <v>511</v>
      </c>
      <c r="E47" t="s">
        <v>512</v>
      </c>
      <c r="F47" t="s">
        <v>513</v>
      </c>
      <c r="G47" s="2" t="s">
        <v>514</v>
      </c>
      <c r="H47" t="s">
        <v>415</v>
      </c>
      <c r="I47" t="s">
        <v>415</v>
      </c>
      <c r="J47" s="3">
        <f>HYPERLINK(".\.\export_data\inspection_reports\80550_sefton", ".\export_data\inspection_reports\80550_sefton")</f>
        <v>0</v>
      </c>
      <c r="K47" t="s">
        <v>515</v>
      </c>
      <c r="L47" t="s">
        <v>516</v>
      </c>
      <c r="M47" t="s">
        <v>517</v>
      </c>
      <c r="N47" t="s">
        <v>518</v>
      </c>
      <c r="O47" t="s">
        <v>9</v>
      </c>
      <c r="P47" t="s">
        <v>9</v>
      </c>
      <c r="Q47" t="s">
        <v>519</v>
      </c>
      <c r="R47" t="s">
        <v>520</v>
      </c>
    </row>
    <row r="48" spans="1:18">
      <c r="A48" t="s">
        <v>521</v>
      </c>
      <c r="B48" t="s">
        <v>522</v>
      </c>
      <c r="C48" t="s">
        <v>140</v>
      </c>
      <c r="D48" t="s">
        <v>523</v>
      </c>
      <c r="E48" t="s">
        <v>524</v>
      </c>
      <c r="F48" t="s">
        <v>525</v>
      </c>
      <c r="G48" s="2" t="s">
        <v>526</v>
      </c>
      <c r="H48" t="s">
        <v>527</v>
      </c>
      <c r="I48" t="s">
        <v>527</v>
      </c>
      <c r="J48" s="3">
        <f>HYPERLINK(".\.\export_data\inspection_reports\80552_shropshire", ".\export_data\inspection_reports\80552_shropshire")</f>
        <v>0</v>
      </c>
      <c r="K48" t="s">
        <v>528</v>
      </c>
      <c r="L48" t="s">
        <v>9</v>
      </c>
      <c r="M48" t="s">
        <v>529</v>
      </c>
      <c r="N48" t="s">
        <v>530</v>
      </c>
      <c r="O48" t="s">
        <v>9</v>
      </c>
      <c r="P48" t="s">
        <v>9</v>
      </c>
      <c r="Q48" t="s">
        <v>12</v>
      </c>
      <c r="R48" t="s">
        <v>9</v>
      </c>
    </row>
    <row r="49" spans="1:18">
      <c r="A49" t="s">
        <v>531</v>
      </c>
      <c r="B49" t="s">
        <v>532</v>
      </c>
      <c r="C49" t="s">
        <v>140</v>
      </c>
      <c r="D49" t="s">
        <v>533</v>
      </c>
      <c r="E49" t="s">
        <v>534</v>
      </c>
      <c r="F49" t="s">
        <v>535</v>
      </c>
      <c r="G49" s="2" t="s">
        <v>536</v>
      </c>
      <c r="H49" t="s">
        <v>537</v>
      </c>
      <c r="I49" t="s">
        <v>537</v>
      </c>
      <c r="J49" s="3">
        <f>HYPERLINK(".\.\export_data\inspection_reports\80554_solihull", ".\export_data\inspection_reports\80554_solihull")</f>
        <v>0</v>
      </c>
      <c r="K49" t="s">
        <v>538</v>
      </c>
      <c r="L49" t="s">
        <v>539</v>
      </c>
      <c r="M49" t="s">
        <v>9</v>
      </c>
      <c r="N49" t="s">
        <v>9</v>
      </c>
      <c r="O49" t="s">
        <v>540</v>
      </c>
      <c r="P49" t="s">
        <v>541</v>
      </c>
      <c r="Q49" t="s">
        <v>12</v>
      </c>
      <c r="R49" t="s">
        <v>9</v>
      </c>
    </row>
    <row r="50" spans="1:18">
      <c r="A50" t="s">
        <v>542</v>
      </c>
      <c r="B50" t="s">
        <v>543</v>
      </c>
      <c r="C50" t="s">
        <v>51</v>
      </c>
      <c r="D50" t="s">
        <v>544</v>
      </c>
      <c r="E50" t="s">
        <v>545</v>
      </c>
      <c r="F50" t="s">
        <v>546</v>
      </c>
      <c r="G50" s="2" t="s">
        <v>547</v>
      </c>
      <c r="H50" t="s">
        <v>548</v>
      </c>
      <c r="I50" t="s">
        <v>548</v>
      </c>
      <c r="J50" s="3">
        <f>HYPERLINK(".\.\export_data\inspection_reports\80555_somerset", ".\export_data\inspection_reports\80555_somerset")</f>
        <v>0</v>
      </c>
      <c r="K50" t="s">
        <v>549</v>
      </c>
      <c r="L50" t="s">
        <v>550</v>
      </c>
      <c r="M50" t="s">
        <v>9</v>
      </c>
      <c r="N50" t="s">
        <v>551</v>
      </c>
      <c r="O50" t="s">
        <v>552</v>
      </c>
      <c r="P50" t="s">
        <v>553</v>
      </c>
      <c r="Q50" t="s">
        <v>12</v>
      </c>
      <c r="R50" t="s">
        <v>9</v>
      </c>
    </row>
    <row r="51" spans="1:18">
      <c r="A51" t="s">
        <v>554</v>
      </c>
      <c r="B51" t="s">
        <v>555</v>
      </c>
      <c r="C51" t="s">
        <v>163</v>
      </c>
      <c r="D51" t="s">
        <v>556</v>
      </c>
      <c r="E51" t="s">
        <v>557</v>
      </c>
      <c r="F51" t="s">
        <v>558</v>
      </c>
      <c r="G51" s="2" t="s">
        <v>559</v>
      </c>
      <c r="H51" t="s">
        <v>560</v>
      </c>
      <c r="I51" t="s">
        <v>560</v>
      </c>
      <c r="J51" s="3">
        <f>HYPERLINK(".\.\export_data\inspection_reports\80557_south tyneside", ".\export_data\inspection_reports\80557_south tyneside")</f>
        <v>0</v>
      </c>
      <c r="K51" t="s">
        <v>561</v>
      </c>
      <c r="L51" t="s">
        <v>9</v>
      </c>
      <c r="M51" t="s">
        <v>562</v>
      </c>
      <c r="N51" t="s">
        <v>563</v>
      </c>
      <c r="O51" t="s">
        <v>9</v>
      </c>
      <c r="P51" t="s">
        <v>9</v>
      </c>
      <c r="Q51" t="s">
        <v>60</v>
      </c>
      <c r="R51" t="s">
        <v>564</v>
      </c>
    </row>
    <row r="52" spans="1:18">
      <c r="A52" t="s">
        <v>565</v>
      </c>
      <c r="B52" t="s">
        <v>566</v>
      </c>
      <c r="C52" t="s">
        <v>15</v>
      </c>
      <c r="D52" t="s">
        <v>567</v>
      </c>
      <c r="E52" t="s">
        <v>568</v>
      </c>
      <c r="F52" t="s">
        <v>569</v>
      </c>
      <c r="G52" s="2" t="s">
        <v>570</v>
      </c>
      <c r="H52" t="s">
        <v>304</v>
      </c>
      <c r="I52" t="s">
        <v>304</v>
      </c>
      <c r="J52" s="3">
        <f>HYPERLINK(".\.\export_data\inspection_reports\80559_southend-on-sea", ".\export_data\inspection_reports\80559_southend-on-sea")</f>
        <v>0</v>
      </c>
      <c r="K52" t="s">
        <v>571</v>
      </c>
      <c r="L52" t="s">
        <v>9</v>
      </c>
      <c r="M52" t="s">
        <v>572</v>
      </c>
      <c r="N52" t="s">
        <v>573</v>
      </c>
      <c r="O52" t="s">
        <v>9</v>
      </c>
      <c r="P52" t="s">
        <v>9</v>
      </c>
      <c r="Q52" t="s">
        <v>463</v>
      </c>
      <c r="R52" t="s">
        <v>574</v>
      </c>
    </row>
    <row r="53" spans="1:18">
      <c r="A53" t="s">
        <v>575</v>
      </c>
      <c r="B53" t="s">
        <v>576</v>
      </c>
      <c r="C53" t="s">
        <v>163</v>
      </c>
      <c r="D53" t="s">
        <v>577</v>
      </c>
      <c r="E53" t="s">
        <v>578</v>
      </c>
      <c r="F53" t="s">
        <v>579</v>
      </c>
      <c r="G53" s="2" t="s">
        <v>580</v>
      </c>
      <c r="H53" t="s">
        <v>581</v>
      </c>
      <c r="I53" t="s">
        <v>581</v>
      </c>
      <c r="J53" s="3">
        <f>HYPERLINK(".\.\export_data\inspection_reports\80563_stockton-on-tees", ".\export_data\inspection_reports\80563_stockton-on-tees")</f>
        <v>0</v>
      </c>
      <c r="K53" t="s">
        <v>582</v>
      </c>
      <c r="L53" t="s">
        <v>9</v>
      </c>
      <c r="M53" t="s">
        <v>583</v>
      </c>
      <c r="N53" t="s">
        <v>584</v>
      </c>
      <c r="O53" t="s">
        <v>9</v>
      </c>
      <c r="P53" t="s">
        <v>9</v>
      </c>
      <c r="Q53" t="s">
        <v>60</v>
      </c>
      <c r="R53" t="s">
        <v>585</v>
      </c>
    </row>
    <row r="54" spans="1:18">
      <c r="A54" t="s">
        <v>586</v>
      </c>
      <c r="B54" t="s">
        <v>587</v>
      </c>
      <c r="C54" t="s">
        <v>163</v>
      </c>
      <c r="D54" t="s">
        <v>588</v>
      </c>
      <c r="E54" t="s">
        <v>589</v>
      </c>
      <c r="F54" t="s">
        <v>590</v>
      </c>
      <c r="G54" s="2" t="s">
        <v>591</v>
      </c>
      <c r="H54" t="s">
        <v>592</v>
      </c>
      <c r="I54" t="s">
        <v>592</v>
      </c>
      <c r="J54" s="3">
        <f>HYPERLINK(".\.\export_data\inspection_reports\80566_sunderland", ".\export_data\inspection_reports\80566_sunderland")</f>
        <v>0</v>
      </c>
      <c r="K54" t="s">
        <v>593</v>
      </c>
      <c r="L54" t="s">
        <v>9</v>
      </c>
      <c r="M54" t="s">
        <v>9</v>
      </c>
      <c r="N54" t="s">
        <v>594</v>
      </c>
      <c r="O54" t="s">
        <v>595</v>
      </c>
      <c r="P54" t="s">
        <v>596</v>
      </c>
      <c r="Q54" t="s">
        <v>12</v>
      </c>
      <c r="R54" t="s">
        <v>9</v>
      </c>
    </row>
    <row r="55" spans="1:18">
      <c r="A55" t="s">
        <v>597</v>
      </c>
      <c r="B55" t="s">
        <v>598</v>
      </c>
      <c r="C55" t="s">
        <v>39</v>
      </c>
      <c r="D55" t="s">
        <v>599</v>
      </c>
      <c r="E55" t="s">
        <v>600</v>
      </c>
      <c r="F55" t="s">
        <v>601</v>
      </c>
      <c r="G55" s="2" t="s">
        <v>602</v>
      </c>
      <c r="H55" t="s">
        <v>603</v>
      </c>
      <c r="I55" t="s">
        <v>603</v>
      </c>
      <c r="J55" s="3">
        <f>HYPERLINK(".\.\export_data\inspection_reports\80567_surrey", ".\export_data\inspection_reports\80567_surrey")</f>
        <v>0</v>
      </c>
      <c r="K55" t="s">
        <v>604</v>
      </c>
      <c r="L55" t="s">
        <v>9</v>
      </c>
      <c r="M55" t="s">
        <v>9</v>
      </c>
      <c r="N55" t="s">
        <v>605</v>
      </c>
      <c r="O55" t="s">
        <v>606</v>
      </c>
      <c r="P55" t="s">
        <v>607</v>
      </c>
      <c r="Q55" t="s">
        <v>12</v>
      </c>
      <c r="R55" t="s">
        <v>9</v>
      </c>
    </row>
    <row r="56" spans="1:18">
      <c r="A56" t="s">
        <v>608</v>
      </c>
      <c r="B56" t="s">
        <v>609</v>
      </c>
      <c r="C56" t="s">
        <v>51</v>
      </c>
      <c r="D56" t="s">
        <v>610</v>
      </c>
      <c r="E56" t="s">
        <v>611</v>
      </c>
      <c r="F56" t="s">
        <v>612</v>
      </c>
      <c r="G56" s="2" t="s">
        <v>613</v>
      </c>
      <c r="H56" t="s">
        <v>614</v>
      </c>
      <c r="I56" t="s">
        <v>614</v>
      </c>
      <c r="J56" s="3">
        <f>HYPERLINK(".\.\export_data\inspection_reports\80572_torbay", ".\export_data\inspection_reports\80572_torbay")</f>
        <v>0</v>
      </c>
      <c r="K56" t="s">
        <v>615</v>
      </c>
      <c r="L56" t="s">
        <v>9</v>
      </c>
      <c r="M56" t="s">
        <v>9</v>
      </c>
      <c r="N56" t="s">
        <v>616</v>
      </c>
      <c r="O56" t="s">
        <v>617</v>
      </c>
      <c r="P56" t="s">
        <v>618</v>
      </c>
      <c r="Q56" t="s">
        <v>12</v>
      </c>
      <c r="R56" t="s">
        <v>9</v>
      </c>
    </row>
    <row r="57" spans="1:18">
      <c r="A57" t="s">
        <v>619</v>
      </c>
      <c r="B57" t="s">
        <v>620</v>
      </c>
      <c r="C57" t="s">
        <v>140</v>
      </c>
      <c r="D57" t="s">
        <v>621</v>
      </c>
      <c r="E57" t="s">
        <v>622</v>
      </c>
      <c r="F57" t="s">
        <v>623</v>
      </c>
      <c r="G57" s="2" t="s">
        <v>624</v>
      </c>
      <c r="H57" t="s">
        <v>625</v>
      </c>
      <c r="I57" t="s">
        <v>625</v>
      </c>
      <c r="J57" s="3">
        <f>HYPERLINK(".\.\export_data\inspection_reports\80574_walsall", ".\export_data\inspection_reports\80574_walsall")</f>
        <v>0</v>
      </c>
      <c r="K57" t="s">
        <v>626</v>
      </c>
      <c r="L57" t="s">
        <v>9</v>
      </c>
      <c r="M57" t="s">
        <v>9</v>
      </c>
      <c r="N57" t="s">
        <v>627</v>
      </c>
      <c r="O57" t="s">
        <v>628</v>
      </c>
      <c r="P57" t="s">
        <v>629</v>
      </c>
      <c r="Q57" t="s">
        <v>12</v>
      </c>
      <c r="R57" t="s">
        <v>9</v>
      </c>
    </row>
    <row r="58" spans="1:18">
      <c r="A58" t="s">
        <v>630</v>
      </c>
      <c r="B58" t="s">
        <v>631</v>
      </c>
      <c r="C58" t="s">
        <v>51</v>
      </c>
      <c r="D58" t="s">
        <v>632</v>
      </c>
      <c r="E58" t="s">
        <v>633</v>
      </c>
      <c r="F58" t="s">
        <v>634</v>
      </c>
      <c r="G58" s="2" t="s">
        <v>635</v>
      </c>
      <c r="H58" t="s">
        <v>636</v>
      </c>
      <c r="I58" t="s">
        <v>636</v>
      </c>
      <c r="J58" s="3">
        <f>HYPERLINK(".\.\export_data\inspection_reports\80580_wiltshire", ".\export_data\inspection_reports\80580_wiltshire")</f>
        <v>0</v>
      </c>
      <c r="K58" t="s">
        <v>637</v>
      </c>
      <c r="L58" t="s">
        <v>9</v>
      </c>
      <c r="M58" t="s">
        <v>638</v>
      </c>
      <c r="N58" t="s">
        <v>639</v>
      </c>
      <c r="O58" t="s">
        <v>9</v>
      </c>
      <c r="P58" t="s">
        <v>9</v>
      </c>
      <c r="Q58" t="s">
        <v>60</v>
      </c>
      <c r="R58" t="s">
        <v>640</v>
      </c>
    </row>
    <row r="59" spans="1:18">
      <c r="A59" t="s">
        <v>641</v>
      </c>
      <c r="B59" t="s">
        <v>642</v>
      </c>
      <c r="C59" t="s">
        <v>27</v>
      </c>
      <c r="D59" t="s">
        <v>643</v>
      </c>
      <c r="E59" t="s">
        <v>644</v>
      </c>
      <c r="F59" t="s">
        <v>645</v>
      </c>
      <c r="G59" s="2" t="s">
        <v>646</v>
      </c>
      <c r="H59" t="s">
        <v>647</v>
      </c>
      <c r="I59" t="s">
        <v>647</v>
      </c>
      <c r="J59" s="3">
        <f>HYPERLINK(".\.\export_data\inspection_reports\80581_wirral", ".\export_data\inspection_reports\80581_wirral")</f>
        <v>0</v>
      </c>
      <c r="K59" t="s">
        <v>648</v>
      </c>
      <c r="L59" t="s">
        <v>9</v>
      </c>
      <c r="M59" t="s">
        <v>9</v>
      </c>
      <c r="N59" t="s">
        <v>649</v>
      </c>
      <c r="O59" t="s">
        <v>650</v>
      </c>
      <c r="P59" t="s">
        <v>651</v>
      </c>
      <c r="Q59" t="s">
        <v>12</v>
      </c>
      <c r="R59" t="s">
        <v>9</v>
      </c>
    </row>
    <row r="60" spans="1:18">
      <c r="A60" t="s">
        <v>652</v>
      </c>
      <c r="B60" t="s">
        <v>653</v>
      </c>
      <c r="C60" t="s">
        <v>39</v>
      </c>
      <c r="D60" t="s">
        <v>654</v>
      </c>
      <c r="E60" t="s">
        <v>655</v>
      </c>
      <c r="F60" t="s">
        <v>656</v>
      </c>
      <c r="G60" s="2" t="s">
        <v>657</v>
      </c>
      <c r="H60" t="s">
        <v>658</v>
      </c>
      <c r="I60" t="s">
        <v>658</v>
      </c>
      <c r="J60" s="3">
        <f>HYPERLINK(".\.\export_data\inspection_reports\80582_wokingham", ".\export_data\inspection_reports\80582_wokingham")</f>
        <v>0</v>
      </c>
      <c r="K60" t="s">
        <v>659</v>
      </c>
      <c r="L60" t="s">
        <v>9</v>
      </c>
      <c r="M60" t="s">
        <v>660</v>
      </c>
      <c r="N60" t="s">
        <v>661</v>
      </c>
      <c r="O60" t="s">
        <v>9</v>
      </c>
      <c r="P60" t="s">
        <v>9</v>
      </c>
      <c r="Q60" t="s">
        <v>60</v>
      </c>
      <c r="R60" t="s">
        <v>662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2024-08-30T08:23:16Z</dcterms:created>
  <dcterms:modified xsi:type="dcterms:W3CDTF">2024-08-30T08:23:16Z</dcterms:modified>
</cp:coreProperties>
</file>