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<sst xmlns="http://schemas.openxmlformats.org/spreadsheetml/2006/main" count="730" uniqueCount="516">
  <si>
    <t>80431</t>
  </si>
  <si>
    <t>890</t>
  </si>
  <si>
    <t>NW</t>
  </si>
  <si>
    <t>E06000009</t>
  </si>
  <si>
    <t>876, 805, 810, 340, 806, 812, 807, 393, 861, 357</t>
  </si>
  <si>
    <t>blackpool</t>
  </si>
  <si>
    <t>https://files.ofsted.gov.uk/v1/file/50253401</t>
  </si>
  <si>
    <t>2</t>
  </si>
  <si>
    <t>01/01/1900</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</si>
  <si>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</si>
  <si>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</si>
  <si>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</si>
  <si>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</si>
  <si>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</si>
  <si>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</si>
  <si>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80432</t>
  </si>
  <si>
    <t>350</t>
  </si>
  <si>
    <t>E08000001</t>
  </si>
  <si>
    <t>381, 331, 831, 332, 382, 383, 354, 372, 357, 894</t>
  </si>
  <si>
    <t>bolton</t>
  </si>
  <si>
    <t>https://files.ofsted.gov.uk/v1/file/50255791</t>
  </si>
  <si>
    <t>1</t>
  </si>
  <si>
    <t>27/05/2016</t>
  </si>
  <si>
    <t>17/06/24</t>
  </si>
  <si>
    <t>21/06/24</t>
  </si>
  <si>
    <t>30/08/24</t>
  </si>
  <si>
    <t>5 years</t>
  </si>
  <si>
    <t>17/06/29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</si>
  <si>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</si>
  <si>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80438</t>
  </si>
  <si>
    <t>846</t>
  </si>
  <si>
    <t>SE</t>
  </si>
  <si>
    <t>E06000043</t>
  </si>
  <si>
    <t>800, 839, 801, 845, 383, 851, 870, 373, 882, 816</t>
  </si>
  <si>
    <t>brighton and hove</t>
  </si>
  <si>
    <t>https://files.ofsted.gov.uk/v1/file/50218659</t>
  </si>
  <si>
    <t>27/03/23</t>
  </si>
  <si>
    <t>31/03/23</t>
  </si>
  <si>
    <t>31/05/23</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</si>
  <si>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</si>
  <si>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</si>
  <si>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</si>
  <si>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</si>
  <si>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</si>
  <si>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</si>
  <si>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</si>
  <si>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</si>
  <si>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</si>
  <si>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</si>
  <si>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</si>
  <si>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</si>
  <si>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</si>
  <si>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</si>
  <si>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</si>
  <si>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</si>
  <si>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</si>
  <si>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</si>
  <si>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</si>
  <si>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</si>
  <si>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</si>
  <si>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</si>
  <si>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</si>
  <si>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</si>
  <si>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</si>
  <si>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</si>
  <si>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</si>
  <si>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</si>
  <si>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</si>
  <si>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</si>
  <si>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</si>
  <si>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</si>
  <si>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</si>
  <si>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</si>
  <si>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</si>
  <si>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</si>
  <si>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</si>
  <si>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</si>
  <si>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</si>
  <si>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</si>
  <si>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80460</t>
  </si>
  <si>
    <t>830</t>
  </si>
  <si>
    <t>EM</t>
  </si>
  <si>
    <t>E10000007</t>
  </si>
  <si>
    <t>896, 909, 886, 888, 925, 940, 891, 860, 359, 885</t>
  </si>
  <si>
    <t>derbyshire</t>
  </si>
  <si>
    <t>https://files.ofsted.gov.uk/v1/file/50261625</t>
  </si>
  <si>
    <t>14/11/24</t>
  </si>
  <si>
    <t>Last inspection date not provided</t>
  </si>
  <si>
    <t>2532283</t>
  </si>
  <si>
    <t>838</t>
  </si>
  <si>
    <t>E10000009</t>
  </si>
  <si>
    <t>908, 878, 845, 916, 926, 893, 933, 935, 865, 885</t>
  </si>
  <si>
    <t>dorset</t>
  </si>
  <si>
    <t>https://files.ofsted.gov.uk/v1/file/50246984</t>
  </si>
  <si>
    <t>27/01/2017</t>
  </si>
  <si>
    <t>11/03/24</t>
  </si>
  <si>
    <t>15/03/24</t>
  </si>
  <si>
    <t>15/05/24</t>
  </si>
  <si>
    <t>11/03/29</t>
  </si>
  <si>
    <t>80465</t>
  </si>
  <si>
    <t>840</t>
  </si>
  <si>
    <t>NE</t>
  </si>
  <si>
    <t>E06000047</t>
  </si>
  <si>
    <t>370, 841, 390, 392, 807, 342, 808, 394, 384, 359</t>
  </si>
  <si>
    <t>durham</t>
  </si>
  <si>
    <t>https://files.ofsted.gov.uk/v1/file/50255956</t>
  </si>
  <si>
    <t>24/06/24</t>
  </si>
  <si>
    <t>28/06/24</t>
  </si>
  <si>
    <t>03/09/24</t>
  </si>
  <si>
    <t>24/06/27</t>
  </si>
  <si>
    <t>80469</t>
  </si>
  <si>
    <t>390</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</si>
  <si>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</si>
  <si>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</si>
  <si>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</si>
  <si>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</si>
  <si>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</si>
  <si>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</si>
  <si>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</si>
  <si>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</si>
  <si>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</si>
  <si>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</si>
  <si>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</si>
  <si>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</si>
  <si>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</si>
  <si>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</si>
  <si>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</si>
  <si>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</si>
  <si>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</si>
  <si>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</si>
  <si>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</si>
  <si>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</si>
  <si>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</si>
  <si>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</si>
  <si>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</si>
  <si>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</si>
  <si>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</si>
  <si>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</si>
  <si>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</si>
  <si>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</si>
  <si>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</si>
  <si>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</si>
  <si>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</si>
  <si>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</si>
  <si>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</si>
  <si>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</si>
  <si>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</si>
  <si>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</si>
  <si>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</si>
  <si>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</si>
  <si>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</si>
  <si>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</si>
  <si>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</si>
  <si>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</si>
  <si>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80475</t>
  </si>
  <si>
    <t>919</t>
  </si>
  <si>
    <t>E</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</si>
  <si>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</si>
  <si>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</si>
  <si>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</si>
  <si>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</si>
  <si>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</si>
  <si>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</si>
  <si>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</si>
  <si>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</si>
  <si>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</si>
  <si>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</si>
  <si>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</si>
  <si>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</si>
  <si>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</si>
  <si>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</si>
  <si>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</si>
  <si>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</si>
  <si>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</si>
  <si>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</si>
  <si>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</si>
  <si>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80486</t>
  </si>
  <si>
    <t>301</t>
  </si>
  <si>
    <t>GL</t>
  </si>
  <si>
    <t>E09000002</t>
  </si>
  <si>
    <t>330, 331, 308, 203, 821, 352, 316, 892, 871, 320</t>
  </si>
  <si>
    <t>barking and dagenham</t>
  </si>
  <si>
    <t>https://files.ofsted.gov.uk/v1/file/50256050</t>
  </si>
  <si>
    <t>08/07/24</t>
  </si>
  <si>
    <t>12/07/24</t>
  </si>
  <si>
    <t>06/09/24</t>
  </si>
  <si>
    <t>08/07/27</t>
  </si>
  <si>
    <t>80488</t>
  </si>
  <si>
    <t>303</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</si>
  <si>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</si>
  <si>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</si>
  <si>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</si>
  <si>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</si>
  <si>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</si>
  <si>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</si>
  <si>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</si>
  <si>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</si>
  <si>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</si>
  <si>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</si>
  <si>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</si>
  <si>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</si>
  <si>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</si>
  <si>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</si>
  <si>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</si>
  <si>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</si>
  <si>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</si>
  <si>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</si>
  <si>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</si>
  <si>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</si>
  <si>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</si>
  <si>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</si>
  <si>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</si>
  <si>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</si>
  <si>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</si>
  <si>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</si>
  <si>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</si>
  <si>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</si>
  <si>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</si>
  <si>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</si>
  <si>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</si>
  <si>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</si>
  <si>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</si>
  <si>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</si>
  <si>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</si>
  <si>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</si>
  <si>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</si>
  <si>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</si>
  <si>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</si>
  <si>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</si>
  <si>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</si>
  <si>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</si>
  <si>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</si>
  <si>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</si>
  <si>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</si>
  <si>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</si>
  <si>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</si>
  <si>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</si>
  <si>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</si>
  <si>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29/04/27</t>
  </si>
  <si>
    <t>80508</t>
  </si>
  <si>
    <t>209</t>
  </si>
  <si>
    <t>E09000023</t>
  </si>
  <si>
    <t>304, 306, 308, 203, 204, 205, 309, 208, 210, 320</t>
  </si>
  <si>
    <t>lewisham</t>
  </si>
  <si>
    <t>https://files.ofsted.gov.uk/v1/file/50262087</t>
  </si>
  <si>
    <t>06/10/2017</t>
  </si>
  <si>
    <t>23/09/24</t>
  </si>
  <si>
    <t>27/09/24</t>
  </si>
  <si>
    <t>20/11/24</t>
  </si>
  <si>
    <t>23/09/27</t>
  </si>
  <si>
    <t>80511</t>
  </si>
  <si>
    <t>316</t>
  </si>
  <si>
    <t>E09000025</t>
  </si>
  <si>
    <t>301, 304, 307, 308, 203, 204, 309, 821, 871, 320</t>
  </si>
  <si>
    <t>newham</t>
  </si>
  <si>
    <t>https://files.ofsted.gov.uk/v1/file/50262991</t>
  </si>
  <si>
    <t>10/12/2021</t>
  </si>
  <si>
    <t>07/10/24</t>
  </si>
  <si>
    <t>11/10/24</t>
  </si>
  <si>
    <t>28/11/24</t>
  </si>
  <si>
    <t>07/10/27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</si>
  <si>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</si>
  <si>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</si>
  <si>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</si>
  <si>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</si>
  <si>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</si>
  <si>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</si>
  <si>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</si>
  <si>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</si>
  <si>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</si>
  <si>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</si>
  <si>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</si>
  <si>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</si>
  <si>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</si>
  <si>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</si>
  <si>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</si>
  <si>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</si>
  <si>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</si>
  <si>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</si>
  <si>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</si>
  <si>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</si>
  <si>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</si>
  <si>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</si>
  <si>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</si>
  <si>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</si>
  <si>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</si>
  <si>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</si>
  <si>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</si>
  <si>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</si>
  <si>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</si>
  <si>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</si>
  <si>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</si>
  <si>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</si>
  <si>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</si>
  <si>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</si>
  <si>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</si>
  <si>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</si>
  <si>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</si>
  <si>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</si>
  <si>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</si>
  <si>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</si>
  <si>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</si>
  <si>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</si>
  <si>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</si>
  <si>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</si>
  <si>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E06000061</t>
  </si>
  <si>
    <t>909, 830, 886, 925, 941, 891, 860, 935, 937, 885</t>
  </si>
  <si>
    <t>north northamptonshire</t>
  </si>
  <si>
    <t>https://files.ofsted.gov.uk/v1/file/50242696</t>
  </si>
  <si>
    <t>22/01/24</t>
  </si>
  <si>
    <t>25/03/24</t>
  </si>
  <si>
    <t>22/07/25</t>
  </si>
  <si>
    <t>80530</t>
  </si>
  <si>
    <t>815</t>
  </si>
  <si>
    <t>E10000023</t>
  </si>
  <si>
    <t>823, 895, 896, 811, 857, 860, 877, 937, 869, 885</t>
  </si>
  <si>
    <t>north yorkshire</t>
  </si>
  <si>
    <t>https://files.ofsted.gov.uk/v1/file/50257830</t>
  </si>
  <si>
    <t>25/09/24</t>
  </si>
  <si>
    <t>80534</t>
  </si>
  <si>
    <t>891</t>
  </si>
  <si>
    <t>E10000024</t>
  </si>
  <si>
    <t>896, 909, 830, 881, 886, 888, 925, 940, 860, 885</t>
  </si>
  <si>
    <t>nottinghamshire</t>
  </si>
  <si>
    <t>https://files.ofsted.gov.uk/v1/file/50216722</t>
  </si>
  <si>
    <t>24/06/2016</t>
  </si>
  <si>
    <t>30/01/23</t>
  </si>
  <si>
    <t>03/02/23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</si>
  <si>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</si>
  <si>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</si>
  <si>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</si>
  <si>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</si>
  <si>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</si>
  <si>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</si>
  <si>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</si>
  <si>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</si>
  <si>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26/06/23</t>
  </si>
  <si>
    <t>30/06/23</t>
  </si>
  <si>
    <t>29/08/23</t>
  </si>
  <si>
    <t>26/12/24</t>
  </si>
  <si>
    <t>80536</t>
  </si>
  <si>
    <t>931</t>
  </si>
  <si>
    <t>E10000025</t>
  </si>
  <si>
    <t>800, 867, 825, 873, 916, 850, 919, 869, 938, 865</t>
  </si>
  <si>
    <t>oxfordshire</t>
  </si>
  <si>
    <t>https://files.ofsted.gov.uk/v1/file/50228374</t>
  </si>
  <si>
    <t>13/07/23</t>
  </si>
  <si>
    <t>21/07/23</t>
  </si>
  <si>
    <t>15/09/23</t>
  </si>
  <si>
    <t>13/01/25</t>
  </si>
  <si>
    <t>80538</t>
  </si>
  <si>
    <t>879</t>
  </si>
  <si>
    <t>E06000026</t>
  </si>
  <si>
    <t>839, 921, 887, 874, 851, 372, 882, 357, 894, 880</t>
  </si>
  <si>
    <t>plymouth</t>
  </si>
  <si>
    <t>https://files.ofsted.gov.uk/v1/file/50226534</t>
  </si>
  <si>
    <t>14/10/2016</t>
  </si>
  <si>
    <t>22/08/23</t>
  </si>
  <si>
    <t>80543</t>
  </si>
  <si>
    <t>372</t>
  </si>
  <si>
    <t>E08000018</t>
  </si>
  <si>
    <t>370, 371, 332, 812, 813, 807, 357, 894, 384, 359</t>
  </si>
  <si>
    <t>rotherham</t>
  </si>
  <si>
    <t>https://files.ofsted.gov.uk/v1/file/50261626</t>
  </si>
  <si>
    <t>30/09/24</t>
  </si>
  <si>
    <t>04/10/24</t>
  </si>
  <si>
    <t>30/09/29</t>
  </si>
  <si>
    <t>80547</t>
  </si>
  <si>
    <t>857</t>
  </si>
  <si>
    <t>E06000017</t>
  </si>
  <si>
    <t>825, 873, 823, 895, 850, 815, 931, 937, 869, 865</t>
  </si>
  <si>
    <t>rutland</t>
  </si>
  <si>
    <t>https://files.ofsted.gov.uk/v1/file/50225252</t>
  </si>
  <si>
    <t>15/05/23</t>
  </si>
  <si>
    <t>03/08/23</t>
  </si>
  <si>
    <t>15/05/28</t>
  </si>
  <si>
    <t>80549</t>
  </si>
  <si>
    <t>333</t>
  </si>
  <si>
    <t>WM</t>
  </si>
  <si>
    <t>E08000028</t>
  </si>
  <si>
    <t>330, 889, 331, 831, 821, 892, 874, 861, 335, 336</t>
  </si>
  <si>
    <t>sandwell</t>
  </si>
  <si>
    <t>https://files.ofsted.gov.uk/v1/file/50227802</t>
  </si>
  <si>
    <t>21/03/2019</t>
  </si>
  <si>
    <t>03/07/23</t>
  </si>
  <si>
    <t>07/07/23</t>
  </si>
  <si>
    <t>12/09/23</t>
  </si>
  <si>
    <t>03/07/26</t>
  </si>
  <si>
    <t>80558</t>
  </si>
  <si>
    <t>852</t>
  </si>
  <si>
    <t>E06000045</t>
  </si>
  <si>
    <t>801, 331, 831, 810, 874, 879, 851, 355, 373, 861</t>
  </si>
  <si>
    <t>southampton</t>
  </si>
  <si>
    <t>https://files.ofsted.gov.uk/v1/file/50252575</t>
  </si>
  <si>
    <t>13/05/24</t>
  </si>
  <si>
    <t>17/05/24</t>
  </si>
  <si>
    <t>16/07/24</t>
  </si>
  <si>
    <t>13/05/27</t>
  </si>
  <si>
    <t>80559</t>
  </si>
  <si>
    <t>882</t>
  </si>
  <si>
    <t>E06000033</t>
  </si>
  <si>
    <t>839, 845, 881, 921, 886, 887, 879, 935, 866, 894</t>
  </si>
  <si>
    <t>southend-on-sea</t>
  </si>
  <si>
    <t>https://files.ofsted.gov.uk/v1/file/50219405</t>
  </si>
  <si>
    <t>06/10/2018</t>
  </si>
  <si>
    <t>06/03/23</t>
  </si>
  <si>
    <t>10/03/23</t>
  </si>
  <si>
    <t>09/06/23</t>
  </si>
  <si>
    <t>06/03/26</t>
  </si>
  <si>
    <t>80564</t>
  </si>
  <si>
    <t>861</t>
  </si>
  <si>
    <t>E06000021</t>
  </si>
  <si>
    <t>370, 890, 371, 810, 806, 812, 354, 372, 357, 335</t>
  </si>
  <si>
    <t>stoke-on-trent</t>
  </si>
  <si>
    <t>https://files.ofsted.gov.uk/v1/file/50243303</t>
  </si>
  <si>
    <t>15/07/2016</t>
  </si>
  <si>
    <t>29/01/27</t>
  </si>
  <si>
    <t>80565</t>
  </si>
  <si>
    <t>935</t>
  </si>
  <si>
    <t>E10000029</t>
  </si>
  <si>
    <t>908, 878, 838, 845, 916, 925, 926, 893, 933, 885</t>
  </si>
  <si>
    <t>suffolk</t>
  </si>
  <si>
    <t>https://files.ofsted.gov.uk/v1/file/50238584</t>
  </si>
  <si>
    <t>23/01/2019</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</si>
  <si>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</si>
  <si>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</si>
  <si>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</si>
  <si>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</si>
  <si>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</si>
  <si>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</si>
  <si>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</si>
  <si>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</si>
  <si>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</si>
  <si>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</si>
  <si>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</si>
  <si>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</si>
  <si>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</si>
  <si>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</si>
  <si>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</si>
  <si>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</si>
  <si>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</si>
  <si>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</si>
  <si>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</si>
  <si>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26/05/2017</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</si>
  <si>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</si>
  <si>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</si>
  <si>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</si>
  <si>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</si>
  <si>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</si>
  <si>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</si>
  <si>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</si>
  <si>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</si>
  <si>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</si>
  <si>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</si>
  <si>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</si>
  <si>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</si>
  <si>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</si>
  <si>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</si>
  <si>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</si>
  <si>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</si>
  <si>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</si>
  <si>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14/12/2018</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</si>
  <si>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</si>
  <si>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</si>
  <si>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</si>
  <si>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</si>
  <si>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</si>
  <si>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</si>
  <si>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</si>
  <si>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</si>
  <si>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</si>
  <si>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</si>
  <si>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</si>
  <si>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</si>
  <si>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</si>
  <si>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</si>
  <si>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01/12/23</t>
  </si>
  <si>
    <t>29/02/24</t>
  </si>
  <si>
    <t>27/11/26</t>
  </si>
  <si>
    <t>80580</t>
  </si>
  <si>
    <t>865</t>
  </si>
  <si>
    <t>E06000054</t>
  </si>
  <si>
    <t>800, 873, 878, 838, 916, 850, 802, 893, 938, 885</t>
  </si>
  <si>
    <t>wiltshire</t>
  </si>
  <si>
    <t>https://files.ofsted.gov.uk/v1/file/50263759</t>
  </si>
  <si>
    <t>14/10/24</t>
  </si>
  <si>
    <t>18/10/24</t>
  </si>
  <si>
    <t>06/12/24</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</si>
  <si>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five years.</t>
  </si>
  <si>
    <t>80584</t>
  </si>
  <si>
    <t>885</t>
  </si>
  <si>
    <t>E10000034</t>
  </si>
  <si>
    <t>838, 845, 881, 886, 855, 802, 803, 860, 937, 938</t>
  </si>
  <si>
    <t>worcestershire</t>
  </si>
  <si>
    <t>https://files.ofsted.gov.uk/v1/file/50252437</t>
  </si>
  <si>
    <t>03/11/2021</t>
  </si>
  <si>
    <t>22/04/24</t>
  </si>
  <si>
    <t>26/04/24</t>
  </si>
  <si>
    <t>15/07/24</t>
  </si>
  <si>
    <t>22/10/25</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</si>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</sst>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53401" TargetMode="External"/><Relationship Id="rId2" Type="http://schemas.openxmlformats.org/officeDocument/2006/relationships/hyperlink" Target="https://files.ofsted.gov.uk/v1/file/50255791" TargetMode="External"/><Relationship Id="rId3" Type="http://schemas.openxmlformats.org/officeDocument/2006/relationships/hyperlink" Target="https://files.ofsted.gov.uk/v1/file/50218659" TargetMode="External"/><Relationship Id="rId4" Type="http://schemas.openxmlformats.org/officeDocument/2006/relationships/hyperlink" Target="https://files.ofsted.gov.uk/v1/file/50246030" TargetMode="External"/><Relationship Id="rId5" Type="http://schemas.openxmlformats.org/officeDocument/2006/relationships/hyperlink" Target="https://files.ofsted.gov.uk/v1/file/50253460" TargetMode="External"/><Relationship Id="rId6" Type="http://schemas.openxmlformats.org/officeDocument/2006/relationships/hyperlink" Target="https://files.ofsted.gov.uk/v1/file/50215730" TargetMode="External"/><Relationship Id="rId7" Type="http://schemas.openxmlformats.org/officeDocument/2006/relationships/hyperlink" Target="https://files.ofsted.gov.uk/v1/file/50261625" TargetMode="External"/><Relationship Id="rId8" Type="http://schemas.openxmlformats.org/officeDocument/2006/relationships/hyperlink" Target="https://files.ofsted.gov.uk/v1/file/50246984" TargetMode="External"/><Relationship Id="rId9" Type="http://schemas.openxmlformats.org/officeDocument/2006/relationships/hyperlink" Target="https://files.ofsted.gov.uk/v1/file/50255956" TargetMode="External"/><Relationship Id="rId10" Type="http://schemas.openxmlformats.org/officeDocument/2006/relationships/hyperlink" Target="https://files.ofsted.gov.uk/v1/file/50224180" TargetMode="External"/><Relationship Id="rId11" Type="http://schemas.openxmlformats.org/officeDocument/2006/relationships/hyperlink" Target="https://files.ofsted.gov.uk/v1/file/50240683" TargetMode="External"/><Relationship Id="rId12" Type="http://schemas.openxmlformats.org/officeDocument/2006/relationships/hyperlink" Target="https://files.ofsted.gov.uk/v1/file/50238390" TargetMode="External"/><Relationship Id="rId13" Type="http://schemas.openxmlformats.org/officeDocument/2006/relationships/hyperlink" Target="https://files.ofsted.gov.uk/v1/file/50216721" TargetMode="External"/><Relationship Id="rId14" Type="http://schemas.openxmlformats.org/officeDocument/2006/relationships/hyperlink" Target="https://files.ofsted.gov.uk/v1/file/50232445" TargetMode="External"/><Relationship Id="rId15" Type="http://schemas.openxmlformats.org/officeDocument/2006/relationships/hyperlink" Target="https://files.ofsted.gov.uk/v1/file/50238910" TargetMode="External"/><Relationship Id="rId16" Type="http://schemas.openxmlformats.org/officeDocument/2006/relationships/hyperlink" Target="https://files.ofsted.gov.uk/v1/file/50256050" TargetMode="External"/><Relationship Id="rId17" Type="http://schemas.openxmlformats.org/officeDocument/2006/relationships/hyperlink" Target="https://files.ofsted.gov.uk/v1/file/50240171" TargetMode="External"/><Relationship Id="rId18" Type="http://schemas.openxmlformats.org/officeDocument/2006/relationships/hyperlink" Target="https://files.ofsted.gov.uk/v1/file/50225063" TargetMode="External"/><Relationship Id="rId19" Type="http://schemas.openxmlformats.org/officeDocument/2006/relationships/hyperlink" Target="https://files.ofsted.gov.uk/v1/file/50222861" TargetMode="External"/><Relationship Id="rId20" Type="http://schemas.openxmlformats.org/officeDocument/2006/relationships/hyperlink" Target="https://files.ofsted.gov.uk/v1/file/50243302" TargetMode="External"/><Relationship Id="rId21" Type="http://schemas.openxmlformats.org/officeDocument/2006/relationships/hyperlink" Target="https://files.ofsted.gov.uk/v1/file/50252397" TargetMode="External"/><Relationship Id="rId22" Type="http://schemas.openxmlformats.org/officeDocument/2006/relationships/hyperlink" Target="https://files.ofsted.gov.uk/v1/file/50262087" TargetMode="External"/><Relationship Id="rId23" Type="http://schemas.openxmlformats.org/officeDocument/2006/relationships/hyperlink" Target="https://files.ofsted.gov.uk/v1/file/50262991" TargetMode="External"/><Relationship Id="rId24" Type="http://schemas.openxmlformats.org/officeDocument/2006/relationships/hyperlink" Target="https://files.ofsted.gov.uk/v1/file/50234459" TargetMode="External"/><Relationship Id="rId25" Type="http://schemas.openxmlformats.org/officeDocument/2006/relationships/hyperlink" Target="https://files.ofsted.gov.uk/v1/file/50243176" TargetMode="External"/><Relationship Id="rId26" Type="http://schemas.openxmlformats.org/officeDocument/2006/relationships/hyperlink" Target="https://files.ofsted.gov.uk/v1/file/50234957" TargetMode="External"/><Relationship Id="rId27" Type="http://schemas.openxmlformats.org/officeDocument/2006/relationships/hyperlink" Target="https://files.ofsted.gov.uk/v1/file/50247473" TargetMode="External"/><Relationship Id="rId28" Type="http://schemas.openxmlformats.org/officeDocument/2006/relationships/hyperlink" Target="https://files.ofsted.gov.uk/v1/file/50242696" TargetMode="External"/><Relationship Id="rId29" Type="http://schemas.openxmlformats.org/officeDocument/2006/relationships/hyperlink" Target="https://files.ofsted.gov.uk/v1/file/50257830" TargetMode="External"/><Relationship Id="rId30" Type="http://schemas.openxmlformats.org/officeDocument/2006/relationships/hyperlink" Target="https://files.ofsted.gov.uk/v1/file/50216722" TargetMode="External"/><Relationship Id="rId31" Type="http://schemas.openxmlformats.org/officeDocument/2006/relationships/hyperlink" Target="https://files.ofsted.gov.uk/v1/file/50226808" TargetMode="External"/><Relationship Id="rId32" Type="http://schemas.openxmlformats.org/officeDocument/2006/relationships/hyperlink" Target="https://files.ofsted.gov.uk/v1/file/50228374" TargetMode="External"/><Relationship Id="rId33" Type="http://schemas.openxmlformats.org/officeDocument/2006/relationships/hyperlink" Target="https://files.ofsted.gov.uk/v1/file/50226534" TargetMode="External"/><Relationship Id="rId34" Type="http://schemas.openxmlformats.org/officeDocument/2006/relationships/hyperlink" Target="https://files.ofsted.gov.uk/v1/file/50261626" TargetMode="External"/><Relationship Id="rId35" Type="http://schemas.openxmlformats.org/officeDocument/2006/relationships/hyperlink" Target="https://files.ofsted.gov.uk/v1/file/50225252" TargetMode="External"/><Relationship Id="rId36" Type="http://schemas.openxmlformats.org/officeDocument/2006/relationships/hyperlink" Target="https://files.ofsted.gov.uk/v1/file/50227802" TargetMode="External"/><Relationship Id="rId37" Type="http://schemas.openxmlformats.org/officeDocument/2006/relationships/hyperlink" Target="https://files.ofsted.gov.uk/v1/file/50252575" TargetMode="External"/><Relationship Id="rId38" Type="http://schemas.openxmlformats.org/officeDocument/2006/relationships/hyperlink" Target="https://files.ofsted.gov.uk/v1/file/50219405" TargetMode="External"/><Relationship Id="rId39" Type="http://schemas.openxmlformats.org/officeDocument/2006/relationships/hyperlink" Target="https://files.ofsted.gov.uk/v1/file/50243303" TargetMode="External"/><Relationship Id="rId40" Type="http://schemas.openxmlformats.org/officeDocument/2006/relationships/hyperlink" Target="https://files.ofsted.gov.uk/v1/file/50238584" TargetMode="External"/><Relationship Id="rId41" Type="http://schemas.openxmlformats.org/officeDocument/2006/relationships/hyperlink" Target="https://files.ofsted.gov.uk/v1/file/50233738" TargetMode="External"/><Relationship Id="rId42" Type="http://schemas.openxmlformats.org/officeDocument/2006/relationships/hyperlink" Target="https://files.ofsted.gov.uk/v1/file/50221953" TargetMode="External"/><Relationship Id="rId43" Type="http://schemas.openxmlformats.org/officeDocument/2006/relationships/hyperlink" Target="https://files.ofsted.gov.uk/v1/file/50236174" TargetMode="External"/><Relationship Id="rId44" Type="http://schemas.openxmlformats.org/officeDocument/2006/relationships/hyperlink" Target="https://files.ofsted.gov.uk/v1/file/50215729" TargetMode="External"/><Relationship Id="rId45" Type="http://schemas.openxmlformats.org/officeDocument/2006/relationships/hyperlink" Target="https://files.ofsted.gov.uk/v1/file/50252240" TargetMode="External"/><Relationship Id="rId46" Type="http://schemas.openxmlformats.org/officeDocument/2006/relationships/hyperlink" Target="https://files.ofsted.gov.uk/v1/file/50240577" TargetMode="External"/><Relationship Id="rId47" Type="http://schemas.openxmlformats.org/officeDocument/2006/relationships/hyperlink" Target="https://files.ofsted.gov.uk/v1/file/50263759" TargetMode="External"/><Relationship Id="rId48"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P49"/>
  <sheetViews>
    <sheetView tabSelected="1" workbookViewId="0"/>
  </sheetViews>
  <sheetFormatPr defaultRowHeight="15"/>
  <sheetData>
    <row r="1" spans="1:16">
      <c r="A1" s="1" t="s">
        <v>500</v>
      </c>
      <c r="B1" s="1" t="s">
        <v>501</v>
      </c>
      <c r="C1" s="1" t="s">
        <v>502</v>
      </c>
      <c r="D1" s="1" t="s">
        <v>503</v>
      </c>
      <c r="E1" s="1" t="s">
        <v>504</v>
      </c>
      <c r="F1" s="1" t="s">
        <v>505</v>
      </c>
      <c r="G1" s="1" t="s">
        <v>506</v>
      </c>
      <c r="H1" s="1" t="s">
        <v>507</v>
      </c>
      <c r="I1" s="1" t="s">
        <v>508</v>
      </c>
      <c r="J1" s="1" t="s">
        <v>509</v>
      </c>
      <c r="K1" s="1" t="s">
        <v>510</v>
      </c>
      <c r="L1" s="1" t="s">
        <v>511</v>
      </c>
      <c r="M1" s="1" t="s">
        <v>512</v>
      </c>
      <c r="N1" s="1" t="s">
        <v>513</v>
      </c>
      <c r="O1" s="1" t="s">
        <v>514</v>
      </c>
      <c r="P1" s="1" t="s">
        <v>515</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HYPERLINK(".\.\export_data\inspection_reports\80431_blackpool", ".\export_data\inspection_reports\80431_blackpool")</f>
        <v>0</v>
      </c>
      <c r="P2" t="s">
        <v>14</v>
      </c>
    </row>
    <row r="3" spans="1:16">
      <c r="A3" t="s">
        <v>15</v>
      </c>
      <c r="B3" t="s">
        <v>16</v>
      </c>
      <c r="C3" t="s">
        <v>2</v>
      </c>
      <c r="D3" t="s">
        <v>17</v>
      </c>
      <c r="E3" t="s">
        <v>18</v>
      </c>
      <c r="F3" t="s">
        <v>19</v>
      </c>
      <c r="G3" s="2" t="s">
        <v>20</v>
      </c>
      <c r="H3" t="s">
        <v>21</v>
      </c>
      <c r="I3" t="s">
        <v>22</v>
      </c>
      <c r="J3" t="s">
        <v>23</v>
      </c>
      <c r="K3" t="s">
        <v>24</v>
      </c>
      <c r="L3" t="s">
        <v>25</v>
      </c>
      <c r="M3" t="s">
        <v>26</v>
      </c>
      <c r="N3" t="s">
        <v>27</v>
      </c>
      <c r="O3" s="3">
        <f>HYPERLINK(".\.\export_data\inspection_reports\80432_bolton", ".\export_data\inspection_reports\80432_bolton")</f>
        <v>0</v>
      </c>
      <c r="P3" t="s">
        <v>28</v>
      </c>
    </row>
    <row r="4" spans="1:16">
      <c r="A4" t="s">
        <v>29</v>
      </c>
      <c r="B4" t="s">
        <v>30</v>
      </c>
      <c r="C4" t="s">
        <v>31</v>
      </c>
      <c r="D4" t="s">
        <v>32</v>
      </c>
      <c r="E4" t="s">
        <v>33</v>
      </c>
      <c r="F4" t="s">
        <v>34</v>
      </c>
      <c r="G4" s="2" t="s">
        <v>35</v>
      </c>
      <c r="H4" t="s">
        <v>21</v>
      </c>
      <c r="I4" t="s">
        <v>8</v>
      </c>
      <c r="J4" t="s">
        <v>36</v>
      </c>
      <c r="K4" t="s">
        <v>37</v>
      </c>
      <c r="L4" t="s">
        <v>38</v>
      </c>
      <c r="M4" t="s">
        <v>26</v>
      </c>
      <c r="N4" t="s">
        <v>39</v>
      </c>
      <c r="O4" s="3">
        <f>HYPERLINK(".\.\export_data\inspection_reports\80438_brighton and hove", ".\export_data\inspection_reports\80438_brighton and hove")</f>
        <v>0</v>
      </c>
      <c r="P4" t="s">
        <v>40</v>
      </c>
    </row>
    <row r="5" spans="1:16">
      <c r="A5" t="s">
        <v>41</v>
      </c>
      <c r="B5" t="s">
        <v>42</v>
      </c>
      <c r="C5" t="s">
        <v>2</v>
      </c>
      <c r="D5" t="s">
        <v>43</v>
      </c>
      <c r="E5" t="s">
        <v>44</v>
      </c>
      <c r="F5" t="s">
        <v>45</v>
      </c>
      <c r="G5" s="2" t="s">
        <v>46</v>
      </c>
      <c r="H5" t="s">
        <v>47</v>
      </c>
      <c r="I5" t="s">
        <v>48</v>
      </c>
      <c r="J5" t="s">
        <v>49</v>
      </c>
      <c r="K5" t="s">
        <v>50</v>
      </c>
      <c r="L5" t="s">
        <v>51</v>
      </c>
      <c r="M5" t="s">
        <v>52</v>
      </c>
      <c r="N5" t="s">
        <v>53</v>
      </c>
      <c r="O5" s="3">
        <f>HYPERLINK(".\.\export_data\inspection_reports\80443_bury", ".\export_data\inspection_reports\80443_bury")</f>
        <v>0</v>
      </c>
      <c r="P5" t="s">
        <v>54</v>
      </c>
    </row>
    <row r="6" spans="1:16">
      <c r="A6" t="s">
        <v>55</v>
      </c>
      <c r="B6" t="s">
        <v>56</v>
      </c>
      <c r="C6" t="s">
        <v>57</v>
      </c>
      <c r="D6" t="s">
        <v>58</v>
      </c>
      <c r="E6" t="s">
        <v>59</v>
      </c>
      <c r="F6" t="s">
        <v>60</v>
      </c>
      <c r="G6" s="2" t="s">
        <v>61</v>
      </c>
      <c r="H6" t="s">
        <v>21</v>
      </c>
      <c r="I6" t="s">
        <v>8</v>
      </c>
      <c r="J6" t="s">
        <v>62</v>
      </c>
      <c r="K6" t="s">
        <v>63</v>
      </c>
      <c r="L6" t="s">
        <v>64</v>
      </c>
      <c r="M6" t="s">
        <v>26</v>
      </c>
      <c r="N6" t="s">
        <v>65</v>
      </c>
      <c r="O6" s="3">
        <f>HYPERLINK(".\.\export_data\inspection_reports\80451_wakefield", ".\export_data\inspection_reports\80451_wakefield")</f>
        <v>0</v>
      </c>
      <c r="P6" t="s">
        <v>28</v>
      </c>
    </row>
    <row r="7" spans="1:16">
      <c r="A7" t="s">
        <v>66</v>
      </c>
      <c r="B7" t="s">
        <v>67</v>
      </c>
      <c r="C7" t="s">
        <v>68</v>
      </c>
      <c r="D7" t="s">
        <v>69</v>
      </c>
      <c r="E7" t="s">
        <v>70</v>
      </c>
      <c r="F7" t="s">
        <v>71</v>
      </c>
      <c r="G7" s="2" t="s">
        <v>72</v>
      </c>
      <c r="H7" t="s">
        <v>7</v>
      </c>
      <c r="I7" t="s">
        <v>73</v>
      </c>
      <c r="J7" t="s">
        <v>74</v>
      </c>
      <c r="K7" t="s">
        <v>75</v>
      </c>
      <c r="L7" t="s">
        <v>76</v>
      </c>
      <c r="M7" t="s">
        <v>12</v>
      </c>
      <c r="N7" t="s">
        <v>77</v>
      </c>
      <c r="O7" s="3">
        <f>HYPERLINK(".\.\export_data\inspection_reports\80454_cornwall", ".\export_data\inspection_reports\80454_cornwall")</f>
        <v>0</v>
      </c>
      <c r="P7" t="s">
        <v>78</v>
      </c>
    </row>
    <row r="8" spans="1:16">
      <c r="A8" t="s">
        <v>79</v>
      </c>
      <c r="B8" t="s">
        <v>80</v>
      </c>
      <c r="C8" t="s">
        <v>81</v>
      </c>
      <c r="D8" t="s">
        <v>82</v>
      </c>
      <c r="E8" t="s">
        <v>83</v>
      </c>
      <c r="F8" t="s">
        <v>84</v>
      </c>
      <c r="G8" s="2" t="s">
        <v>85</v>
      </c>
      <c r="H8" t="s">
        <v>47</v>
      </c>
      <c r="L8" t="s">
        <v>86</v>
      </c>
      <c r="M8" t="s">
        <v>52</v>
      </c>
      <c r="N8" t="s">
        <v>87</v>
      </c>
      <c r="O8" s="3">
        <f>HYPERLINK(".\.\export_data\inspection_reports\80460_derbyshire", ".\export_data\inspection_reports\80460_derbyshire")</f>
        <v>0</v>
      </c>
      <c r="P8" t="s">
        <v>54</v>
      </c>
    </row>
    <row r="9" spans="1:16">
      <c r="A9" t="s">
        <v>88</v>
      </c>
      <c r="B9" t="s">
        <v>89</v>
      </c>
      <c r="C9" t="s">
        <v>68</v>
      </c>
      <c r="D9" t="s">
        <v>90</v>
      </c>
      <c r="E9" t="s">
        <v>91</v>
      </c>
      <c r="F9" t="s">
        <v>92</v>
      </c>
      <c r="G9" s="2" t="s">
        <v>93</v>
      </c>
      <c r="H9" t="s">
        <v>21</v>
      </c>
      <c r="I9" t="s">
        <v>94</v>
      </c>
      <c r="J9" t="s">
        <v>95</v>
      </c>
      <c r="K9" t="s">
        <v>96</v>
      </c>
      <c r="L9" t="s">
        <v>97</v>
      </c>
      <c r="M9" t="s">
        <v>26</v>
      </c>
      <c r="N9" t="s">
        <v>98</v>
      </c>
      <c r="O9" s="3">
        <f>HYPERLINK(".\.\export_data\inspection_reports\2532283_dorset", ".\export_data\inspection_reports\2532283_dorset")</f>
        <v>0</v>
      </c>
      <c r="P9" t="s">
        <v>28</v>
      </c>
    </row>
    <row r="10" spans="1:16">
      <c r="A10" t="s">
        <v>99</v>
      </c>
      <c r="B10" t="s">
        <v>100</v>
      </c>
      <c r="C10" t="s">
        <v>101</v>
      </c>
      <c r="D10" t="s">
        <v>102</v>
      </c>
      <c r="E10" t="s">
        <v>103</v>
      </c>
      <c r="F10" t="s">
        <v>104</v>
      </c>
      <c r="G10" s="2" t="s">
        <v>105</v>
      </c>
      <c r="H10" t="s">
        <v>7</v>
      </c>
      <c r="I10" t="s">
        <v>8</v>
      </c>
      <c r="J10" t="s">
        <v>106</v>
      </c>
      <c r="K10" t="s">
        <v>107</v>
      </c>
      <c r="L10" t="s">
        <v>108</v>
      </c>
      <c r="M10" t="s">
        <v>12</v>
      </c>
      <c r="N10" t="s">
        <v>109</v>
      </c>
      <c r="O10" s="3">
        <f>HYPERLINK(".\.\export_data\inspection_reports\80465_durham", ".\export_data\inspection_reports\80465_durham")</f>
        <v>0</v>
      </c>
      <c r="P10" t="s">
        <v>78</v>
      </c>
    </row>
    <row r="11" spans="1:16">
      <c r="A11" t="s">
        <v>110</v>
      </c>
      <c r="B11" t="s">
        <v>111</v>
      </c>
      <c r="C11" t="s">
        <v>101</v>
      </c>
      <c r="D11" t="s">
        <v>112</v>
      </c>
      <c r="E11" t="s">
        <v>113</v>
      </c>
      <c r="F11" t="s">
        <v>114</v>
      </c>
      <c r="G11" s="2" t="s">
        <v>115</v>
      </c>
      <c r="H11" t="s">
        <v>7</v>
      </c>
      <c r="I11" t="s">
        <v>116</v>
      </c>
      <c r="J11" t="s">
        <v>117</v>
      </c>
      <c r="K11" t="s">
        <v>118</v>
      </c>
      <c r="L11" t="s">
        <v>119</v>
      </c>
      <c r="M11" t="s">
        <v>12</v>
      </c>
      <c r="N11" t="s">
        <v>120</v>
      </c>
      <c r="O11" s="3">
        <f>HYPERLINK(".\.\export_data\inspection_reports\80469_gateshead", ".\export_data\inspection_reports\80469_gateshead")</f>
        <v>0</v>
      </c>
      <c r="P11" t="s">
        <v>78</v>
      </c>
    </row>
    <row r="12" spans="1:16">
      <c r="A12" t="s">
        <v>121</v>
      </c>
      <c r="B12" t="s">
        <v>122</v>
      </c>
      <c r="C12" t="s">
        <v>68</v>
      </c>
      <c r="D12" t="s">
        <v>123</v>
      </c>
      <c r="E12" t="s">
        <v>124</v>
      </c>
      <c r="F12" t="s">
        <v>125</v>
      </c>
      <c r="G12" s="2" t="s">
        <v>126</v>
      </c>
      <c r="H12" t="s">
        <v>7</v>
      </c>
      <c r="I12" t="s">
        <v>8</v>
      </c>
      <c r="J12" t="s">
        <v>127</v>
      </c>
      <c r="K12" t="s">
        <v>128</v>
      </c>
      <c r="L12" t="s">
        <v>129</v>
      </c>
      <c r="M12" t="s">
        <v>12</v>
      </c>
      <c r="N12" t="s">
        <v>130</v>
      </c>
      <c r="O12" s="3">
        <f>HYPERLINK(".\.\export_data\inspection_reports\80470_gloucestershire", ".\export_data\inspection_reports\80470_gloucestershire")</f>
        <v>0</v>
      </c>
      <c r="P12" t="s">
        <v>14</v>
      </c>
    </row>
    <row r="13" spans="1:16">
      <c r="A13" t="s">
        <v>131</v>
      </c>
      <c r="B13" t="s">
        <v>132</v>
      </c>
      <c r="C13" t="s">
        <v>2</v>
      </c>
      <c r="D13" t="s">
        <v>133</v>
      </c>
      <c r="E13" t="s">
        <v>134</v>
      </c>
      <c r="F13" t="s">
        <v>135</v>
      </c>
      <c r="G13" s="2" t="s">
        <v>136</v>
      </c>
      <c r="H13" t="s">
        <v>47</v>
      </c>
      <c r="I13" t="s">
        <v>137</v>
      </c>
      <c r="J13" t="s">
        <v>138</v>
      </c>
      <c r="K13" t="s">
        <v>139</v>
      </c>
      <c r="L13" t="s">
        <v>140</v>
      </c>
      <c r="M13" t="s">
        <v>52</v>
      </c>
      <c r="N13" t="s">
        <v>141</v>
      </c>
      <c r="O13" s="3">
        <f>HYPERLINK(".\.\export_data\inspection_reports\80471_halton", ".\export_data\inspection_reports\80471_halton")</f>
        <v>0</v>
      </c>
      <c r="P13" t="s">
        <v>54</v>
      </c>
    </row>
    <row r="14" spans="1:16">
      <c r="A14" t="s">
        <v>142</v>
      </c>
      <c r="B14" t="s">
        <v>143</v>
      </c>
      <c r="C14" t="s">
        <v>101</v>
      </c>
      <c r="D14" t="s">
        <v>144</v>
      </c>
      <c r="E14" t="s">
        <v>145</v>
      </c>
      <c r="F14" t="s">
        <v>146</v>
      </c>
      <c r="G14" s="2" t="s">
        <v>147</v>
      </c>
      <c r="H14" t="s">
        <v>21</v>
      </c>
      <c r="I14" t="s">
        <v>148</v>
      </c>
      <c r="J14" t="s">
        <v>149</v>
      </c>
      <c r="K14" t="s">
        <v>150</v>
      </c>
      <c r="L14" t="s">
        <v>151</v>
      </c>
      <c r="M14" t="s">
        <v>26</v>
      </c>
      <c r="N14" t="s">
        <v>152</v>
      </c>
      <c r="O14" s="3">
        <f>HYPERLINK(".\.\export_data\inspection_reports\80473_hartlepool", ".\export_data\inspection_reports\80473_hartlepool")</f>
        <v>0</v>
      </c>
      <c r="P14" t="s">
        <v>153</v>
      </c>
    </row>
    <row r="15" spans="1:16">
      <c r="A15" t="s">
        <v>154</v>
      </c>
      <c r="B15" t="s">
        <v>155</v>
      </c>
      <c r="C15" t="s">
        <v>156</v>
      </c>
      <c r="D15" t="s">
        <v>157</v>
      </c>
      <c r="E15" t="s">
        <v>158</v>
      </c>
      <c r="F15" t="s">
        <v>159</v>
      </c>
      <c r="G15" s="2" t="s">
        <v>160</v>
      </c>
      <c r="H15" t="s">
        <v>47</v>
      </c>
      <c r="I15" t="s">
        <v>161</v>
      </c>
      <c r="J15" t="s">
        <v>162</v>
      </c>
      <c r="K15" t="s">
        <v>163</v>
      </c>
      <c r="L15" t="s">
        <v>164</v>
      </c>
      <c r="M15" t="s">
        <v>52</v>
      </c>
      <c r="N15" t="s">
        <v>165</v>
      </c>
      <c r="O15" s="3">
        <f>HYPERLINK(".\.\export_data\inspection_reports\80475_hertfordshire", ".\export_data\inspection_reports\80475_hertfordshire")</f>
        <v>0</v>
      </c>
      <c r="P15" t="s">
        <v>166</v>
      </c>
    </row>
    <row r="16" spans="1:16">
      <c r="A16" t="s">
        <v>167</v>
      </c>
      <c r="B16" t="s">
        <v>168</v>
      </c>
      <c r="C16" t="s">
        <v>57</v>
      </c>
      <c r="D16" t="s">
        <v>169</v>
      </c>
      <c r="E16" t="s">
        <v>170</v>
      </c>
      <c r="F16" t="s">
        <v>171</v>
      </c>
      <c r="G16" s="2" t="s">
        <v>172</v>
      </c>
      <c r="H16" t="s">
        <v>7</v>
      </c>
      <c r="I16" t="s">
        <v>173</v>
      </c>
      <c r="J16" t="s">
        <v>138</v>
      </c>
      <c r="K16" t="s">
        <v>139</v>
      </c>
      <c r="L16" t="s">
        <v>174</v>
      </c>
      <c r="M16" t="s">
        <v>12</v>
      </c>
      <c r="N16" t="s">
        <v>175</v>
      </c>
      <c r="O16" s="3">
        <f>HYPERLINK(".\.\export_data\inspection_reports\80477_kingston upon hull", ".\export_data\inspection_reports\80477_kingston upon hull")</f>
        <v>0</v>
      </c>
      <c r="P16" t="s">
        <v>14</v>
      </c>
    </row>
    <row r="17" spans="1:16">
      <c r="A17" t="s">
        <v>176</v>
      </c>
      <c r="B17" t="s">
        <v>177</v>
      </c>
      <c r="C17" t="s">
        <v>178</v>
      </c>
      <c r="D17" t="s">
        <v>179</v>
      </c>
      <c r="E17" t="s">
        <v>180</v>
      </c>
      <c r="F17" t="s">
        <v>181</v>
      </c>
      <c r="G17" s="2" t="s">
        <v>182</v>
      </c>
      <c r="H17" t="s">
        <v>7</v>
      </c>
      <c r="I17" t="s">
        <v>137</v>
      </c>
      <c r="J17" t="s">
        <v>183</v>
      </c>
      <c r="K17" t="s">
        <v>184</v>
      </c>
      <c r="L17" t="s">
        <v>185</v>
      </c>
      <c r="M17" t="s">
        <v>12</v>
      </c>
      <c r="N17" t="s">
        <v>186</v>
      </c>
      <c r="O17" s="3">
        <f>HYPERLINK(".\.\export_data\inspection_reports\80486_barking and dagenham", ".\export_data\inspection_reports\80486_barking and dagenham")</f>
        <v>0</v>
      </c>
      <c r="P17" t="s">
        <v>14</v>
      </c>
    </row>
    <row r="18" spans="1:16">
      <c r="A18" t="s">
        <v>187</v>
      </c>
      <c r="B18" t="s">
        <v>188</v>
      </c>
      <c r="C18" t="s">
        <v>178</v>
      </c>
      <c r="D18" t="s">
        <v>189</v>
      </c>
      <c r="E18" t="s">
        <v>190</v>
      </c>
      <c r="F18" t="s">
        <v>191</v>
      </c>
      <c r="G18" s="2" t="s">
        <v>192</v>
      </c>
      <c r="H18" t="s">
        <v>47</v>
      </c>
      <c r="I18" t="s">
        <v>8</v>
      </c>
      <c r="J18" t="s">
        <v>193</v>
      </c>
      <c r="K18" t="s">
        <v>194</v>
      </c>
      <c r="L18" t="s">
        <v>195</v>
      </c>
      <c r="M18" t="s">
        <v>52</v>
      </c>
      <c r="N18" t="s">
        <v>196</v>
      </c>
      <c r="O18" s="3">
        <f>HYPERLINK(".\.\export_data\inspection_reports\80488_bexley", ".\export_data\inspection_reports\80488_bexley")</f>
        <v>0</v>
      </c>
      <c r="P18" t="s">
        <v>54</v>
      </c>
    </row>
    <row r="19" spans="1:16">
      <c r="A19" t="s">
        <v>197</v>
      </c>
      <c r="B19" t="s">
        <v>198</v>
      </c>
      <c r="C19" t="s">
        <v>178</v>
      </c>
      <c r="D19" t="s">
        <v>199</v>
      </c>
      <c r="E19" t="s">
        <v>200</v>
      </c>
      <c r="F19" t="s">
        <v>201</v>
      </c>
      <c r="G19" s="2" t="s">
        <v>202</v>
      </c>
      <c r="H19" t="s">
        <v>7</v>
      </c>
      <c r="I19" t="s">
        <v>8</v>
      </c>
      <c r="J19" t="s">
        <v>203</v>
      </c>
      <c r="K19" t="s">
        <v>204</v>
      </c>
      <c r="L19" t="s">
        <v>205</v>
      </c>
      <c r="M19" t="s">
        <v>206</v>
      </c>
      <c r="N19" t="s">
        <v>207</v>
      </c>
      <c r="O19" s="3">
        <f>HYPERLINK(".\.\export_data\inspection_reports\80494_enfield", ".\export_data\inspection_reports\80494_enfield")</f>
        <v>0</v>
      </c>
      <c r="P19" t="s">
        <v>208</v>
      </c>
    </row>
    <row r="20" spans="1:16">
      <c r="A20" t="s">
        <v>209</v>
      </c>
      <c r="B20" t="s">
        <v>210</v>
      </c>
      <c r="C20" t="s">
        <v>178</v>
      </c>
      <c r="D20" t="s">
        <v>211</v>
      </c>
      <c r="E20" t="s">
        <v>212</v>
      </c>
      <c r="F20" t="s">
        <v>213</v>
      </c>
      <c r="G20" s="2" t="s">
        <v>214</v>
      </c>
      <c r="H20" t="s">
        <v>21</v>
      </c>
      <c r="I20" t="s">
        <v>215</v>
      </c>
      <c r="J20" t="s">
        <v>216</v>
      </c>
      <c r="K20" t="s">
        <v>217</v>
      </c>
      <c r="L20" t="s">
        <v>218</v>
      </c>
      <c r="M20" t="s">
        <v>26</v>
      </c>
      <c r="N20" t="s">
        <v>219</v>
      </c>
      <c r="O20" s="3">
        <f>HYPERLINK(".\.\export_data\inspection_reports\80495_greenwich", ".\export_data\inspection_reports\80495_greenwich")</f>
        <v>0</v>
      </c>
      <c r="P20" t="s">
        <v>220</v>
      </c>
    </row>
    <row r="21" spans="1:16">
      <c r="A21" t="s">
        <v>221</v>
      </c>
      <c r="B21" t="s">
        <v>222</v>
      </c>
      <c r="C21" t="s">
        <v>178</v>
      </c>
      <c r="D21" t="s">
        <v>223</v>
      </c>
      <c r="E21" t="s">
        <v>224</v>
      </c>
      <c r="F21" t="s">
        <v>225</v>
      </c>
      <c r="G21" s="2" t="s">
        <v>226</v>
      </c>
      <c r="H21" t="s">
        <v>21</v>
      </c>
      <c r="I21" t="s">
        <v>8</v>
      </c>
      <c r="J21" t="s">
        <v>227</v>
      </c>
      <c r="K21" t="s">
        <v>174</v>
      </c>
      <c r="L21" t="s">
        <v>228</v>
      </c>
      <c r="M21" t="s">
        <v>26</v>
      </c>
      <c r="N21" t="s">
        <v>229</v>
      </c>
      <c r="O21" s="3">
        <f>HYPERLINK(".\.\export_data\inspection_reports\80498_haringey", ".\export_data\inspection_reports\80498_haringey")</f>
        <v>0</v>
      </c>
      <c r="P21" t="s">
        <v>28</v>
      </c>
    </row>
    <row r="22" spans="1:16">
      <c r="A22" t="s">
        <v>230</v>
      </c>
      <c r="B22" t="s">
        <v>231</v>
      </c>
      <c r="C22" t="s">
        <v>178</v>
      </c>
      <c r="D22" t="s">
        <v>232</v>
      </c>
      <c r="E22" t="s">
        <v>233</v>
      </c>
      <c r="F22" t="s">
        <v>234</v>
      </c>
      <c r="G22" s="2" t="s">
        <v>235</v>
      </c>
      <c r="H22" t="s">
        <v>7</v>
      </c>
      <c r="I22" t="s">
        <v>8</v>
      </c>
      <c r="J22" t="s">
        <v>236</v>
      </c>
      <c r="K22" t="s">
        <v>237</v>
      </c>
      <c r="L22" t="s">
        <v>184</v>
      </c>
      <c r="M22" t="s">
        <v>12</v>
      </c>
      <c r="N22" t="s">
        <v>238</v>
      </c>
      <c r="O22" s="3">
        <f>HYPERLINK(".\.\export_data\inspection_reports\80501_hillingdon", ".\export_data\inspection_reports\80501_hillingdon")</f>
        <v>0</v>
      </c>
      <c r="P22" t="s">
        <v>14</v>
      </c>
    </row>
    <row r="23" spans="1:16">
      <c r="A23" t="s">
        <v>239</v>
      </c>
      <c r="B23" t="s">
        <v>240</v>
      </c>
      <c r="C23" t="s">
        <v>178</v>
      </c>
      <c r="D23" t="s">
        <v>241</v>
      </c>
      <c r="E23" t="s">
        <v>242</v>
      </c>
      <c r="F23" t="s">
        <v>243</v>
      </c>
      <c r="G23" s="2" t="s">
        <v>244</v>
      </c>
      <c r="H23" t="s">
        <v>7</v>
      </c>
      <c r="I23" t="s">
        <v>245</v>
      </c>
      <c r="J23" t="s">
        <v>246</v>
      </c>
      <c r="K23" t="s">
        <v>247</v>
      </c>
      <c r="L23" t="s">
        <v>248</v>
      </c>
      <c r="M23" t="s">
        <v>12</v>
      </c>
      <c r="N23" t="s">
        <v>249</v>
      </c>
      <c r="O23" s="3">
        <f>HYPERLINK(".\.\export_data\inspection_reports\80508_lewisham", ".\export_data\inspection_reports\80508_lewisham")</f>
        <v>0</v>
      </c>
      <c r="P23" t="s">
        <v>14</v>
      </c>
    </row>
    <row r="24" spans="1:16">
      <c r="A24" t="s">
        <v>250</v>
      </c>
      <c r="B24" t="s">
        <v>251</v>
      </c>
      <c r="C24" t="s">
        <v>178</v>
      </c>
      <c r="D24" t="s">
        <v>252</v>
      </c>
      <c r="E24" t="s">
        <v>253</v>
      </c>
      <c r="F24" t="s">
        <v>254</v>
      </c>
      <c r="G24" s="2" t="s">
        <v>255</v>
      </c>
      <c r="H24" t="s">
        <v>7</v>
      </c>
      <c r="I24" t="s">
        <v>256</v>
      </c>
      <c r="J24" t="s">
        <v>257</v>
      </c>
      <c r="K24" t="s">
        <v>258</v>
      </c>
      <c r="L24" t="s">
        <v>259</v>
      </c>
      <c r="M24" t="s">
        <v>12</v>
      </c>
      <c r="N24" t="s">
        <v>260</v>
      </c>
      <c r="O24" s="3">
        <f>HYPERLINK(".\.\export_data\inspection_reports\80511_newham", ".\export_data\inspection_reports\80511_newham")</f>
        <v>0</v>
      </c>
      <c r="P24" t="s">
        <v>14</v>
      </c>
    </row>
    <row r="25" spans="1:16">
      <c r="A25" t="s">
        <v>261</v>
      </c>
      <c r="B25" t="s">
        <v>262</v>
      </c>
      <c r="C25" t="s">
        <v>178</v>
      </c>
      <c r="D25" t="s">
        <v>263</v>
      </c>
      <c r="E25" t="s">
        <v>264</v>
      </c>
      <c r="F25" t="s">
        <v>265</v>
      </c>
      <c r="G25" s="2" t="s">
        <v>266</v>
      </c>
      <c r="H25" t="s">
        <v>21</v>
      </c>
      <c r="I25" t="s">
        <v>267</v>
      </c>
      <c r="J25" t="s">
        <v>268</v>
      </c>
      <c r="K25" t="s">
        <v>269</v>
      </c>
      <c r="L25" t="s">
        <v>193</v>
      </c>
      <c r="M25" t="s">
        <v>26</v>
      </c>
      <c r="N25" t="s">
        <v>270</v>
      </c>
      <c r="O25" s="3">
        <f>HYPERLINK(".\.\export_data\inspection_reports\80513_richmond upon thames", ".\export_data\inspection_reports\80513_richmond upon thames")</f>
        <v>0</v>
      </c>
      <c r="P25" t="s">
        <v>220</v>
      </c>
    </row>
    <row r="26" spans="1:16">
      <c r="A26" t="s">
        <v>271</v>
      </c>
      <c r="B26" t="s">
        <v>272</v>
      </c>
      <c r="C26" t="s">
        <v>273</v>
      </c>
      <c r="D26" t="s">
        <v>274</v>
      </c>
      <c r="E26" t="s">
        <v>275</v>
      </c>
      <c r="F26" t="s">
        <v>276</v>
      </c>
      <c r="G26" s="2" t="s">
        <v>277</v>
      </c>
      <c r="H26" t="s">
        <v>7</v>
      </c>
      <c r="I26" t="s">
        <v>278</v>
      </c>
      <c r="J26" t="s">
        <v>279</v>
      </c>
      <c r="K26" t="s">
        <v>280</v>
      </c>
      <c r="L26" t="s">
        <v>281</v>
      </c>
      <c r="M26" t="s">
        <v>12</v>
      </c>
      <c r="N26" t="s">
        <v>282</v>
      </c>
      <c r="O26" s="3">
        <f>HYPERLINK(".\.\export_data\inspection_reports\80522_medway", ".\export_data\inspection_reports\80522_medway")</f>
        <v>0</v>
      </c>
      <c r="P26" t="s">
        <v>14</v>
      </c>
    </row>
    <row r="27" spans="1:16">
      <c r="A27" t="s">
        <v>283</v>
      </c>
      <c r="B27" t="s">
        <v>284</v>
      </c>
      <c r="C27" t="s">
        <v>101</v>
      </c>
      <c r="D27" t="s">
        <v>285</v>
      </c>
      <c r="E27" t="s">
        <v>286</v>
      </c>
      <c r="F27" t="s">
        <v>287</v>
      </c>
      <c r="G27" s="2" t="s">
        <v>288</v>
      </c>
      <c r="H27" t="s">
        <v>21</v>
      </c>
      <c r="I27" t="s">
        <v>289</v>
      </c>
      <c r="J27" t="s">
        <v>290</v>
      </c>
      <c r="K27" t="s">
        <v>291</v>
      </c>
      <c r="L27" t="s">
        <v>194</v>
      </c>
      <c r="M27" t="s">
        <v>26</v>
      </c>
      <c r="N27" t="s">
        <v>292</v>
      </c>
      <c r="O27" s="3">
        <f>HYPERLINK(".\.\export_data\inspection_reports\80523_middlesbrough", ".\export_data\inspection_reports\80523_middlesbrough")</f>
        <v>0</v>
      </c>
      <c r="P27" t="s">
        <v>28</v>
      </c>
    </row>
    <row r="28" spans="1:16">
      <c r="A28" t="s">
        <v>293</v>
      </c>
      <c r="B28" t="s">
        <v>294</v>
      </c>
      <c r="C28" t="s">
        <v>31</v>
      </c>
      <c r="D28" t="s">
        <v>295</v>
      </c>
      <c r="E28" t="s">
        <v>296</v>
      </c>
      <c r="F28" t="s">
        <v>297</v>
      </c>
      <c r="G28" s="2" t="s">
        <v>298</v>
      </c>
      <c r="H28" t="s">
        <v>7</v>
      </c>
      <c r="I28" t="s">
        <v>299</v>
      </c>
      <c r="J28" t="s">
        <v>300</v>
      </c>
      <c r="K28" t="s">
        <v>301</v>
      </c>
      <c r="L28" t="s">
        <v>9</v>
      </c>
      <c r="M28" t="s">
        <v>12</v>
      </c>
      <c r="N28" t="s">
        <v>302</v>
      </c>
      <c r="O28" s="3">
        <f>HYPERLINK(".\.\export_data\inspection_reports\80524_milton keynes", ".\export_data\inspection_reports\80524_milton keynes")</f>
        <v>0</v>
      </c>
      <c r="P28" t="s">
        <v>14</v>
      </c>
    </row>
    <row r="29" spans="1:16">
      <c r="A29" t="s">
        <v>303</v>
      </c>
      <c r="B29" t="s">
        <v>304</v>
      </c>
      <c r="C29" t="s">
        <v>81</v>
      </c>
      <c r="D29" t="s">
        <v>305</v>
      </c>
      <c r="E29" t="s">
        <v>306</v>
      </c>
      <c r="F29" t="s">
        <v>307</v>
      </c>
      <c r="G29" s="2" t="s">
        <v>308</v>
      </c>
      <c r="H29" t="s">
        <v>47</v>
      </c>
      <c r="I29" t="s">
        <v>8</v>
      </c>
      <c r="J29" t="s">
        <v>309</v>
      </c>
      <c r="K29" t="s">
        <v>140</v>
      </c>
      <c r="L29" t="s">
        <v>310</v>
      </c>
      <c r="M29" t="s">
        <v>52</v>
      </c>
      <c r="N29" t="s">
        <v>311</v>
      </c>
      <c r="O29" s="3">
        <f>HYPERLINK(".\.\export_data\inspection_reports\2637539_north northamptonshire", ".\export_data\inspection_reports\2637539_north northamptonshire")</f>
        <v>0</v>
      </c>
      <c r="P29" t="s">
        <v>54</v>
      </c>
    </row>
    <row r="30" spans="1:16">
      <c r="A30" t="s">
        <v>312</v>
      </c>
      <c r="B30" t="s">
        <v>313</v>
      </c>
      <c r="C30" t="s">
        <v>57</v>
      </c>
      <c r="D30" t="s">
        <v>314</v>
      </c>
      <c r="E30" t="s">
        <v>315</v>
      </c>
      <c r="F30" t="s">
        <v>316</v>
      </c>
      <c r="G30" s="2" t="s">
        <v>317</v>
      </c>
      <c r="H30" t="s">
        <v>7</v>
      </c>
      <c r="L30" t="s">
        <v>318</v>
      </c>
      <c r="M30" t="s">
        <v>12</v>
      </c>
      <c r="N30" t="s">
        <v>87</v>
      </c>
      <c r="O30" s="3">
        <f>HYPERLINK(".\.\export_data\inspection_reports\80530_north yorkshire", ".\export_data\inspection_reports\80530_north yorkshire")</f>
        <v>0</v>
      </c>
      <c r="P30" t="s">
        <v>14</v>
      </c>
    </row>
    <row r="31" spans="1:16">
      <c r="A31" t="s">
        <v>319</v>
      </c>
      <c r="B31" t="s">
        <v>320</v>
      </c>
      <c r="C31" t="s">
        <v>81</v>
      </c>
      <c r="D31" t="s">
        <v>321</v>
      </c>
      <c r="E31" t="s">
        <v>322</v>
      </c>
      <c r="F31" t="s">
        <v>323</v>
      </c>
      <c r="G31" s="2" t="s">
        <v>324</v>
      </c>
      <c r="H31" t="s">
        <v>47</v>
      </c>
      <c r="I31" t="s">
        <v>325</v>
      </c>
      <c r="J31" t="s">
        <v>326</v>
      </c>
      <c r="K31" t="s">
        <v>327</v>
      </c>
      <c r="L31" t="s">
        <v>151</v>
      </c>
      <c r="M31" t="s">
        <v>52</v>
      </c>
      <c r="N31" t="s">
        <v>328</v>
      </c>
      <c r="O31" s="3">
        <f>HYPERLINK(".\.\export_data\inspection_reports\80534_nottinghamshire", ".\export_data\inspection_reports\80534_nottinghamshire")</f>
        <v>0</v>
      </c>
      <c r="P31" t="s">
        <v>329</v>
      </c>
    </row>
    <row r="32" spans="1:16">
      <c r="A32" t="s">
        <v>330</v>
      </c>
      <c r="B32" t="s">
        <v>331</v>
      </c>
      <c r="C32" t="s">
        <v>2</v>
      </c>
      <c r="D32" t="s">
        <v>332</v>
      </c>
      <c r="E32" t="s">
        <v>333</v>
      </c>
      <c r="F32" t="s">
        <v>334</v>
      </c>
      <c r="G32" s="2" t="s">
        <v>335</v>
      </c>
      <c r="H32" t="s">
        <v>47</v>
      </c>
      <c r="I32" t="s">
        <v>245</v>
      </c>
      <c r="J32" t="s">
        <v>336</v>
      </c>
      <c r="K32" t="s">
        <v>337</v>
      </c>
      <c r="L32" t="s">
        <v>338</v>
      </c>
      <c r="M32" t="s">
        <v>52</v>
      </c>
      <c r="N32" t="s">
        <v>339</v>
      </c>
      <c r="O32" s="3">
        <f>HYPERLINK(".\.\export_data\inspection_reports\80535_oldham", ".\export_data\inspection_reports\80535_oldham")</f>
        <v>0</v>
      </c>
      <c r="P32" t="s">
        <v>166</v>
      </c>
    </row>
    <row r="33" spans="1:16">
      <c r="A33" t="s">
        <v>340</v>
      </c>
      <c r="B33" t="s">
        <v>341</v>
      </c>
      <c r="C33" t="s">
        <v>31</v>
      </c>
      <c r="D33" t="s">
        <v>342</v>
      </c>
      <c r="E33" t="s">
        <v>343</v>
      </c>
      <c r="F33" t="s">
        <v>344</v>
      </c>
      <c r="G33" s="2" t="s">
        <v>345</v>
      </c>
      <c r="H33" t="s">
        <v>47</v>
      </c>
      <c r="I33" t="s">
        <v>173</v>
      </c>
      <c r="J33" t="s">
        <v>346</v>
      </c>
      <c r="K33" t="s">
        <v>347</v>
      </c>
      <c r="L33" t="s">
        <v>348</v>
      </c>
      <c r="M33" t="s">
        <v>52</v>
      </c>
      <c r="N33" t="s">
        <v>349</v>
      </c>
      <c r="O33" s="3">
        <f>HYPERLINK(".\.\export_data\inspection_reports\80536_oxfordshire", ".\export_data\inspection_reports\80536_oxfordshire")</f>
        <v>0</v>
      </c>
      <c r="P33" t="s">
        <v>166</v>
      </c>
    </row>
    <row r="34" spans="1:16">
      <c r="A34" t="s">
        <v>350</v>
      </c>
      <c r="B34" t="s">
        <v>351</v>
      </c>
      <c r="C34" t="s">
        <v>68</v>
      </c>
      <c r="D34" t="s">
        <v>352</v>
      </c>
      <c r="E34" t="s">
        <v>353</v>
      </c>
      <c r="F34" t="s">
        <v>354</v>
      </c>
      <c r="G34" s="2" t="s">
        <v>355</v>
      </c>
      <c r="H34" t="s">
        <v>47</v>
      </c>
      <c r="I34" t="s">
        <v>356</v>
      </c>
      <c r="J34" t="s">
        <v>336</v>
      </c>
      <c r="K34" t="s">
        <v>337</v>
      </c>
      <c r="L34" t="s">
        <v>357</v>
      </c>
      <c r="M34" t="s">
        <v>52</v>
      </c>
      <c r="N34" t="s">
        <v>339</v>
      </c>
      <c r="O34" s="3">
        <f>HYPERLINK(".\.\export_data\inspection_reports\80538_plymouth", ".\export_data\inspection_reports\80538_plymouth")</f>
        <v>0</v>
      </c>
      <c r="P34" t="s">
        <v>166</v>
      </c>
    </row>
    <row r="35" spans="1:16">
      <c r="A35" t="s">
        <v>358</v>
      </c>
      <c r="B35" t="s">
        <v>359</v>
      </c>
      <c r="C35" t="s">
        <v>57</v>
      </c>
      <c r="D35" t="s">
        <v>360</v>
      </c>
      <c r="E35" t="s">
        <v>361</v>
      </c>
      <c r="F35" t="s">
        <v>362</v>
      </c>
      <c r="G35" s="2" t="s">
        <v>363</v>
      </c>
      <c r="H35" t="s">
        <v>21</v>
      </c>
      <c r="I35" t="s">
        <v>8</v>
      </c>
      <c r="J35" t="s">
        <v>364</v>
      </c>
      <c r="K35" t="s">
        <v>365</v>
      </c>
      <c r="L35" t="s">
        <v>86</v>
      </c>
      <c r="M35" t="s">
        <v>26</v>
      </c>
      <c r="N35" t="s">
        <v>366</v>
      </c>
      <c r="O35" s="3">
        <f>HYPERLINK(".\.\export_data\inspection_reports\80543_rotherham", ".\export_data\inspection_reports\80543_rotherham")</f>
        <v>0</v>
      </c>
      <c r="P35" t="s">
        <v>28</v>
      </c>
    </row>
    <row r="36" spans="1:16">
      <c r="A36" t="s">
        <v>367</v>
      </c>
      <c r="B36" t="s">
        <v>368</v>
      </c>
      <c r="C36" t="s">
        <v>81</v>
      </c>
      <c r="D36" t="s">
        <v>369</v>
      </c>
      <c r="E36" t="s">
        <v>370</v>
      </c>
      <c r="F36" t="s">
        <v>371</v>
      </c>
      <c r="G36" s="2" t="s">
        <v>372</v>
      </c>
      <c r="H36" t="s">
        <v>21</v>
      </c>
      <c r="I36" t="s">
        <v>215</v>
      </c>
      <c r="J36" t="s">
        <v>373</v>
      </c>
      <c r="K36" t="s">
        <v>217</v>
      </c>
      <c r="L36" t="s">
        <v>374</v>
      </c>
      <c r="M36" t="s">
        <v>26</v>
      </c>
      <c r="N36" t="s">
        <v>375</v>
      </c>
      <c r="O36" s="3">
        <f>HYPERLINK(".\.\export_data\inspection_reports\80547_rutland", ".\export_data\inspection_reports\80547_rutland")</f>
        <v>0</v>
      </c>
      <c r="P36" t="s">
        <v>40</v>
      </c>
    </row>
    <row r="37" spans="1:16">
      <c r="A37" t="s">
        <v>376</v>
      </c>
      <c r="B37" t="s">
        <v>377</v>
      </c>
      <c r="C37" t="s">
        <v>378</v>
      </c>
      <c r="D37" t="s">
        <v>379</v>
      </c>
      <c r="E37" t="s">
        <v>380</v>
      </c>
      <c r="F37" t="s">
        <v>381</v>
      </c>
      <c r="G37" s="2" t="s">
        <v>382</v>
      </c>
      <c r="H37" t="s">
        <v>7</v>
      </c>
      <c r="I37" t="s">
        <v>383</v>
      </c>
      <c r="J37" t="s">
        <v>384</v>
      </c>
      <c r="K37" t="s">
        <v>385</v>
      </c>
      <c r="L37" t="s">
        <v>386</v>
      </c>
      <c r="M37" t="s">
        <v>12</v>
      </c>
      <c r="N37" t="s">
        <v>387</v>
      </c>
      <c r="O37" s="3">
        <f>HYPERLINK(".\.\export_data\inspection_reports\80549_sandwell", ".\export_data\inspection_reports\80549_sandwell")</f>
        <v>0</v>
      </c>
      <c r="P37" t="s">
        <v>78</v>
      </c>
    </row>
    <row r="38" spans="1:16">
      <c r="A38" t="s">
        <v>388</v>
      </c>
      <c r="B38" t="s">
        <v>389</v>
      </c>
      <c r="C38" t="s">
        <v>31</v>
      </c>
      <c r="D38" t="s">
        <v>390</v>
      </c>
      <c r="E38" t="s">
        <v>391</v>
      </c>
      <c r="F38" t="s">
        <v>392</v>
      </c>
      <c r="G38" s="2" t="s">
        <v>393</v>
      </c>
      <c r="H38" t="s">
        <v>7</v>
      </c>
      <c r="I38" t="s">
        <v>8</v>
      </c>
      <c r="J38" t="s">
        <v>394</v>
      </c>
      <c r="K38" t="s">
        <v>395</v>
      </c>
      <c r="L38" t="s">
        <v>396</v>
      </c>
      <c r="M38" t="s">
        <v>12</v>
      </c>
      <c r="N38" t="s">
        <v>397</v>
      </c>
      <c r="O38" s="3">
        <f>HYPERLINK(".\.\export_data\inspection_reports\80558_southampton", ".\export_data\inspection_reports\80558_southampton")</f>
        <v>0</v>
      </c>
      <c r="P38" t="s">
        <v>14</v>
      </c>
    </row>
    <row r="39" spans="1:16">
      <c r="A39" t="s">
        <v>398</v>
      </c>
      <c r="B39" t="s">
        <v>399</v>
      </c>
      <c r="C39" t="s">
        <v>156</v>
      </c>
      <c r="D39" t="s">
        <v>400</v>
      </c>
      <c r="E39" t="s">
        <v>401</v>
      </c>
      <c r="F39" t="s">
        <v>402</v>
      </c>
      <c r="G39" s="2" t="s">
        <v>403</v>
      </c>
      <c r="H39" t="s">
        <v>7</v>
      </c>
      <c r="I39" t="s">
        <v>404</v>
      </c>
      <c r="J39" t="s">
        <v>405</v>
      </c>
      <c r="K39" t="s">
        <v>406</v>
      </c>
      <c r="L39" t="s">
        <v>407</v>
      </c>
      <c r="M39" t="s">
        <v>12</v>
      </c>
      <c r="N39" t="s">
        <v>408</v>
      </c>
      <c r="O39" s="3">
        <f>HYPERLINK(".\.\export_data\inspection_reports\80559_southend-on-sea", ".\export_data\inspection_reports\80559_southend-on-sea")</f>
        <v>0</v>
      </c>
      <c r="P39" t="s">
        <v>78</v>
      </c>
    </row>
    <row r="40" spans="1:16">
      <c r="A40" t="s">
        <v>409</v>
      </c>
      <c r="B40" t="s">
        <v>410</v>
      </c>
      <c r="C40" t="s">
        <v>378</v>
      </c>
      <c r="D40" t="s">
        <v>411</v>
      </c>
      <c r="E40" t="s">
        <v>412</v>
      </c>
      <c r="F40" t="s">
        <v>413</v>
      </c>
      <c r="G40" s="2" t="s">
        <v>414</v>
      </c>
      <c r="H40" t="s">
        <v>7</v>
      </c>
      <c r="I40" t="s">
        <v>415</v>
      </c>
      <c r="J40" t="s">
        <v>227</v>
      </c>
      <c r="K40" t="s">
        <v>174</v>
      </c>
      <c r="L40" t="s">
        <v>228</v>
      </c>
      <c r="M40" t="s">
        <v>12</v>
      </c>
      <c r="N40" t="s">
        <v>416</v>
      </c>
      <c r="O40" s="3">
        <f>HYPERLINK(".\.\export_data\inspection_reports\80564_stoke-on-trent", ".\export_data\inspection_reports\80564_stoke-on-trent")</f>
        <v>0</v>
      </c>
      <c r="P40" t="s">
        <v>14</v>
      </c>
    </row>
    <row r="41" spans="1:16">
      <c r="A41" t="s">
        <v>417</v>
      </c>
      <c r="B41" t="s">
        <v>418</v>
      </c>
      <c r="C41" t="s">
        <v>156</v>
      </c>
      <c r="D41" t="s">
        <v>419</v>
      </c>
      <c r="E41" t="s">
        <v>420</v>
      </c>
      <c r="F41" t="s">
        <v>421</v>
      </c>
      <c r="G41" s="2" t="s">
        <v>422</v>
      </c>
      <c r="H41" t="s">
        <v>47</v>
      </c>
      <c r="I41" t="s">
        <v>423</v>
      </c>
      <c r="J41" t="s">
        <v>424</v>
      </c>
      <c r="K41" t="s">
        <v>425</v>
      </c>
      <c r="L41" t="s">
        <v>426</v>
      </c>
      <c r="M41" t="s">
        <v>52</v>
      </c>
      <c r="N41" t="s">
        <v>427</v>
      </c>
      <c r="O41" s="3">
        <f>HYPERLINK(".\.\export_data\inspection_reports\80565_suffolk", ".\export_data\inspection_reports\80565_suffolk")</f>
        <v>0</v>
      </c>
      <c r="P41" t="s">
        <v>54</v>
      </c>
    </row>
    <row r="42" spans="1:16">
      <c r="A42" t="s">
        <v>428</v>
      </c>
      <c r="B42" t="s">
        <v>429</v>
      </c>
      <c r="C42" t="s">
        <v>31</v>
      </c>
      <c r="D42" t="s">
        <v>430</v>
      </c>
      <c r="E42" t="s">
        <v>431</v>
      </c>
      <c r="F42" t="s">
        <v>432</v>
      </c>
      <c r="G42" s="2" t="s">
        <v>433</v>
      </c>
      <c r="H42" t="s">
        <v>7</v>
      </c>
      <c r="I42" t="s">
        <v>383</v>
      </c>
      <c r="J42" t="s">
        <v>434</v>
      </c>
      <c r="K42" t="s">
        <v>435</v>
      </c>
      <c r="L42" t="s">
        <v>139</v>
      </c>
      <c r="M42" t="s">
        <v>12</v>
      </c>
      <c r="N42" t="s">
        <v>436</v>
      </c>
      <c r="O42" s="3">
        <f>HYPERLINK(".\.\export_data\inspection_reports\80567_surrey", ".\export_data\inspection_reports\80567_surrey")</f>
        <v>0</v>
      </c>
      <c r="P42" t="s">
        <v>78</v>
      </c>
    </row>
    <row r="43" spans="1:16">
      <c r="A43" t="s">
        <v>437</v>
      </c>
      <c r="B43" t="s">
        <v>438</v>
      </c>
      <c r="C43" t="s">
        <v>378</v>
      </c>
      <c r="D43" t="s">
        <v>439</v>
      </c>
      <c r="E43" t="s">
        <v>440</v>
      </c>
      <c r="F43" t="s">
        <v>441</v>
      </c>
      <c r="G43" s="2" t="s">
        <v>442</v>
      </c>
      <c r="H43" t="s">
        <v>21</v>
      </c>
      <c r="I43" t="s">
        <v>443</v>
      </c>
      <c r="J43" t="s">
        <v>203</v>
      </c>
      <c r="K43" t="s">
        <v>204</v>
      </c>
      <c r="L43" t="s">
        <v>384</v>
      </c>
      <c r="M43" t="s">
        <v>26</v>
      </c>
      <c r="N43" t="s">
        <v>444</v>
      </c>
      <c r="O43" s="3">
        <f>HYPERLINK(".\.\export_data\inspection_reports\80570_telford &amp; wrekin", ".\export_data\inspection_reports\80570_telford &amp; wrekin")</f>
        <v>0</v>
      </c>
      <c r="P43" t="s">
        <v>40</v>
      </c>
    </row>
    <row r="44" spans="1:16">
      <c r="A44" t="s">
        <v>445</v>
      </c>
      <c r="B44" t="s">
        <v>446</v>
      </c>
      <c r="C44" t="s">
        <v>2</v>
      </c>
      <c r="D44" t="s">
        <v>447</v>
      </c>
      <c r="E44" t="s">
        <v>448</v>
      </c>
      <c r="F44" t="s">
        <v>449</v>
      </c>
      <c r="G44" s="2" t="s">
        <v>450</v>
      </c>
      <c r="H44" t="s">
        <v>7</v>
      </c>
      <c r="I44" t="s">
        <v>8</v>
      </c>
      <c r="J44" t="s">
        <v>451</v>
      </c>
      <c r="K44" t="s">
        <v>452</v>
      </c>
      <c r="L44" t="s">
        <v>453</v>
      </c>
      <c r="M44" t="s">
        <v>12</v>
      </c>
      <c r="N44" t="s">
        <v>454</v>
      </c>
      <c r="O44" s="3">
        <f>HYPERLINK(".\.\export_data\inspection_reports\80573_trafford", ".\export_data\inspection_reports\80573_trafford")</f>
        <v>0</v>
      </c>
      <c r="P44" t="s">
        <v>78</v>
      </c>
    </row>
    <row r="45" spans="1:16">
      <c r="A45" t="s">
        <v>455</v>
      </c>
      <c r="B45" t="s">
        <v>456</v>
      </c>
      <c r="C45" t="s">
        <v>2</v>
      </c>
      <c r="D45" t="s">
        <v>457</v>
      </c>
      <c r="E45" t="s">
        <v>458</v>
      </c>
      <c r="F45" t="s">
        <v>459</v>
      </c>
      <c r="G45" s="2" t="s">
        <v>460</v>
      </c>
      <c r="H45" t="s">
        <v>7</v>
      </c>
      <c r="I45" t="s">
        <v>461</v>
      </c>
      <c r="J45" t="s">
        <v>74</v>
      </c>
      <c r="K45" t="s">
        <v>75</v>
      </c>
      <c r="L45" t="s">
        <v>76</v>
      </c>
      <c r="M45" t="s">
        <v>12</v>
      </c>
      <c r="N45" t="s">
        <v>77</v>
      </c>
      <c r="O45" s="3">
        <f>HYPERLINK(".\.\export_data\inspection_reports\80575_warrington", ".\export_data\inspection_reports\80575_warrington")</f>
        <v>0</v>
      </c>
      <c r="P45" t="s">
        <v>78</v>
      </c>
    </row>
    <row r="46" spans="1:16">
      <c r="A46" t="s">
        <v>462</v>
      </c>
      <c r="B46" t="s">
        <v>463</v>
      </c>
      <c r="C46" t="s">
        <v>81</v>
      </c>
      <c r="D46" t="s">
        <v>464</v>
      </c>
      <c r="E46" t="s">
        <v>465</v>
      </c>
      <c r="F46" t="s">
        <v>466</v>
      </c>
      <c r="G46" s="2" t="s">
        <v>467</v>
      </c>
      <c r="H46" t="s">
        <v>47</v>
      </c>
      <c r="I46" t="s">
        <v>8</v>
      </c>
      <c r="J46" t="s">
        <v>62</v>
      </c>
      <c r="K46" t="s">
        <v>63</v>
      </c>
      <c r="L46" t="s">
        <v>184</v>
      </c>
      <c r="M46" t="s">
        <v>52</v>
      </c>
      <c r="N46" t="s">
        <v>468</v>
      </c>
      <c r="O46" s="3">
        <f>HYPERLINK(".\.\export_data\inspection_reports\2637548_west northamptonshire", ".\export_data\inspection_reports\2637548_west northamptonshire")</f>
        <v>0</v>
      </c>
      <c r="P46" t="s">
        <v>54</v>
      </c>
    </row>
    <row r="47" spans="1:16">
      <c r="A47" t="s">
        <v>469</v>
      </c>
      <c r="B47" t="s">
        <v>470</v>
      </c>
      <c r="C47" t="s">
        <v>31</v>
      </c>
      <c r="D47" t="s">
        <v>471</v>
      </c>
      <c r="E47" t="s">
        <v>472</v>
      </c>
      <c r="F47" t="s">
        <v>473</v>
      </c>
      <c r="G47" s="2" t="s">
        <v>474</v>
      </c>
      <c r="H47" t="s">
        <v>7</v>
      </c>
      <c r="I47" t="s">
        <v>8</v>
      </c>
      <c r="J47" t="s">
        <v>475</v>
      </c>
      <c r="K47" t="s">
        <v>476</v>
      </c>
      <c r="L47" t="s">
        <v>477</v>
      </c>
      <c r="M47" t="s">
        <v>12</v>
      </c>
      <c r="N47" t="s">
        <v>478</v>
      </c>
      <c r="O47" s="3">
        <f>HYPERLINK(".\.\export_data\inspection_reports\80578_west sussex", ".\export_data\inspection_reports\80578_west sussex")</f>
        <v>0</v>
      </c>
      <c r="P47" t="s">
        <v>14</v>
      </c>
    </row>
    <row r="48" spans="1:16">
      <c r="A48" t="s">
        <v>479</v>
      </c>
      <c r="B48" t="s">
        <v>480</v>
      </c>
      <c r="C48" t="s">
        <v>68</v>
      </c>
      <c r="D48" t="s">
        <v>481</v>
      </c>
      <c r="E48" t="s">
        <v>482</v>
      </c>
      <c r="F48" t="s">
        <v>483</v>
      </c>
      <c r="G48" s="2" t="s">
        <v>484</v>
      </c>
      <c r="H48" t="s">
        <v>21</v>
      </c>
      <c r="I48" t="s">
        <v>8</v>
      </c>
      <c r="J48" t="s">
        <v>485</v>
      </c>
      <c r="K48" t="s">
        <v>486</v>
      </c>
      <c r="L48" t="s">
        <v>487</v>
      </c>
      <c r="M48" t="s">
        <v>206</v>
      </c>
      <c r="N48" t="s">
        <v>207</v>
      </c>
      <c r="O48" s="3">
        <f>HYPERLINK(".\.\export_data\inspection_reports\80580_wiltshire", ".\export_data\inspection_reports\80580_wiltshire")</f>
        <v>0</v>
      </c>
      <c r="P48" t="s">
        <v>488</v>
      </c>
    </row>
    <row r="49" spans="1:16">
      <c r="A49" t="s">
        <v>489</v>
      </c>
      <c r="B49" t="s">
        <v>490</v>
      </c>
      <c r="C49" t="s">
        <v>378</v>
      </c>
      <c r="D49" t="s">
        <v>491</v>
      </c>
      <c r="E49" t="s">
        <v>492</v>
      </c>
      <c r="F49" t="s">
        <v>493</v>
      </c>
      <c r="G49" s="2" t="s">
        <v>494</v>
      </c>
      <c r="H49" t="s">
        <v>47</v>
      </c>
      <c r="I49" t="s">
        <v>495</v>
      </c>
      <c r="J49" t="s">
        <v>496</v>
      </c>
      <c r="K49" t="s">
        <v>497</v>
      </c>
      <c r="L49" t="s">
        <v>498</v>
      </c>
      <c r="M49" t="s">
        <v>52</v>
      </c>
      <c r="N49" t="s">
        <v>499</v>
      </c>
      <c r="O49" s="3">
        <f>HYPERLINK(".\.\export_data\inspection_reports\80584_worcestershire", ".\export_data\inspection_reports\80584_worcestershire")</f>
        <v>0</v>
      </c>
      <c r="P49" t="s">
        <v>54</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2024-12-16T12:47:54Z</dcterms:created>
  <dcterms:modified xsi:type="dcterms:W3CDTF">2024-12-16T12:47:54Z</dcterms:modified>
</cp:coreProperties>
</file>