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24226"/>
  <xr:revisionPtr revIDLastSave="0" documentId="8_{3C0FE2AA-7629-4ED6-8015-C6019052F5F8}" xr6:coauthVersionLast="45" xr6:coauthVersionMax="45" xr10:uidLastSave="{00000000-0000-0000-0000-000000000000}"/>
  <bookViews>
    <workbookView xWindow="20370" yWindow="-120" windowWidth="21840" windowHeight="13140" xr2:uid="{00000000-000D-0000-FFFF-FFFF00000000}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Hoja1!$A$1:$G$3672</definedName>
  </definedNames>
  <calcPr calcId="191029"/>
  <pivotCaches>
    <pivotCache cacheId="65" r:id="rId4"/>
  </pivotCaches>
</workbook>
</file>

<file path=xl/calcChain.xml><?xml version="1.0" encoding="utf-8"?>
<calcChain xmlns="http://schemas.openxmlformats.org/spreadsheetml/2006/main">
  <c r="F2641" i="1" l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J97" i="1" l="1"/>
  <c r="J95" i="1"/>
  <c r="G2227" i="1"/>
  <c r="H2227" i="1"/>
  <c r="J93" i="1"/>
  <c r="J92" i="1"/>
  <c r="J3672" i="1"/>
  <c r="J3671" i="1"/>
  <c r="H3672" i="1"/>
  <c r="G3672" i="1"/>
  <c r="G3671" i="1"/>
  <c r="H3671" i="1"/>
  <c r="K3670" i="1"/>
  <c r="K3669" i="1"/>
  <c r="G3670" i="1"/>
  <c r="H3670" i="1"/>
  <c r="G3669" i="1"/>
  <c r="H3669" i="1"/>
  <c r="J91" i="1"/>
  <c r="J89" i="1"/>
  <c r="J88" i="1"/>
  <c r="J80" i="1"/>
  <c r="J3652" i="1"/>
  <c r="G3668" i="1"/>
  <c r="H3668" i="1"/>
  <c r="G3667" i="1"/>
  <c r="H3667" i="1"/>
  <c r="G3666" i="1"/>
  <c r="H3666" i="1"/>
  <c r="G3665" i="1"/>
  <c r="H3665" i="1"/>
  <c r="G1700" i="1"/>
  <c r="H1700" i="1"/>
  <c r="G1699" i="1"/>
  <c r="H1699" i="1"/>
  <c r="G1698" i="1"/>
  <c r="H1698" i="1"/>
  <c r="G3661" i="1"/>
  <c r="H3661" i="1"/>
  <c r="G3660" i="1"/>
  <c r="H3660" i="1"/>
  <c r="G3659" i="1"/>
  <c r="H3659" i="1"/>
  <c r="G3658" i="1"/>
  <c r="H3658" i="1"/>
  <c r="G3657" i="1"/>
  <c r="H3657" i="1"/>
  <c r="G3654" i="1"/>
  <c r="G3655" i="1"/>
  <c r="G3656" i="1"/>
  <c r="H3654" i="1"/>
  <c r="H3655" i="1"/>
  <c r="H3656" i="1"/>
  <c r="G3653" i="1"/>
  <c r="H3653" i="1"/>
  <c r="G3652" i="1"/>
  <c r="H3652" i="1"/>
  <c r="J83" i="1"/>
  <c r="J75" i="1"/>
  <c r="J73" i="1"/>
  <c r="J66" i="1"/>
  <c r="J65" i="1"/>
  <c r="J64" i="1"/>
  <c r="K62" i="1"/>
  <c r="J198" i="1"/>
  <c r="J58" i="1"/>
  <c r="J54" i="1"/>
  <c r="J55" i="1"/>
  <c r="J53" i="1"/>
  <c r="J52" i="1"/>
  <c r="J51" i="1"/>
  <c r="K197" i="1"/>
  <c r="K3651" i="1"/>
  <c r="K3650" i="1"/>
  <c r="K3649" i="1"/>
  <c r="H3649" i="1"/>
  <c r="H3650" i="1"/>
  <c r="H3651" i="1"/>
  <c r="G3649" i="1"/>
  <c r="G3650" i="1"/>
  <c r="G3651" i="1"/>
  <c r="J49" i="1"/>
  <c r="K3648" i="1"/>
  <c r="K3647" i="1"/>
  <c r="H3647" i="1"/>
  <c r="H3648" i="1"/>
  <c r="G3647" i="1"/>
  <c r="G3648" i="1"/>
  <c r="J137" i="1"/>
  <c r="F3646" i="1"/>
  <c r="H3646" i="1" s="1"/>
  <c r="G3646" i="1"/>
  <c r="J2102" i="1"/>
  <c r="K196" i="1"/>
  <c r="J3645" i="1"/>
  <c r="G3645" i="1"/>
  <c r="H3645" i="1"/>
  <c r="J2088" i="1"/>
  <c r="J3644" i="1"/>
  <c r="G3644" i="1"/>
  <c r="H3644" i="1"/>
  <c r="J3643" i="1"/>
  <c r="G3643" i="1"/>
  <c r="H3643" i="1"/>
  <c r="J195" i="1"/>
  <c r="J2244" i="1"/>
  <c r="K3642" i="1"/>
  <c r="K3641" i="1"/>
  <c r="K3640" i="1"/>
  <c r="K3639" i="1"/>
  <c r="G3639" i="1"/>
  <c r="G3640" i="1"/>
  <c r="G3641" i="1"/>
  <c r="G3642" i="1"/>
  <c r="H3639" i="1"/>
  <c r="H3640" i="1"/>
  <c r="H3641" i="1"/>
  <c r="H3642" i="1"/>
  <c r="H3638" i="1"/>
  <c r="G3638" i="1"/>
  <c r="G3637" i="1"/>
  <c r="H3637" i="1"/>
  <c r="G3636" i="1"/>
  <c r="H3636" i="1"/>
  <c r="G3635" i="1"/>
  <c r="H3635" i="1"/>
  <c r="G3634" i="1"/>
  <c r="H3634" i="1"/>
  <c r="G3633" i="1"/>
  <c r="H3633" i="1"/>
  <c r="J2236" i="1" l="1"/>
  <c r="J203" i="1"/>
  <c r="G3632" i="1"/>
  <c r="H3632" i="1"/>
  <c r="G3631" i="1"/>
  <c r="H3631" i="1"/>
  <c r="K2248" i="1"/>
  <c r="K2247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1419" i="1"/>
  <c r="H1422" i="1"/>
  <c r="H1425" i="1"/>
  <c r="H1443" i="1"/>
  <c r="H1446" i="1"/>
  <c r="H1452" i="1"/>
  <c r="H1461" i="1"/>
  <c r="H1464" i="1"/>
  <c r="H1467" i="1"/>
  <c r="H1470" i="1"/>
  <c r="H1476" i="1"/>
  <c r="H1482" i="1"/>
  <c r="H1485" i="1"/>
  <c r="H1497" i="1"/>
  <c r="H1500" i="1"/>
  <c r="H1506" i="1"/>
  <c r="H1509" i="1"/>
  <c r="H1518" i="1"/>
  <c r="H1527" i="1"/>
  <c r="H1530" i="1"/>
  <c r="H1533" i="1"/>
  <c r="H1536" i="1"/>
  <c r="H1539" i="1"/>
  <c r="H1545" i="1"/>
  <c r="H1548" i="1"/>
  <c r="H1554" i="1"/>
  <c r="H1557" i="1"/>
  <c r="H1560" i="1"/>
  <c r="H1563" i="1"/>
  <c r="H1566" i="1"/>
  <c r="H1572" i="1"/>
  <c r="H1581" i="1"/>
  <c r="H1584" i="1"/>
  <c r="H1587" i="1"/>
  <c r="H1590" i="1"/>
  <c r="H1593" i="1"/>
  <c r="H1602" i="1"/>
  <c r="H1617" i="1"/>
  <c r="H1623" i="1"/>
  <c r="H1629" i="1"/>
  <c r="H1632" i="1"/>
  <c r="H1635" i="1"/>
  <c r="H1641" i="1"/>
  <c r="H1656" i="1"/>
  <c r="H1659" i="1"/>
  <c r="H1662" i="1"/>
  <c r="H1680" i="1"/>
  <c r="H1689" i="1"/>
  <c r="H1704" i="1"/>
  <c r="H1710" i="1"/>
  <c r="H1713" i="1"/>
  <c r="H1722" i="1"/>
  <c r="H1725" i="1"/>
  <c r="H1728" i="1"/>
  <c r="H1734" i="1"/>
  <c r="H3662" i="1"/>
  <c r="H1420" i="1"/>
  <c r="H1423" i="1"/>
  <c r="H1426" i="1"/>
  <c r="H1444" i="1"/>
  <c r="H1447" i="1"/>
  <c r="H1453" i="1"/>
  <c r="H1462" i="1"/>
  <c r="H1465" i="1"/>
  <c r="H1468" i="1"/>
  <c r="H1471" i="1"/>
  <c r="H1477" i="1"/>
  <c r="H1483" i="1"/>
  <c r="H1486" i="1"/>
  <c r="H1498" i="1"/>
  <c r="H1501" i="1"/>
  <c r="H1507" i="1"/>
  <c r="H1510" i="1"/>
  <c r="H1519" i="1"/>
  <c r="H1528" i="1"/>
  <c r="H1531" i="1"/>
  <c r="H1534" i="1"/>
  <c r="H1537" i="1"/>
  <c r="H1540" i="1"/>
  <c r="H1546" i="1"/>
  <c r="H1549" i="1"/>
  <c r="H1555" i="1"/>
  <c r="H1558" i="1"/>
  <c r="H1561" i="1"/>
  <c r="H1564" i="1"/>
  <c r="H1567" i="1"/>
  <c r="H1573" i="1"/>
  <c r="H1582" i="1"/>
  <c r="H1585" i="1"/>
  <c r="H1588" i="1"/>
  <c r="H1591" i="1"/>
  <c r="H1594" i="1"/>
  <c r="H1603" i="1"/>
  <c r="H1618" i="1"/>
  <c r="H1624" i="1"/>
  <c r="H1630" i="1"/>
  <c r="H1633" i="1"/>
  <c r="H1636" i="1"/>
  <c r="H1642" i="1"/>
  <c r="H1657" i="1"/>
  <c r="H1660" i="1"/>
  <c r="H1663" i="1"/>
  <c r="H1681" i="1"/>
  <c r="H1690" i="1"/>
  <c r="H1705" i="1"/>
  <c r="H1711" i="1"/>
  <c r="H1714" i="1"/>
  <c r="H1723" i="1"/>
  <c r="H1726" i="1"/>
  <c r="H1729" i="1"/>
  <c r="H1735" i="1"/>
  <c r="H3663" i="1"/>
  <c r="H1421" i="1"/>
  <c r="H1424" i="1"/>
  <c r="H1427" i="1"/>
  <c r="H1445" i="1"/>
  <c r="H1448" i="1"/>
  <c r="H1454" i="1"/>
  <c r="H1463" i="1"/>
  <c r="H1466" i="1"/>
  <c r="H1469" i="1"/>
  <c r="H1472" i="1"/>
  <c r="H1478" i="1"/>
  <c r="H1484" i="1"/>
  <c r="H1487" i="1"/>
  <c r="H1499" i="1"/>
  <c r="H1502" i="1"/>
  <c r="H1508" i="1"/>
  <c r="H1511" i="1"/>
  <c r="H1520" i="1"/>
  <c r="H1529" i="1"/>
  <c r="H1532" i="1"/>
  <c r="H1535" i="1"/>
  <c r="H1538" i="1"/>
  <c r="H1541" i="1"/>
  <c r="H1547" i="1"/>
  <c r="H1550" i="1"/>
  <c r="H1556" i="1"/>
  <c r="H1559" i="1"/>
  <c r="H1562" i="1"/>
  <c r="H1565" i="1"/>
  <c r="H1568" i="1"/>
  <c r="H1574" i="1"/>
  <c r="H1583" i="1"/>
  <c r="H1586" i="1"/>
  <c r="H1589" i="1"/>
  <c r="H1592" i="1"/>
  <c r="H1595" i="1"/>
  <c r="H1604" i="1"/>
  <c r="H1619" i="1"/>
  <c r="H1625" i="1"/>
  <c r="H1631" i="1"/>
  <c r="H1634" i="1"/>
  <c r="H1637" i="1"/>
  <c r="H1643" i="1"/>
  <c r="H1658" i="1"/>
  <c r="H1661" i="1"/>
  <c r="H1664" i="1"/>
  <c r="H1682" i="1"/>
  <c r="H1691" i="1"/>
  <c r="H1706" i="1"/>
  <c r="H1712" i="1"/>
  <c r="H1715" i="1"/>
  <c r="H1724" i="1"/>
  <c r="H1727" i="1"/>
  <c r="H1730" i="1"/>
  <c r="H1736" i="1"/>
  <c r="H3664" i="1"/>
  <c r="H1428" i="1"/>
  <c r="H1434" i="1"/>
  <c r="H1437" i="1"/>
  <c r="H1449" i="1"/>
  <c r="H1455" i="1"/>
  <c r="H1458" i="1"/>
  <c r="H1473" i="1"/>
  <c r="H1479" i="1"/>
  <c r="H1491" i="1"/>
  <c r="H1494" i="1"/>
  <c r="H1512" i="1"/>
  <c r="H1521" i="1"/>
  <c r="H1524" i="1"/>
  <c r="H1551" i="1"/>
  <c r="H1569" i="1"/>
  <c r="H1596" i="1"/>
  <c r="H1599" i="1"/>
  <c r="H1611" i="1"/>
  <c r="H1620" i="1"/>
  <c r="H1626" i="1"/>
  <c r="H1638" i="1"/>
  <c r="H1644" i="1"/>
  <c r="H1647" i="1"/>
  <c r="H1650" i="1"/>
  <c r="H1653" i="1"/>
  <c r="H1665" i="1"/>
  <c r="H1668" i="1"/>
  <c r="H1671" i="1"/>
  <c r="H1677" i="1"/>
  <c r="H1683" i="1"/>
  <c r="H1686" i="1"/>
  <c r="H1692" i="1"/>
  <c r="H1701" i="1"/>
  <c r="H1707" i="1"/>
  <c r="H1719" i="1"/>
  <c r="H1731" i="1"/>
  <c r="H1737" i="1"/>
  <c r="H1429" i="1"/>
  <c r="H1430" i="1"/>
  <c r="H1435" i="1"/>
  <c r="H1436" i="1"/>
  <c r="H1438" i="1"/>
  <c r="H1439" i="1"/>
  <c r="H1450" i="1"/>
  <c r="H1451" i="1"/>
  <c r="H1456" i="1"/>
  <c r="H1457" i="1"/>
  <c r="H1459" i="1"/>
  <c r="H1460" i="1"/>
  <c r="H1474" i="1"/>
  <c r="H1475" i="1"/>
  <c r="H1480" i="1"/>
  <c r="H1481" i="1"/>
  <c r="H1492" i="1"/>
  <c r="H1493" i="1"/>
  <c r="H1495" i="1"/>
  <c r="H1496" i="1"/>
  <c r="H1513" i="1"/>
  <c r="H1514" i="1"/>
  <c r="H1522" i="1"/>
  <c r="H1523" i="1"/>
  <c r="H1525" i="1"/>
  <c r="H1526" i="1"/>
  <c r="H1552" i="1"/>
  <c r="H1553" i="1"/>
  <c r="H1570" i="1"/>
  <c r="H1571" i="1"/>
  <c r="H1597" i="1"/>
  <c r="H1598" i="1"/>
  <c r="H1600" i="1"/>
  <c r="H1601" i="1"/>
  <c r="H1612" i="1"/>
  <c r="H1613" i="1"/>
  <c r="H1621" i="1"/>
  <c r="H1622" i="1"/>
  <c r="H1627" i="1"/>
  <c r="H1628" i="1"/>
  <c r="H1639" i="1"/>
  <c r="H1640" i="1"/>
  <c r="H1645" i="1"/>
  <c r="H1646" i="1"/>
  <c r="H1648" i="1"/>
  <c r="H1649" i="1"/>
  <c r="H1651" i="1"/>
  <c r="H1652" i="1"/>
  <c r="H1654" i="1"/>
  <c r="H1655" i="1"/>
  <c r="H1666" i="1"/>
  <c r="H1667" i="1"/>
  <c r="H1669" i="1"/>
  <c r="H1670" i="1"/>
  <c r="H1672" i="1"/>
  <c r="H1673" i="1"/>
  <c r="H1678" i="1"/>
  <c r="H1679" i="1"/>
  <c r="H1684" i="1"/>
  <c r="H1685" i="1"/>
  <c r="H1687" i="1"/>
  <c r="H1688" i="1"/>
  <c r="H1693" i="1"/>
  <c r="H1694" i="1"/>
  <c r="H1702" i="1"/>
  <c r="H1703" i="1"/>
  <c r="H1708" i="1"/>
  <c r="H1709" i="1"/>
  <c r="H1720" i="1"/>
  <c r="H1721" i="1"/>
  <c r="H1732" i="1"/>
  <c r="H1733" i="1"/>
  <c r="H1738" i="1"/>
  <c r="H1739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2065" i="1"/>
  <c r="H2066" i="1"/>
  <c r="H2067" i="1"/>
  <c r="H2068" i="1"/>
  <c r="H2069" i="1"/>
  <c r="H195" i="1"/>
  <c r="H196" i="1"/>
  <c r="H197" i="1"/>
  <c r="H2070" i="1"/>
  <c r="H2071" i="1"/>
  <c r="H2072" i="1"/>
  <c r="H2073" i="1"/>
  <c r="H198" i="1"/>
  <c r="H199" i="1"/>
  <c r="H2074" i="1"/>
  <c r="H200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1964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155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503" i="1"/>
  <c r="H1578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228" i="1"/>
  <c r="H2229" i="1"/>
  <c r="H213" i="1"/>
  <c r="H2230" i="1"/>
  <c r="H214" i="1"/>
  <c r="H215" i="1"/>
  <c r="H2231" i="1"/>
  <c r="H216" i="1"/>
  <c r="H2232" i="1"/>
  <c r="H217" i="1"/>
  <c r="H218" i="1"/>
  <c r="H219" i="1"/>
  <c r="H2233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1198" i="1"/>
  <c r="H1199" i="1"/>
  <c r="H1200" i="1"/>
  <c r="H1431" i="1"/>
  <c r="H1432" i="1"/>
  <c r="H1433" i="1"/>
  <c r="H1440" i="1"/>
  <c r="H1441" i="1"/>
  <c r="H1442" i="1"/>
  <c r="H1417" i="1"/>
  <c r="H1418" i="1"/>
  <c r="H1488" i="1"/>
  <c r="H1489" i="1"/>
  <c r="H1490" i="1"/>
  <c r="H1504" i="1"/>
  <c r="H1505" i="1"/>
  <c r="H1515" i="1"/>
  <c r="H1516" i="1"/>
  <c r="H1517" i="1"/>
  <c r="H1542" i="1"/>
  <c r="H1543" i="1"/>
  <c r="H1544" i="1"/>
  <c r="H1575" i="1"/>
  <c r="H1576" i="1"/>
  <c r="H1577" i="1"/>
  <c r="H1579" i="1"/>
  <c r="H1580" i="1"/>
  <c r="H1605" i="1"/>
  <c r="H1606" i="1"/>
  <c r="H1607" i="1"/>
  <c r="H1608" i="1"/>
  <c r="H1609" i="1"/>
  <c r="H1610" i="1"/>
  <c r="H1614" i="1"/>
  <c r="H1615" i="1"/>
  <c r="H1616" i="1"/>
  <c r="H1674" i="1"/>
  <c r="H1675" i="1"/>
  <c r="H1676" i="1"/>
  <c r="H1695" i="1"/>
  <c r="H1696" i="1"/>
  <c r="H1697" i="1"/>
  <c r="H1716" i="1"/>
  <c r="H1717" i="1"/>
  <c r="H1718" i="1"/>
  <c r="H1740" i="1"/>
  <c r="H1741" i="1"/>
  <c r="H1742" i="1"/>
  <c r="H1743" i="1"/>
  <c r="H1744" i="1"/>
  <c r="H1745" i="1"/>
  <c r="H1962" i="1"/>
  <c r="H196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G3630" i="1" l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1963" i="1"/>
  <c r="G1962" i="1"/>
  <c r="G1745" i="1"/>
  <c r="G1744" i="1"/>
  <c r="G1743" i="1"/>
  <c r="G1742" i="1"/>
  <c r="G1741" i="1"/>
  <c r="G1740" i="1"/>
  <c r="G1718" i="1"/>
  <c r="G1717" i="1"/>
  <c r="G1716" i="1"/>
  <c r="G1697" i="1"/>
  <c r="G1696" i="1"/>
  <c r="G1695" i="1"/>
  <c r="G1676" i="1"/>
  <c r="G1675" i="1"/>
  <c r="G1674" i="1"/>
  <c r="G1616" i="1"/>
  <c r="G1615" i="1"/>
  <c r="G1614" i="1"/>
  <c r="G1610" i="1"/>
  <c r="G1609" i="1"/>
  <c r="G1608" i="1"/>
  <c r="G1607" i="1"/>
  <c r="G1606" i="1"/>
  <c r="G1605" i="1"/>
  <c r="G1580" i="1"/>
  <c r="G1579" i="1"/>
  <c r="G1577" i="1"/>
  <c r="G1576" i="1"/>
  <c r="G1575" i="1"/>
  <c r="G1544" i="1"/>
  <c r="G1543" i="1"/>
  <c r="G1542" i="1"/>
  <c r="G1517" i="1"/>
  <c r="G1516" i="1"/>
  <c r="G1515" i="1"/>
  <c r="G1505" i="1"/>
  <c r="G1504" i="1"/>
  <c r="G1490" i="1"/>
  <c r="G1489" i="1"/>
  <c r="G1488" i="1"/>
  <c r="G1418" i="1"/>
  <c r="G1417" i="1"/>
  <c r="G1442" i="1"/>
  <c r="G1441" i="1"/>
  <c r="G1440" i="1"/>
  <c r="G1433" i="1"/>
  <c r="G1432" i="1"/>
  <c r="G1431" i="1"/>
  <c r="G1200" i="1"/>
  <c r="G1199" i="1"/>
  <c r="G1198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200" i="1"/>
  <c r="G219" i="1"/>
  <c r="G218" i="1"/>
  <c r="G217" i="1"/>
  <c r="G199" i="1"/>
  <c r="G216" i="1"/>
  <c r="G198" i="1"/>
  <c r="G215" i="1"/>
  <c r="G214" i="1"/>
  <c r="G197" i="1"/>
  <c r="G213" i="1"/>
  <c r="G196" i="1"/>
  <c r="G195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1578" i="1"/>
  <c r="G1503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155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233" i="1"/>
  <c r="G2158" i="1"/>
  <c r="G2232" i="1"/>
  <c r="G2156" i="1"/>
  <c r="G2231" i="1"/>
  <c r="G2230" i="1"/>
  <c r="G2229" i="1"/>
  <c r="G2152" i="1"/>
  <c r="G2228" i="1"/>
  <c r="G2159" i="1"/>
  <c r="G2149" i="1"/>
  <c r="G2157" i="1"/>
  <c r="G2147" i="1"/>
  <c r="G2146" i="1"/>
  <c r="G1964" i="1"/>
  <c r="G2144" i="1"/>
  <c r="G2143" i="1"/>
  <c r="G2154" i="1"/>
  <c r="G2141" i="1"/>
  <c r="G2140" i="1"/>
  <c r="G2139" i="1"/>
  <c r="G2138" i="1"/>
  <c r="G2153" i="1"/>
  <c r="G2151" i="1"/>
  <c r="G2150" i="1"/>
  <c r="G2134" i="1"/>
  <c r="G2133" i="1"/>
  <c r="G2132" i="1"/>
  <c r="G2131" i="1"/>
  <c r="G2148" i="1"/>
  <c r="G2129" i="1"/>
  <c r="G2145" i="1"/>
  <c r="G2142" i="1"/>
  <c r="G2137" i="1"/>
  <c r="G2125" i="1"/>
  <c r="G2136" i="1"/>
  <c r="G2123" i="1"/>
  <c r="G2135" i="1"/>
  <c r="G2121" i="1"/>
  <c r="G2130" i="1"/>
  <c r="G2119" i="1"/>
  <c r="G2118" i="1"/>
  <c r="G2128" i="1"/>
  <c r="G2127" i="1"/>
  <c r="G2126" i="1"/>
  <c r="G2124" i="1"/>
  <c r="G2122" i="1"/>
  <c r="G2120" i="1"/>
  <c r="G2117" i="1"/>
  <c r="G2110" i="1"/>
  <c r="G2116" i="1"/>
  <c r="G2115" i="1"/>
  <c r="G2114" i="1"/>
  <c r="G2113" i="1"/>
  <c r="G2112" i="1"/>
  <c r="G2104" i="1"/>
  <c r="G2111" i="1"/>
  <c r="G2109" i="1"/>
  <c r="G2108" i="1"/>
  <c r="G2107" i="1"/>
  <c r="G2106" i="1"/>
  <c r="G2105" i="1"/>
  <c r="G2103" i="1"/>
  <c r="G2096" i="1"/>
  <c r="G2095" i="1"/>
  <c r="G2102" i="1"/>
  <c r="G2093" i="1"/>
  <c r="G2101" i="1"/>
  <c r="G2100" i="1"/>
  <c r="G2099" i="1"/>
  <c r="G2098" i="1"/>
  <c r="G2097" i="1"/>
  <c r="G2094" i="1"/>
  <c r="G2086" i="1"/>
  <c r="G2092" i="1"/>
  <c r="G2091" i="1"/>
  <c r="G2083" i="1"/>
  <c r="G2090" i="1"/>
  <c r="G2081" i="1"/>
  <c r="G2089" i="1"/>
  <c r="G2088" i="1"/>
  <c r="G2087" i="1"/>
  <c r="G2085" i="1"/>
  <c r="G2076" i="1"/>
  <c r="G2075" i="1"/>
  <c r="G2084" i="1"/>
  <c r="G2074" i="1"/>
  <c r="G2082" i="1"/>
  <c r="G2080" i="1"/>
  <c r="G2073" i="1"/>
  <c r="G2072" i="1"/>
  <c r="G2071" i="1"/>
  <c r="G2070" i="1"/>
  <c r="G2079" i="1"/>
  <c r="G2078" i="1"/>
  <c r="G2077" i="1"/>
  <c r="G2069" i="1"/>
  <c r="G2068" i="1"/>
  <c r="G2067" i="1"/>
  <c r="G2066" i="1"/>
  <c r="G2065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39" i="1"/>
  <c r="G1738" i="1"/>
  <c r="G1733" i="1"/>
  <c r="G1732" i="1"/>
  <c r="G1721" i="1"/>
  <c r="G1720" i="1"/>
  <c r="G1709" i="1"/>
  <c r="G1708" i="1"/>
  <c r="G1703" i="1"/>
  <c r="G1702" i="1"/>
  <c r="G1694" i="1"/>
  <c r="G1693" i="1"/>
  <c r="G1688" i="1"/>
  <c r="G1687" i="1"/>
  <c r="G1685" i="1"/>
  <c r="G1684" i="1"/>
  <c r="G1679" i="1"/>
  <c r="G1678" i="1"/>
  <c r="G1673" i="1"/>
  <c r="G1672" i="1"/>
  <c r="G1670" i="1"/>
  <c r="G1669" i="1"/>
  <c r="G1667" i="1"/>
  <c r="G1666" i="1"/>
  <c r="G1655" i="1"/>
  <c r="G1654" i="1"/>
  <c r="G1652" i="1"/>
  <c r="G1651" i="1"/>
  <c r="G1649" i="1"/>
  <c r="G1648" i="1"/>
  <c r="G1646" i="1"/>
  <c r="G1645" i="1"/>
  <c r="G1640" i="1"/>
  <c r="G1639" i="1"/>
  <c r="G1628" i="1"/>
  <c r="G1627" i="1"/>
  <c r="G1622" i="1"/>
  <c r="G1621" i="1"/>
  <c r="G1613" i="1"/>
  <c r="G1612" i="1"/>
  <c r="G1601" i="1"/>
  <c r="G1600" i="1"/>
  <c r="G1598" i="1"/>
  <c r="G1597" i="1"/>
  <c r="G1571" i="1"/>
  <c r="G1570" i="1"/>
  <c r="G1553" i="1"/>
  <c r="G1552" i="1"/>
  <c r="G1526" i="1"/>
  <c r="G1525" i="1"/>
  <c r="G1523" i="1"/>
  <c r="G1522" i="1"/>
  <c r="G1514" i="1"/>
  <c r="G1513" i="1"/>
  <c r="G1496" i="1"/>
  <c r="G1495" i="1"/>
  <c r="G1493" i="1"/>
  <c r="G1492" i="1"/>
  <c r="G1481" i="1"/>
  <c r="G1480" i="1"/>
  <c r="G1475" i="1"/>
  <c r="G1474" i="1"/>
  <c r="G1460" i="1"/>
  <c r="G1459" i="1"/>
  <c r="G1457" i="1"/>
  <c r="G1456" i="1"/>
  <c r="G1451" i="1"/>
  <c r="G1450" i="1"/>
  <c r="G1439" i="1"/>
  <c r="G1438" i="1"/>
  <c r="G1436" i="1"/>
  <c r="G1435" i="1"/>
  <c r="G1430" i="1"/>
  <c r="G1429" i="1"/>
  <c r="G1737" i="1"/>
  <c r="G1731" i="1"/>
  <c r="G1719" i="1"/>
  <c r="G1707" i="1"/>
  <c r="G1701" i="1"/>
  <c r="G1692" i="1"/>
  <c r="G1686" i="1"/>
  <c r="G1683" i="1"/>
  <c r="G1677" i="1"/>
  <c r="G1671" i="1"/>
  <c r="G1668" i="1"/>
  <c r="G1665" i="1"/>
  <c r="G1653" i="1"/>
  <c r="G1650" i="1"/>
  <c r="G1647" i="1"/>
  <c r="G1644" i="1"/>
  <c r="G1638" i="1"/>
  <c r="G1626" i="1"/>
  <c r="G1620" i="1"/>
  <c r="G1611" i="1"/>
  <c r="G1599" i="1"/>
  <c r="G1596" i="1"/>
  <c r="G1569" i="1"/>
  <c r="G1551" i="1"/>
  <c r="G1524" i="1"/>
  <c r="G1521" i="1"/>
  <c r="G1512" i="1"/>
  <c r="G1494" i="1"/>
  <c r="G1491" i="1"/>
  <c r="G1479" i="1"/>
  <c r="G1473" i="1"/>
  <c r="G1458" i="1"/>
  <c r="G1455" i="1"/>
  <c r="G1449" i="1"/>
  <c r="G1437" i="1"/>
  <c r="G1434" i="1"/>
  <c r="G1428" i="1"/>
  <c r="G3664" i="1"/>
  <c r="G1736" i="1"/>
  <c r="G1730" i="1"/>
  <c r="G1727" i="1"/>
  <c r="G1724" i="1"/>
  <c r="G1715" i="1"/>
  <c r="G1712" i="1"/>
  <c r="G1706" i="1"/>
  <c r="G1691" i="1"/>
  <c r="G1682" i="1"/>
  <c r="G1664" i="1"/>
  <c r="G1661" i="1"/>
  <c r="G1658" i="1"/>
  <c r="G1643" i="1"/>
  <c r="G1637" i="1"/>
  <c r="G1634" i="1"/>
  <c r="G1631" i="1"/>
  <c r="G1625" i="1"/>
  <c r="G1619" i="1"/>
  <c r="G1604" i="1"/>
  <c r="G1595" i="1"/>
  <c r="G1592" i="1"/>
  <c r="G1589" i="1"/>
  <c r="G1586" i="1"/>
  <c r="G1583" i="1"/>
  <c r="G1574" i="1"/>
  <c r="G1568" i="1"/>
  <c r="G1565" i="1"/>
  <c r="G1562" i="1"/>
  <c r="G1559" i="1"/>
  <c r="G1556" i="1"/>
  <c r="G1550" i="1"/>
  <c r="G1547" i="1"/>
  <c r="G1541" i="1"/>
  <c r="G1538" i="1"/>
  <c r="G1535" i="1"/>
  <c r="G1532" i="1"/>
  <c r="G1529" i="1"/>
  <c r="G1520" i="1"/>
  <c r="G1511" i="1"/>
  <c r="G1508" i="1"/>
  <c r="G1502" i="1"/>
  <c r="G1499" i="1"/>
  <c r="G1487" i="1"/>
  <c r="G1484" i="1"/>
  <c r="G1478" i="1"/>
  <c r="G1472" i="1"/>
  <c r="G1469" i="1"/>
  <c r="G1466" i="1"/>
  <c r="G1463" i="1"/>
  <c r="G1454" i="1"/>
  <c r="G1448" i="1"/>
  <c r="G1445" i="1"/>
  <c r="G1427" i="1"/>
  <c r="G1424" i="1"/>
  <c r="G1421" i="1"/>
  <c r="G3663" i="1"/>
  <c r="G1735" i="1"/>
  <c r="G1729" i="1"/>
  <c r="G1726" i="1"/>
  <c r="G1723" i="1"/>
  <c r="G1714" i="1"/>
  <c r="G1711" i="1"/>
  <c r="G1705" i="1"/>
  <c r="G1690" i="1"/>
  <c r="G1681" i="1"/>
  <c r="G1663" i="1"/>
  <c r="G1660" i="1"/>
  <c r="G1657" i="1"/>
  <c r="G1642" i="1"/>
  <c r="G1636" i="1"/>
  <c r="G1633" i="1"/>
  <c r="G1630" i="1"/>
  <c r="G1624" i="1"/>
  <c r="G1618" i="1"/>
  <c r="G1603" i="1"/>
  <c r="G1594" i="1"/>
  <c r="G1591" i="1"/>
  <c r="G1588" i="1"/>
  <c r="G1585" i="1"/>
  <c r="G1582" i="1"/>
  <c r="G1573" i="1"/>
  <c r="G1567" i="1"/>
  <c r="G1564" i="1"/>
  <c r="G1561" i="1"/>
  <c r="G1558" i="1"/>
  <c r="G1555" i="1"/>
  <c r="G1549" i="1"/>
  <c r="G1546" i="1"/>
  <c r="G1540" i="1"/>
  <c r="G1537" i="1"/>
  <c r="G1534" i="1"/>
  <c r="G1531" i="1"/>
  <c r="G1528" i="1"/>
  <c r="G1519" i="1"/>
  <c r="G1510" i="1"/>
  <c r="G1507" i="1"/>
  <c r="G1501" i="1"/>
  <c r="G1498" i="1"/>
  <c r="G1486" i="1"/>
  <c r="G1483" i="1"/>
  <c r="G1477" i="1"/>
  <c r="G1471" i="1"/>
  <c r="G1468" i="1"/>
  <c r="G1465" i="1"/>
  <c r="G1462" i="1"/>
  <c r="G1453" i="1"/>
  <c r="G1447" i="1"/>
  <c r="G1444" i="1"/>
  <c r="G1426" i="1"/>
  <c r="G1423" i="1"/>
  <c r="G1420" i="1"/>
  <c r="G3662" i="1"/>
  <c r="G1734" i="1"/>
  <c r="G1728" i="1"/>
  <c r="G1725" i="1"/>
  <c r="G1722" i="1"/>
  <c r="G1713" i="1"/>
  <c r="G1710" i="1"/>
  <c r="G1704" i="1"/>
  <c r="G1689" i="1"/>
  <c r="G1680" i="1"/>
  <c r="G1662" i="1"/>
  <c r="G1659" i="1"/>
  <c r="G1656" i="1"/>
  <c r="G1641" i="1"/>
  <c r="G1635" i="1"/>
  <c r="G1632" i="1"/>
  <c r="G1629" i="1"/>
  <c r="G1623" i="1"/>
  <c r="G1617" i="1"/>
  <c r="G1602" i="1"/>
  <c r="G1593" i="1"/>
  <c r="G1590" i="1"/>
  <c r="G1587" i="1"/>
  <c r="G1584" i="1"/>
  <c r="G1581" i="1"/>
  <c r="G1572" i="1"/>
  <c r="G1566" i="1"/>
  <c r="G1563" i="1"/>
  <c r="G1560" i="1"/>
  <c r="G1557" i="1"/>
  <c r="G1554" i="1"/>
  <c r="G1548" i="1"/>
  <c r="G1545" i="1"/>
  <c r="G1539" i="1"/>
  <c r="G1536" i="1"/>
  <c r="G1533" i="1"/>
  <c r="G1530" i="1"/>
  <c r="G1527" i="1"/>
  <c r="G1518" i="1"/>
  <c r="G1509" i="1"/>
  <c r="G1506" i="1"/>
  <c r="G1500" i="1"/>
  <c r="G1497" i="1"/>
  <c r="G1485" i="1"/>
  <c r="G1482" i="1"/>
  <c r="G1476" i="1"/>
  <c r="G1470" i="1"/>
  <c r="G1467" i="1"/>
  <c r="G1464" i="1"/>
  <c r="G1461" i="1"/>
  <c r="G1452" i="1"/>
  <c r="G1446" i="1"/>
  <c r="G1443" i="1"/>
  <c r="G1425" i="1"/>
  <c r="G1422" i="1"/>
  <c r="G1419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76" i="1"/>
  <c r="H3630" i="1" l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641" i="1"/>
</calcChain>
</file>

<file path=xl/sharedStrings.xml><?xml version="1.0" encoding="utf-8"?>
<sst xmlns="http://schemas.openxmlformats.org/spreadsheetml/2006/main" count="18054" uniqueCount="164">
  <si>
    <t>AMICO LAVANDER</t>
  </si>
  <si>
    <t>ANTIGUA</t>
  </si>
  <si>
    <t>APPLE TEA</t>
  </si>
  <si>
    <t>ARAGON</t>
  </si>
  <si>
    <t>ATHENA</t>
  </si>
  <si>
    <t>BARILOCHE</t>
  </si>
  <si>
    <t>BELEN</t>
  </si>
  <si>
    <t>BETSY</t>
  </si>
  <si>
    <t>BIZET</t>
  </si>
  <si>
    <t>BLANQUITA</t>
  </si>
  <si>
    <t>BRISA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</si>
  <si>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</si>
  <si>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</si>
  <si>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</si>
  <si>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</si>
  <si>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</si>
  <si>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</si>
  <si>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</si>
  <si>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</si>
  <si>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</si>
  <si>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</si>
  <si>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</si>
  <si>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CREAM INTERMEZZO</t>
  </si>
  <si>
    <t>DCM10-0797</t>
  </si>
  <si>
    <t>DILETTA</t>
  </si>
  <si>
    <t>DILETTA CREMA</t>
  </si>
  <si>
    <t>DON PEDRO</t>
  </si>
  <si>
    <t>DONATELLO</t>
  </si>
  <si>
    <t>DONCEL</t>
  </si>
  <si>
    <t>DRACULA</t>
  </si>
  <si>
    <t>ECLIPSE</t>
  </si>
  <si>
    <t>EPSILON</t>
  </si>
  <si>
    <t>ESTACION</t>
  </si>
  <si>
    <t>FABULOUS</t>
  </si>
  <si>
    <t>FAITH</t>
  </si>
  <si>
    <t>FARIDA</t>
  </si>
  <si>
    <t>FIESTA</t>
  </si>
  <si>
    <t>FRANCINE</t>
  </si>
  <si>
    <t>FRANCINE SCURO</t>
  </si>
  <si>
    <t>GABO</t>
  </si>
  <si>
    <t>GOLEM</t>
  </si>
  <si>
    <t>HAMADA</t>
  </si>
  <si>
    <t>HAPPY GOLEM</t>
  </si>
  <si>
    <t>HERMES</t>
  </si>
  <si>
    <t>HERMES ORANGE</t>
  </si>
  <si>
    <t>HYPNOSIS</t>
  </si>
  <si>
    <t>ILUSION</t>
  </si>
  <si>
    <t>JADE</t>
  </si>
  <si>
    <t>JOBIM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</si>
  <si>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</si>
  <si>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</si>
  <si>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</si>
  <si>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</si>
  <si>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</si>
  <si>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</si>
  <si>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</si>
  <si>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</si>
  <si>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</si>
  <si>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LUDONA</t>
  </si>
  <si>
    <t>MANDARIN</t>
  </si>
  <si>
    <t>MARTINA</t>
  </si>
  <si>
    <t>MARVELLOUS</t>
  </si>
  <si>
    <t>MOCHA SWEET</t>
  </si>
  <si>
    <t>MONTOYA</t>
  </si>
  <si>
    <t>MOON LIGHT</t>
  </si>
  <si>
    <t>NATALIA</t>
  </si>
  <si>
    <t>NIMBUS</t>
  </si>
  <si>
    <t>NOVIA</t>
  </si>
  <si>
    <t>NUMBER ONE</t>
  </si>
  <si>
    <t>PEARL LADY</t>
  </si>
  <si>
    <t>PIGEON</t>
  </si>
  <si>
    <t>PINK PIGEON</t>
  </si>
  <si>
    <t>PORTO</t>
  </si>
  <si>
    <t>RANDAL</t>
  </si>
  <si>
    <t>RED MAGIC</t>
  </si>
  <si>
    <t>RITOMO</t>
  </si>
  <si>
    <t>ROMANY</t>
  </si>
  <si>
    <t>ROSADITA</t>
  </si>
  <si>
    <t>SCARLETTE PLUS</t>
  </si>
  <si>
    <t>SELVA</t>
  </si>
  <si>
    <t>SIRASI</t>
  </si>
  <si>
    <t>SKY LINE</t>
  </si>
  <si>
    <t>SOLEX</t>
  </si>
  <si>
    <t>SPECTRO</t>
  </si>
  <si>
    <t>SUPER TRENDY TESSINO</t>
  </si>
  <si>
    <t>TANGELO</t>
  </si>
  <si>
    <t>TEMPLE</t>
  </si>
  <si>
    <t>TENDERLY</t>
  </si>
  <si>
    <t>TIEPOLO FUCSIA</t>
  </si>
  <si>
    <t>VESPA</t>
  </si>
  <si>
    <t>VORAGINE</t>
  </si>
  <si>
    <t>VORTEX</t>
  </si>
  <si>
    <t>WALKER</t>
  </si>
  <si>
    <t>XANNTHE</t>
  </si>
  <si>
    <t>YELLOW VIANA</t>
  </si>
  <si>
    <t>ZAGARA</t>
  </si>
  <si>
    <t>ZURIGO</t>
  </si>
  <si>
    <t>finca</t>
  </si>
  <si>
    <t>INVERPALMAS</t>
  </si>
  <si>
    <t>TIPO</t>
  </si>
  <si>
    <t>APLICAR</t>
  </si>
  <si>
    <t>MEDIDAT</t>
  </si>
  <si>
    <t>VALOR</t>
  </si>
  <si>
    <t>FERTILIZACION</t>
  </si>
  <si>
    <t>RAFOS</t>
  </si>
  <si>
    <t>BIORREMEDIACION</t>
  </si>
  <si>
    <t>ARREGLOS</t>
  </si>
  <si>
    <t>GIBERELINA</t>
  </si>
  <si>
    <t>PROGIBB</t>
  </si>
  <si>
    <t>variedad</t>
  </si>
  <si>
    <t>DESPUNTE</t>
  </si>
  <si>
    <t>DIAS</t>
  </si>
  <si>
    <t>JODIE</t>
  </si>
  <si>
    <t>LOLLIPOP VIOLET</t>
  </si>
  <si>
    <t>BERNARD</t>
  </si>
  <si>
    <t>COWBOY</t>
  </si>
  <si>
    <t>DUNE</t>
  </si>
  <si>
    <t>LORENZO</t>
  </si>
  <si>
    <t>MANDALAY</t>
  </si>
  <si>
    <t>ROSITA</t>
  </si>
  <si>
    <t xml:space="preserve">SPRINTZ SPOR BLANCO </t>
  </si>
  <si>
    <t>UCHUVA</t>
  </si>
  <si>
    <t>ZULIA</t>
  </si>
  <si>
    <t>ZUMBA</t>
  </si>
  <si>
    <t>DESCABECE</t>
  </si>
  <si>
    <t>DESBOTONE</t>
  </si>
  <si>
    <t>flor</t>
  </si>
  <si>
    <t>LECHADAS</t>
  </si>
  <si>
    <t>MENSUAL</t>
  </si>
  <si>
    <t>CONTEO HIJOS</t>
  </si>
  <si>
    <t>DRENCH SEM 1</t>
  </si>
  <si>
    <t>DRENCH SEM 5</t>
  </si>
  <si>
    <t>DRENCH SEM 18</t>
  </si>
  <si>
    <t>HIDROXIDO CA</t>
  </si>
  <si>
    <t>SULFATO K</t>
  </si>
  <si>
    <t>Cant. FUSARIUM</t>
  </si>
  <si>
    <t>1.°</t>
  </si>
  <si>
    <t>2.°</t>
  </si>
  <si>
    <t>3.°</t>
  </si>
  <si>
    <t>Repaso</t>
  </si>
  <si>
    <t>Etiquetas de fila</t>
  </si>
  <si>
    <t>Total general</t>
  </si>
  <si>
    <t>PALERMO</t>
  </si>
  <si>
    <t>BIRBA</t>
  </si>
  <si>
    <t>CREAM VIANA</t>
  </si>
  <si>
    <t>CRIMSON TEMPO</t>
  </si>
  <si>
    <t>DARK TEMPO</t>
  </si>
  <si>
    <t>IMAGINE</t>
  </si>
  <si>
    <t>OLIVINO</t>
  </si>
  <si>
    <t>PAULINA</t>
  </si>
  <si>
    <t>PRADO MINT</t>
  </si>
  <si>
    <t>PRETTY TESSINO</t>
  </si>
  <si>
    <t>ROXANNE</t>
  </si>
  <si>
    <t>SINAI</t>
  </si>
  <si>
    <t>TAYRONA</t>
  </si>
  <si>
    <t>TRENDY TESINO</t>
  </si>
  <si>
    <t>TUNDRA</t>
  </si>
  <si>
    <t>VIANA</t>
  </si>
  <si>
    <t>VITAVAX</t>
  </si>
  <si>
    <t>DRENCH QUIMICO</t>
  </si>
  <si>
    <t xml:space="preserve">LECHADAS </t>
  </si>
  <si>
    <t>(Todas)</t>
  </si>
  <si>
    <t>SPRITZ BLANCO ROSA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</si>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</sst>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adisticas\c\xampp\htdocs\info\archivos\tabla_varie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13689 BLANCO</v>
          </cell>
          <cell r="C2" t="str">
            <v>BLANCO</v>
          </cell>
          <cell r="D2" t="str">
            <v>VITRINAS CLAVEL</v>
          </cell>
          <cell r="E2">
            <v>31</v>
          </cell>
        </row>
        <row r="3">
          <cell r="B3" t="str">
            <v>14ST204 WHITE</v>
          </cell>
          <cell r="C3" t="str">
            <v>BLANCO</v>
          </cell>
          <cell r="D3" t="str">
            <v>VITRINAS CLAVEL</v>
          </cell>
          <cell r="E3">
            <v>29</v>
          </cell>
        </row>
        <row r="4">
          <cell r="B4" t="str">
            <v>2014 MOR1</v>
          </cell>
          <cell r="C4" t="str">
            <v>NARANJA</v>
          </cell>
          <cell r="D4" t="str">
            <v>VITRINAS MINIATURA</v>
          </cell>
          <cell r="E4">
            <v>29</v>
          </cell>
        </row>
        <row r="5">
          <cell r="B5" t="str">
            <v>2014 R21</v>
          </cell>
          <cell r="C5" t="str">
            <v>ROJO</v>
          </cell>
          <cell r="D5" t="str">
            <v>VITRINAS CLAVEL</v>
          </cell>
          <cell r="E5">
            <v>29</v>
          </cell>
        </row>
        <row r="6">
          <cell r="B6" t="str">
            <v>2015 MP23</v>
          </cell>
          <cell r="C6" t="str">
            <v>ROSADO</v>
          </cell>
          <cell r="D6" t="str">
            <v>VITRINAS MINIATURA</v>
          </cell>
          <cell r="E6">
            <v>28</v>
          </cell>
        </row>
        <row r="7">
          <cell r="B7" t="str">
            <v>2015 MR35</v>
          </cell>
          <cell r="C7" t="str">
            <v>ROJO</v>
          </cell>
          <cell r="D7" t="str">
            <v>VITRINAS MINIATURA</v>
          </cell>
          <cell r="E7">
            <v>29</v>
          </cell>
        </row>
        <row r="8">
          <cell r="B8" t="str">
            <v>2015 P5</v>
          </cell>
          <cell r="C8" t="str">
            <v>ROSADO</v>
          </cell>
          <cell r="D8" t="str">
            <v>VITRINAS CLAVEL</v>
          </cell>
          <cell r="E8">
            <v>31</v>
          </cell>
        </row>
        <row r="9">
          <cell r="B9" t="str">
            <v>ALEX</v>
          </cell>
          <cell r="C9" t="str">
            <v>BICOLOR ROSADO</v>
          </cell>
          <cell r="D9" t="str">
            <v>ROSAS COLORES</v>
          </cell>
          <cell r="E9">
            <v>0</v>
          </cell>
        </row>
        <row r="10">
          <cell r="B10" t="str">
            <v>AMICO LAVANDER</v>
          </cell>
          <cell r="C10" t="str">
            <v>BICOLOR PURPURA</v>
          </cell>
          <cell r="D10" t="str">
            <v>CLAVEL</v>
          </cell>
          <cell r="E10">
            <v>27</v>
          </cell>
        </row>
        <row r="11">
          <cell r="B11" t="str">
            <v>ANASTASIA</v>
          </cell>
          <cell r="C11" t="str">
            <v>ROSADO</v>
          </cell>
          <cell r="D11" t="str">
            <v>VITRINAS CLAVEL</v>
          </cell>
          <cell r="E11">
            <v>27</v>
          </cell>
        </row>
        <row r="12">
          <cell r="B12" t="str">
            <v>ANGELLINA</v>
          </cell>
          <cell r="C12" t="str">
            <v>BLANCO</v>
          </cell>
          <cell r="D12" t="str">
            <v>VITRINAS MINIATURA</v>
          </cell>
          <cell r="E12">
            <v>28</v>
          </cell>
        </row>
        <row r="13">
          <cell r="B13" t="str">
            <v>ANTIGUA</v>
          </cell>
          <cell r="C13" t="str">
            <v>BICOLOR ENVEJECIDO</v>
          </cell>
          <cell r="D13" t="str">
            <v>CLAVEL</v>
          </cell>
          <cell r="E13">
            <v>29</v>
          </cell>
        </row>
        <row r="14">
          <cell r="B14" t="str">
            <v>APPLE TEA</v>
          </cell>
          <cell r="C14" t="str">
            <v>BICOLOR DURAZNO</v>
          </cell>
          <cell r="D14" t="str">
            <v>CLAVEL</v>
          </cell>
          <cell r="E14">
            <v>29</v>
          </cell>
        </row>
        <row r="15">
          <cell r="B15" t="str">
            <v>ARAGON</v>
          </cell>
          <cell r="C15" t="str">
            <v>ROJO</v>
          </cell>
          <cell r="D15" t="str">
            <v>MINICLAVEL</v>
          </cell>
          <cell r="E15">
            <v>30</v>
          </cell>
        </row>
        <row r="16">
          <cell r="B16" t="str">
            <v>ARLEEN</v>
          </cell>
          <cell r="C16" t="str">
            <v>ROSADO</v>
          </cell>
          <cell r="D16" t="str">
            <v>ROSAS COLORES</v>
          </cell>
          <cell r="E16">
            <v>0</v>
          </cell>
        </row>
        <row r="17">
          <cell r="B17" t="str">
            <v>ATHENA</v>
          </cell>
          <cell r="C17" t="str">
            <v>ROSADO</v>
          </cell>
          <cell r="D17" t="str">
            <v>MINICLAVEL</v>
          </cell>
          <cell r="E17">
            <v>28</v>
          </cell>
        </row>
        <row r="18">
          <cell r="B18" t="str">
            <v>BARILOCHE</v>
          </cell>
          <cell r="C18" t="str">
            <v>BICOLOR ENVEJECIDO</v>
          </cell>
          <cell r="D18" t="str">
            <v>MINICLAVEL</v>
          </cell>
          <cell r="E18">
            <v>28</v>
          </cell>
        </row>
        <row r="19">
          <cell r="B19" t="str">
            <v>BELEN</v>
          </cell>
          <cell r="C19" t="str">
            <v>BICOLOR AMARILLO</v>
          </cell>
          <cell r="D19" t="str">
            <v>MINICLAVEL</v>
          </cell>
          <cell r="E19">
            <v>31</v>
          </cell>
        </row>
        <row r="20">
          <cell r="B20" t="str">
            <v>BERNARD</v>
          </cell>
          <cell r="C20" t="str">
            <v>BICOLOR ROJO/VERDE</v>
          </cell>
          <cell r="D20" t="str">
            <v>CLAVEL</v>
          </cell>
          <cell r="E20">
            <v>28</v>
          </cell>
        </row>
        <row r="21">
          <cell r="B21" t="str">
            <v>BETA 2007 MOR2</v>
          </cell>
          <cell r="C21" t="str">
            <v>NARANJA</v>
          </cell>
          <cell r="D21" t="str">
            <v>VITRINAS MINIATURA</v>
          </cell>
          <cell r="E21">
            <v>29</v>
          </cell>
        </row>
        <row r="22">
          <cell r="B22" t="str">
            <v>BETSY</v>
          </cell>
          <cell r="C22" t="str">
            <v>ROSADO</v>
          </cell>
          <cell r="D22" t="str">
            <v>CLAVEL</v>
          </cell>
          <cell r="E22">
            <v>27</v>
          </cell>
        </row>
        <row r="23">
          <cell r="B23" t="str">
            <v>BIZET</v>
          </cell>
          <cell r="C23" t="str">
            <v>ROSADO OSCURO</v>
          </cell>
          <cell r="D23" t="str">
            <v>CLAVEL</v>
          </cell>
          <cell r="E23">
            <v>27</v>
          </cell>
        </row>
        <row r="24">
          <cell r="B24" t="str">
            <v>BLANQUITA</v>
          </cell>
          <cell r="C24" t="str">
            <v>BLANCO</v>
          </cell>
          <cell r="D24" t="str">
            <v>MINICLAVEL</v>
          </cell>
          <cell r="E24">
            <v>27</v>
          </cell>
        </row>
        <row r="25">
          <cell r="B25" t="str">
            <v>BLUSH</v>
          </cell>
          <cell r="C25" t="str">
            <v>BICOLOR NARANJA</v>
          </cell>
          <cell r="D25" t="str">
            <v>ROSAS COLORES</v>
          </cell>
          <cell r="E25">
            <v>0</v>
          </cell>
        </row>
        <row r="26">
          <cell r="B26" t="str">
            <v>BRIGHTON</v>
          </cell>
          <cell r="C26" t="str">
            <v>AMARILLO</v>
          </cell>
          <cell r="D26" t="str">
            <v>ROSAS COLORES</v>
          </cell>
          <cell r="E26">
            <v>0</v>
          </cell>
        </row>
        <row r="27">
          <cell r="B27" t="str">
            <v>BRISA</v>
          </cell>
          <cell r="C27" t="str">
            <v>BLANCO</v>
          </cell>
          <cell r="D27" t="str">
            <v>CLAVEL</v>
          </cell>
          <cell r="E27">
            <v>27</v>
          </cell>
        </row>
        <row r="28">
          <cell r="B28" t="str">
            <v>CAESAR</v>
          </cell>
          <cell r="C28" t="str">
            <v>AMARILLO</v>
          </cell>
          <cell r="D28" t="str">
            <v>MINICLAVEL</v>
          </cell>
          <cell r="E28">
            <v>27</v>
          </cell>
        </row>
        <row r="29">
          <cell r="B29" t="str">
            <v>CALIPSO</v>
          </cell>
          <cell r="C29" t="str">
            <v>BICOLOR ROJO/VERDE</v>
          </cell>
          <cell r="D29" t="str">
            <v>MINICLAVEL</v>
          </cell>
          <cell r="E29">
            <v>28</v>
          </cell>
        </row>
        <row r="30">
          <cell r="B30" t="str">
            <v>CAROCHE</v>
          </cell>
          <cell r="C30" t="str">
            <v>ROSADO</v>
          </cell>
          <cell r="D30" t="str">
            <v>CLAVEL</v>
          </cell>
          <cell r="E30">
            <v>29</v>
          </cell>
        </row>
        <row r="31">
          <cell r="B31" t="str">
            <v>CAROLINE</v>
          </cell>
          <cell r="C31" t="str">
            <v>NOVEDAD</v>
          </cell>
          <cell r="D31" t="str">
            <v>CLAVEL</v>
          </cell>
          <cell r="E31">
            <v>25</v>
          </cell>
        </row>
        <row r="32">
          <cell r="B32" t="str">
            <v>CAROLINE GOLD</v>
          </cell>
          <cell r="C32" t="str">
            <v>ORO</v>
          </cell>
          <cell r="D32" t="str">
            <v>CLAVEL</v>
          </cell>
          <cell r="E32">
            <v>25</v>
          </cell>
        </row>
        <row r="33">
          <cell r="B33" t="str">
            <v>CARRIE</v>
          </cell>
          <cell r="C33" t="str">
            <v>ROSADO</v>
          </cell>
          <cell r="D33" t="str">
            <v>CLAVEL</v>
          </cell>
          <cell r="E33">
            <v>28</v>
          </cell>
        </row>
        <row r="34">
          <cell r="B34" t="str">
            <v>CELEVENU WINE</v>
          </cell>
          <cell r="C34" t="str">
            <v>BICOLOR JASPEADO ENVEJECIDO</v>
          </cell>
          <cell r="D34" t="str">
            <v>VITRINAS CLAVEL</v>
          </cell>
          <cell r="E34">
            <v>31</v>
          </cell>
        </row>
        <row r="35">
          <cell r="B35" t="str">
            <v>CERAMICA</v>
          </cell>
          <cell r="C35" t="str">
            <v>BICOLOR ROSADO</v>
          </cell>
          <cell r="D35" t="str">
            <v>MINICLAVEL</v>
          </cell>
          <cell r="E35">
            <v>29</v>
          </cell>
        </row>
        <row r="36">
          <cell r="B36" t="str">
            <v>CHARLIE</v>
          </cell>
          <cell r="C36" t="str">
            <v>PEPPER</v>
          </cell>
          <cell r="D36" t="str">
            <v>CLAVEL</v>
          </cell>
          <cell r="E36">
            <v>27</v>
          </cell>
        </row>
        <row r="37">
          <cell r="B37" t="str">
            <v>CHATEAU</v>
          </cell>
          <cell r="C37" t="str">
            <v>BURGUNDY</v>
          </cell>
          <cell r="D37" t="str">
            <v>MINICLAVEL</v>
          </cell>
          <cell r="E37">
            <v>29</v>
          </cell>
        </row>
        <row r="38">
          <cell r="B38" t="str">
            <v>CHEERIO</v>
          </cell>
          <cell r="C38" t="str">
            <v>BICOLOR ROJO</v>
          </cell>
          <cell r="D38" t="str">
            <v>CLAVEL</v>
          </cell>
          <cell r="E38">
            <v>30</v>
          </cell>
        </row>
        <row r="39">
          <cell r="B39" t="str">
            <v>CINABRIO</v>
          </cell>
          <cell r="C39" t="str">
            <v>BICOLOR PURPURA</v>
          </cell>
          <cell r="D39" t="str">
            <v>CLAVEL</v>
          </cell>
          <cell r="E39">
            <v>27</v>
          </cell>
        </row>
        <row r="40">
          <cell r="B40" t="str">
            <v>CIRCUS</v>
          </cell>
          <cell r="C40" t="str">
            <v>BICOLOR PURPURA</v>
          </cell>
          <cell r="D40" t="str">
            <v>VITRINAS MINIATURA</v>
          </cell>
          <cell r="E40">
            <v>30</v>
          </cell>
        </row>
        <row r="41">
          <cell r="B41" t="str">
            <v>COMMEDIA</v>
          </cell>
          <cell r="C41" t="str">
            <v>BICOLOR PURPURA</v>
          </cell>
          <cell r="D41" t="str">
            <v>VITRINAS CLAVEL</v>
          </cell>
          <cell r="E41">
            <v>27</v>
          </cell>
        </row>
        <row r="42">
          <cell r="B42" t="str">
            <v>COMULUS</v>
          </cell>
          <cell r="C42" t="str">
            <v>BLANCO</v>
          </cell>
          <cell r="D42" t="str">
            <v>VITRINAS MINIATURA</v>
          </cell>
          <cell r="E42">
            <v>27</v>
          </cell>
        </row>
        <row r="43">
          <cell r="B43" t="str">
            <v>COOL WATER</v>
          </cell>
          <cell r="C43" t="str">
            <v>LILA</v>
          </cell>
          <cell r="D43" t="str">
            <v>ROSAS COLORES</v>
          </cell>
          <cell r="E43">
            <v>0</v>
          </cell>
        </row>
        <row r="44">
          <cell r="B44" t="str">
            <v>COWBOY</v>
          </cell>
          <cell r="C44" t="str">
            <v>NARANJA</v>
          </cell>
          <cell r="D44" t="str">
            <v>CLAVEL</v>
          </cell>
          <cell r="E44">
            <v>27</v>
          </cell>
        </row>
        <row r="45">
          <cell r="B45" t="str">
            <v>CREAM INTERMEZZO</v>
          </cell>
          <cell r="C45" t="str">
            <v>CREMA</v>
          </cell>
          <cell r="D45" t="str">
            <v>MINICLAVEL</v>
          </cell>
          <cell r="E45">
            <v>29</v>
          </cell>
        </row>
        <row r="46">
          <cell r="B46" t="str">
            <v>CUMBIA</v>
          </cell>
          <cell r="C46" t="str">
            <v>BICOLOR PEZICH</v>
          </cell>
          <cell r="D46" t="str">
            <v>ROSAS COLORES</v>
          </cell>
          <cell r="E46">
            <v>0</v>
          </cell>
        </row>
        <row r="47">
          <cell r="B47" t="str">
            <v>DANIKO</v>
          </cell>
          <cell r="C47" t="str">
            <v>ROJO</v>
          </cell>
          <cell r="D47" t="str">
            <v>CLAVEL</v>
          </cell>
          <cell r="E47">
            <v>27</v>
          </cell>
        </row>
        <row r="48">
          <cell r="B48" t="str">
            <v>DCS13-1708</v>
          </cell>
          <cell r="C48" t="str">
            <v>BICOLOR PURPURA</v>
          </cell>
          <cell r="D48" t="str">
            <v>VITRINAS CLAVEL</v>
          </cell>
          <cell r="E48">
            <v>29</v>
          </cell>
        </row>
        <row r="49">
          <cell r="B49" t="str">
            <v>DEEP PURPLE</v>
          </cell>
          <cell r="C49" t="str">
            <v>PURPURA</v>
          </cell>
          <cell r="D49" t="str">
            <v>ROSAS COLORES</v>
          </cell>
          <cell r="E49">
            <v>0</v>
          </cell>
        </row>
        <row r="50">
          <cell r="B50" t="str">
            <v>DEKORA</v>
          </cell>
          <cell r="C50" t="str">
            <v>ROSADO</v>
          </cell>
          <cell r="D50" t="str">
            <v>ROSAS COLORES</v>
          </cell>
          <cell r="E50">
            <v>0</v>
          </cell>
        </row>
        <row r="51">
          <cell r="B51" t="str">
            <v>DILETTA</v>
          </cell>
          <cell r="C51" t="str">
            <v>AMARILLO</v>
          </cell>
          <cell r="D51" t="str">
            <v>CLAVEL</v>
          </cell>
          <cell r="E51">
            <v>26</v>
          </cell>
        </row>
        <row r="52">
          <cell r="B52" t="str">
            <v>DILETTA CREMA</v>
          </cell>
          <cell r="C52" t="str">
            <v>CREMA</v>
          </cell>
          <cell r="D52" t="str">
            <v>CLAVEL</v>
          </cell>
          <cell r="E52">
            <v>26</v>
          </cell>
        </row>
        <row r="53">
          <cell r="B53" t="str">
            <v>DON PEDRO</v>
          </cell>
          <cell r="C53" t="str">
            <v>ROJO</v>
          </cell>
          <cell r="D53" t="str">
            <v>CLAVEL</v>
          </cell>
          <cell r="E53">
            <v>29</v>
          </cell>
        </row>
        <row r="54">
          <cell r="B54" t="str">
            <v>DONATELLO</v>
          </cell>
          <cell r="C54" t="str">
            <v>BICOLOR ROSADO OSCURO</v>
          </cell>
          <cell r="D54" t="str">
            <v>CLAVEL</v>
          </cell>
          <cell r="E54">
            <v>28</v>
          </cell>
        </row>
        <row r="55">
          <cell r="B55" t="str">
            <v>DONCEL</v>
          </cell>
          <cell r="C55" t="str">
            <v>ROSADO</v>
          </cell>
          <cell r="D55" t="str">
            <v>CLAVEL</v>
          </cell>
          <cell r="E55">
            <v>26</v>
          </cell>
        </row>
        <row r="56">
          <cell r="B56" t="str">
            <v>DRACULA</v>
          </cell>
          <cell r="C56" t="str">
            <v>ROJO</v>
          </cell>
          <cell r="D56" t="str">
            <v>MINICLAVEL</v>
          </cell>
          <cell r="E56">
            <v>31</v>
          </cell>
        </row>
        <row r="57">
          <cell r="B57" t="str">
            <v>DULCINEA</v>
          </cell>
          <cell r="C57" t="str">
            <v>ROSADO</v>
          </cell>
          <cell r="D57" t="str">
            <v>VITRINAS CLAVEL</v>
          </cell>
          <cell r="E57">
            <v>30</v>
          </cell>
        </row>
        <row r="58">
          <cell r="B58" t="str">
            <v>DUNE</v>
          </cell>
          <cell r="C58" t="str">
            <v>ORO</v>
          </cell>
          <cell r="D58" t="str">
            <v>MINICLAVEL</v>
          </cell>
          <cell r="E58">
            <v>28</v>
          </cell>
        </row>
        <row r="59">
          <cell r="B59" t="str">
            <v>ECLIPSE</v>
          </cell>
          <cell r="C59" t="str">
            <v>NOVEDAD</v>
          </cell>
          <cell r="D59" t="str">
            <v>CLAVEL</v>
          </cell>
          <cell r="E59">
            <v>32</v>
          </cell>
        </row>
        <row r="60">
          <cell r="B60" t="str">
            <v>EDMOND</v>
          </cell>
          <cell r="C60" t="str">
            <v>ENVEJECIDO MARRON</v>
          </cell>
          <cell r="D60" t="str">
            <v>VITRINAS CLAVEL</v>
          </cell>
          <cell r="E60">
            <v>28</v>
          </cell>
        </row>
        <row r="61">
          <cell r="B61" t="str">
            <v>ENGAGEMENT</v>
          </cell>
          <cell r="C61" t="str">
            <v>ROSADO</v>
          </cell>
          <cell r="D61" t="str">
            <v>ROSAS COLORES</v>
          </cell>
          <cell r="E61">
            <v>0</v>
          </cell>
        </row>
        <row r="62">
          <cell r="B62" t="str">
            <v>EPSILON</v>
          </cell>
          <cell r="C62" t="str">
            <v>PURPURA</v>
          </cell>
          <cell r="D62" t="str">
            <v>MINICLAVEL</v>
          </cell>
          <cell r="E62">
            <v>28</v>
          </cell>
        </row>
        <row r="63">
          <cell r="B63" t="str">
            <v>ESTACION</v>
          </cell>
          <cell r="C63" t="str">
            <v>BICOLOR ROSADO</v>
          </cell>
          <cell r="D63" t="str">
            <v>MINICLAVEL</v>
          </cell>
          <cell r="E63">
            <v>30</v>
          </cell>
        </row>
        <row r="64">
          <cell r="B64" t="str">
            <v>F-1558</v>
          </cell>
          <cell r="C64" t="str">
            <v>ROJO</v>
          </cell>
          <cell r="D64" t="str">
            <v>VITRINAS MINIATURA</v>
          </cell>
          <cell r="E64">
            <v>30</v>
          </cell>
        </row>
        <row r="65">
          <cell r="B65" t="str">
            <v>F-417</v>
          </cell>
          <cell r="C65" t="str">
            <v>ROJO</v>
          </cell>
          <cell r="D65" t="str">
            <v>VITRINAS CLAVEL</v>
          </cell>
          <cell r="E65">
            <v>26</v>
          </cell>
        </row>
        <row r="66">
          <cell r="B66" t="str">
            <v>F-680</v>
          </cell>
          <cell r="C66" t="str">
            <v>BLANCO</v>
          </cell>
          <cell r="D66" t="str">
            <v>VITRINAS MINIATURA</v>
          </cell>
          <cell r="E66">
            <v>29</v>
          </cell>
        </row>
        <row r="67">
          <cell r="B67" t="str">
            <v>F-717</v>
          </cell>
          <cell r="C67" t="str">
            <v>ROSADO</v>
          </cell>
          <cell r="D67" t="str">
            <v>VITRINAS MINIATURA</v>
          </cell>
          <cell r="E67">
            <v>29</v>
          </cell>
        </row>
        <row r="68">
          <cell r="B68" t="str">
            <v>FABULOUS</v>
          </cell>
          <cell r="C68" t="str">
            <v>NOVEDAD</v>
          </cell>
          <cell r="D68" t="str">
            <v>CLAVEL</v>
          </cell>
          <cell r="E68">
            <v>27</v>
          </cell>
        </row>
        <row r="69">
          <cell r="B69" t="str">
            <v>FAITH</v>
          </cell>
          <cell r="C69" t="str">
            <v>ROSADO</v>
          </cell>
          <cell r="D69" t="str">
            <v>CLAVEL</v>
          </cell>
          <cell r="E69">
            <v>25</v>
          </cell>
        </row>
        <row r="70">
          <cell r="B70" t="str">
            <v>FARIDA</v>
          </cell>
          <cell r="C70" t="str">
            <v>LILA</v>
          </cell>
          <cell r="D70" t="str">
            <v>CLAVEL</v>
          </cell>
          <cell r="E70">
            <v>27</v>
          </cell>
        </row>
        <row r="71">
          <cell r="B71" t="str">
            <v>FIESTA</v>
          </cell>
          <cell r="C71" t="str">
            <v>BICOLOR PURPURA</v>
          </cell>
          <cell r="D71" t="str">
            <v>CLAVEL</v>
          </cell>
          <cell r="E71">
            <v>26</v>
          </cell>
        </row>
        <row r="72">
          <cell r="B72" t="str">
            <v>FIONA</v>
          </cell>
          <cell r="C72" t="str">
            <v>VERDE</v>
          </cell>
          <cell r="D72" t="str">
            <v>VITRINAS CLAVEL</v>
          </cell>
          <cell r="E72">
            <v>30</v>
          </cell>
        </row>
        <row r="73">
          <cell r="B73" t="str">
            <v>FLIRT 2013FB4</v>
          </cell>
          <cell r="C73" t="str">
            <v>PEPPER</v>
          </cell>
          <cell r="D73" t="str">
            <v>VITRINAS CLAVEL</v>
          </cell>
          <cell r="E73">
            <v>27</v>
          </cell>
        </row>
        <row r="74">
          <cell r="B74" t="str">
            <v>FRANCINE</v>
          </cell>
          <cell r="C74" t="str">
            <v>BICOLOR ROSADO</v>
          </cell>
          <cell r="D74" t="str">
            <v>CLAVEL</v>
          </cell>
          <cell r="E74">
            <v>26</v>
          </cell>
        </row>
        <row r="75">
          <cell r="B75" t="str">
            <v>FRANCINE SCURO</v>
          </cell>
          <cell r="C75" t="str">
            <v>BICOLOR PURPURA</v>
          </cell>
          <cell r="D75" t="str">
            <v>CLAVEL</v>
          </cell>
          <cell r="E75">
            <v>26</v>
          </cell>
        </row>
        <row r="76">
          <cell r="B76" t="str">
            <v>FREEDOM</v>
          </cell>
          <cell r="C76" t="str">
            <v>ROJO</v>
          </cell>
          <cell r="D76" t="str">
            <v>ROSAS ROJAS</v>
          </cell>
          <cell r="E76">
            <v>0</v>
          </cell>
        </row>
        <row r="77">
          <cell r="B77" t="str">
            <v>G-150</v>
          </cell>
          <cell r="C77" t="str">
            <v>ROSADO</v>
          </cell>
          <cell r="D77" t="str">
            <v>VITRINAS CLAVEL</v>
          </cell>
          <cell r="E77">
            <v>25</v>
          </cell>
        </row>
        <row r="78">
          <cell r="B78" t="str">
            <v>G-19</v>
          </cell>
          <cell r="C78" t="str">
            <v>ROJO</v>
          </cell>
          <cell r="D78" t="str">
            <v>VITRINAS CLAVEL</v>
          </cell>
          <cell r="E78">
            <v>27</v>
          </cell>
        </row>
        <row r="79">
          <cell r="B79" t="str">
            <v>G-451</v>
          </cell>
          <cell r="C79" t="str">
            <v>BICOLOR PURPURA</v>
          </cell>
          <cell r="D79" t="str">
            <v>VITRINAS CLAVEL</v>
          </cell>
          <cell r="E79">
            <v>27</v>
          </cell>
        </row>
        <row r="80">
          <cell r="B80" t="str">
            <v>G-593</v>
          </cell>
          <cell r="C80" t="str">
            <v>BLANCO</v>
          </cell>
          <cell r="D80" t="str">
            <v>VITRINAS MINIATURA</v>
          </cell>
          <cell r="E80">
            <v>29</v>
          </cell>
        </row>
        <row r="81">
          <cell r="B81" t="str">
            <v>G-615</v>
          </cell>
          <cell r="C81" t="str">
            <v>ROJO</v>
          </cell>
          <cell r="D81" t="str">
            <v>VITRINAS MINIATURA</v>
          </cell>
          <cell r="E81">
            <v>30</v>
          </cell>
        </row>
        <row r="82">
          <cell r="B82" t="str">
            <v>G-833</v>
          </cell>
          <cell r="C82" t="str">
            <v>ROJO</v>
          </cell>
          <cell r="D82" t="str">
            <v>VITRINAS MINIATURA</v>
          </cell>
          <cell r="E82">
            <v>30</v>
          </cell>
        </row>
        <row r="83">
          <cell r="B83" t="str">
            <v>GABO</v>
          </cell>
          <cell r="C83" t="str">
            <v>AMARILLO</v>
          </cell>
          <cell r="D83" t="str">
            <v>CLAVEL</v>
          </cell>
          <cell r="E83">
            <v>31</v>
          </cell>
        </row>
        <row r="84">
          <cell r="B84" t="str">
            <v>GALDIATOR</v>
          </cell>
          <cell r="C84" t="str">
            <v>ROSADO</v>
          </cell>
          <cell r="D84" t="str">
            <v>VITRINAS CLAVEL</v>
          </cell>
          <cell r="E84">
            <v>30</v>
          </cell>
        </row>
        <row r="85">
          <cell r="B85" t="str">
            <v>GOLEM</v>
          </cell>
          <cell r="C85" t="str">
            <v>PURPURA</v>
          </cell>
          <cell r="D85" t="str">
            <v>CLAVEL</v>
          </cell>
          <cell r="E85">
            <v>27</v>
          </cell>
        </row>
        <row r="86">
          <cell r="B86" t="str">
            <v>HAMADA</v>
          </cell>
          <cell r="C86" t="str">
            <v>DURAZNO</v>
          </cell>
          <cell r="D86" t="str">
            <v>MINICLAVEL</v>
          </cell>
          <cell r="E86">
            <v>28</v>
          </cell>
        </row>
        <row r="87">
          <cell r="B87" t="str">
            <v>HAPPY GOLEM</v>
          </cell>
          <cell r="C87" t="str">
            <v>BICOLOR ROSADO</v>
          </cell>
          <cell r="D87" t="str">
            <v>CLAVEL</v>
          </cell>
          <cell r="E87">
            <v>28</v>
          </cell>
        </row>
        <row r="88">
          <cell r="B88" t="str">
            <v>HERMES</v>
          </cell>
          <cell r="C88" t="str">
            <v>AMARILLO</v>
          </cell>
          <cell r="D88" t="str">
            <v>CLAVEL</v>
          </cell>
          <cell r="E88">
            <v>28</v>
          </cell>
        </row>
        <row r="89">
          <cell r="B89" t="str">
            <v>HERMES ORANGE</v>
          </cell>
          <cell r="C89" t="str">
            <v>NARANJA</v>
          </cell>
          <cell r="D89" t="str">
            <v>CLAVEL</v>
          </cell>
          <cell r="E89">
            <v>29</v>
          </cell>
        </row>
        <row r="90">
          <cell r="B90" t="str">
            <v>HIGH AND MAGIC</v>
          </cell>
          <cell r="C90" t="str">
            <v>BICOLOR ROJO</v>
          </cell>
          <cell r="D90" t="str">
            <v>ROSAS COLORES</v>
          </cell>
          <cell r="E90">
            <v>0</v>
          </cell>
        </row>
        <row r="91">
          <cell r="B91" t="str">
            <v>HYPNOSIS</v>
          </cell>
          <cell r="C91" t="str">
            <v>BICOLOR LAVANDA ENVEJECIDO</v>
          </cell>
          <cell r="D91" t="str">
            <v>CLAVEL</v>
          </cell>
          <cell r="E91">
            <v>28</v>
          </cell>
        </row>
        <row r="92">
          <cell r="B92" t="str">
            <v>ILUSION</v>
          </cell>
          <cell r="C92" t="str">
            <v>ROSADO</v>
          </cell>
          <cell r="D92" t="str">
            <v>CLAVEL</v>
          </cell>
          <cell r="E92">
            <v>27</v>
          </cell>
        </row>
        <row r="93">
          <cell r="B93" t="str">
            <v>ISTATA</v>
          </cell>
          <cell r="C93" t="str">
            <v>PEPPER</v>
          </cell>
          <cell r="D93" t="str">
            <v>VITRINAS MINIATURA</v>
          </cell>
          <cell r="E93">
            <v>31</v>
          </cell>
        </row>
        <row r="94">
          <cell r="B94" t="str">
            <v>JADE</v>
          </cell>
          <cell r="C94" t="str">
            <v>VERDE</v>
          </cell>
          <cell r="D94" t="str">
            <v>MINICLAVEL</v>
          </cell>
          <cell r="E94">
            <v>30</v>
          </cell>
        </row>
        <row r="95">
          <cell r="B95" t="str">
            <v>JESSIKA</v>
          </cell>
          <cell r="C95" t="str">
            <v>ROSADO</v>
          </cell>
          <cell r="D95" t="str">
            <v>ROSAS COLORES</v>
          </cell>
          <cell r="E95">
            <v>0</v>
          </cell>
        </row>
        <row r="96">
          <cell r="B96" t="str">
            <v>JOBIM</v>
          </cell>
          <cell r="C96" t="str">
            <v>ROSADO OSCURO</v>
          </cell>
          <cell r="D96" t="str">
            <v>CLAVEL</v>
          </cell>
          <cell r="E96">
            <v>27</v>
          </cell>
        </row>
        <row r="97">
          <cell r="B97" t="str">
            <v>JODIE</v>
          </cell>
          <cell r="C97" t="str">
            <v>ROSADO</v>
          </cell>
          <cell r="D97" t="str">
            <v>CLAVEL</v>
          </cell>
          <cell r="E97">
            <v>27</v>
          </cell>
        </row>
        <row r="98">
          <cell r="B98" t="str">
            <v>KAORI</v>
          </cell>
          <cell r="C98" t="str">
            <v>ROSADO</v>
          </cell>
          <cell r="D98" t="str">
            <v>CLAVEL</v>
          </cell>
          <cell r="E98">
            <v>29</v>
          </cell>
        </row>
        <row r="99">
          <cell r="B99" t="str">
            <v>KILLIMANJARO</v>
          </cell>
          <cell r="C99" t="str">
            <v>BLANCO</v>
          </cell>
          <cell r="D99" t="str">
            <v>VITRINAS CLAVEL</v>
          </cell>
          <cell r="E99">
            <v>28</v>
          </cell>
        </row>
        <row r="100">
          <cell r="B100" t="str">
            <v>KINO</v>
          </cell>
          <cell r="C100" t="str">
            <v>BICOLOR PURPURA</v>
          </cell>
          <cell r="D100" t="str">
            <v>CLAVEL</v>
          </cell>
          <cell r="E100">
            <v>28</v>
          </cell>
        </row>
        <row r="101">
          <cell r="B101" t="str">
            <v>KOMACHI</v>
          </cell>
          <cell r="C101" t="str">
            <v>BICOLOR ROSADO</v>
          </cell>
          <cell r="D101" t="str">
            <v>CLAVEL</v>
          </cell>
          <cell r="E101">
            <v>25</v>
          </cell>
        </row>
        <row r="102">
          <cell r="B102" t="str">
            <v>LATINA</v>
          </cell>
          <cell r="C102" t="str">
            <v>AMARILLO</v>
          </cell>
          <cell r="D102" t="str">
            <v>ROSAS COLORES</v>
          </cell>
          <cell r="E102">
            <v>0</v>
          </cell>
        </row>
        <row r="103">
          <cell r="B103" t="str">
            <v>LEGE MARRONE</v>
          </cell>
          <cell r="C103" t="str">
            <v>ENVEJECIDO MARRON</v>
          </cell>
          <cell r="D103" t="str">
            <v>CLAVEL</v>
          </cell>
          <cell r="E103">
            <v>29</v>
          </cell>
        </row>
        <row r="104">
          <cell r="B104" t="str">
            <v>LEGE PINK</v>
          </cell>
          <cell r="C104" t="str">
            <v>ROSADO</v>
          </cell>
          <cell r="D104" t="str">
            <v>CLAVEL</v>
          </cell>
          <cell r="E104">
            <v>29</v>
          </cell>
        </row>
        <row r="105">
          <cell r="B105" t="str">
            <v>LEGE VERDE</v>
          </cell>
          <cell r="C105" t="str">
            <v>VERDE</v>
          </cell>
          <cell r="D105" t="str">
            <v>CLAVEL</v>
          </cell>
          <cell r="E105">
            <v>29</v>
          </cell>
        </row>
        <row r="106">
          <cell r="B106" t="str">
            <v>LILAC MELISSA</v>
          </cell>
          <cell r="C106" t="str">
            <v>LILA</v>
          </cell>
          <cell r="D106" t="str">
            <v>MINICLAVEL</v>
          </cell>
          <cell r="E106">
            <v>31</v>
          </cell>
        </row>
        <row r="107">
          <cell r="B107" t="str">
            <v>LIMONADA</v>
          </cell>
          <cell r="C107" t="str">
            <v>NOVEDAD VERDE</v>
          </cell>
          <cell r="D107" t="str">
            <v>ROSAS COLORES</v>
          </cell>
          <cell r="E107">
            <v>0</v>
          </cell>
        </row>
        <row r="108">
          <cell r="B108" t="str">
            <v>LINA</v>
          </cell>
          <cell r="C108" t="str">
            <v>NARANJA</v>
          </cell>
          <cell r="D108" t="str">
            <v>MINICLAVEL</v>
          </cell>
          <cell r="E108">
            <v>28</v>
          </cell>
        </row>
        <row r="109">
          <cell r="B109" t="str">
            <v>LIZZY</v>
          </cell>
          <cell r="C109" t="str">
            <v>DURAZNO</v>
          </cell>
          <cell r="D109" t="str">
            <v>CLAVEL</v>
          </cell>
          <cell r="E109">
            <v>29</v>
          </cell>
        </row>
        <row r="110">
          <cell r="B110" t="str">
            <v>LOLLIPOP VIOLET</v>
          </cell>
          <cell r="C110" t="str">
            <v>NOVEDAD</v>
          </cell>
          <cell r="D110" t="str">
            <v>MINICLAVEL</v>
          </cell>
          <cell r="E110">
            <v>31</v>
          </cell>
        </row>
        <row r="111">
          <cell r="B111" t="str">
            <v>LORENZO</v>
          </cell>
          <cell r="C111" t="str">
            <v>ROSADO OSCURO</v>
          </cell>
          <cell r="D111" t="str">
            <v>MINICLAVEL</v>
          </cell>
          <cell r="E111">
            <v>30</v>
          </cell>
        </row>
        <row r="112">
          <cell r="B112" t="str">
            <v>LUCIANO</v>
          </cell>
          <cell r="C112" t="str">
            <v>ROSADO</v>
          </cell>
          <cell r="D112" t="str">
            <v>ROSAS COLORES</v>
          </cell>
          <cell r="E112">
            <v>0</v>
          </cell>
        </row>
        <row r="113">
          <cell r="B113" t="str">
            <v>LUDONA</v>
          </cell>
          <cell r="C113" t="str">
            <v>ORO</v>
          </cell>
          <cell r="D113" t="str">
            <v>MINICLAVEL</v>
          </cell>
          <cell r="E113">
            <v>26</v>
          </cell>
        </row>
        <row r="114">
          <cell r="B114" t="str">
            <v>LUMIERE PPS</v>
          </cell>
          <cell r="C114" t="str">
            <v>AMARILLO</v>
          </cell>
          <cell r="D114" t="str">
            <v>VITRINAS CLAVEL</v>
          </cell>
          <cell r="E114">
            <v>30</v>
          </cell>
        </row>
        <row r="115">
          <cell r="B115" t="str">
            <v>MANDALAY</v>
          </cell>
          <cell r="C115" t="str">
            <v>ROSADO OSCURO</v>
          </cell>
          <cell r="D115" t="str">
            <v>CLAVEL</v>
          </cell>
          <cell r="E115">
            <v>28</v>
          </cell>
        </row>
        <row r="116">
          <cell r="B116" t="str">
            <v>MANDARIN</v>
          </cell>
          <cell r="C116" t="str">
            <v>ORO</v>
          </cell>
          <cell r="D116" t="str">
            <v>CLAVEL</v>
          </cell>
          <cell r="E116">
            <v>29</v>
          </cell>
        </row>
        <row r="117">
          <cell r="B117" t="str">
            <v>MARTINA</v>
          </cell>
          <cell r="C117" t="str">
            <v>PEPPER</v>
          </cell>
          <cell r="D117" t="str">
            <v>MINICLAVEL</v>
          </cell>
          <cell r="E117">
            <v>31</v>
          </cell>
        </row>
        <row r="118">
          <cell r="B118" t="str">
            <v>MARVELLOUS</v>
          </cell>
          <cell r="C118" t="str">
            <v>ROSADO</v>
          </cell>
          <cell r="D118" t="str">
            <v>CLAVEL</v>
          </cell>
          <cell r="E118">
            <v>28</v>
          </cell>
        </row>
        <row r="119">
          <cell r="B119" t="str">
            <v>MOCHA SWEET</v>
          </cell>
          <cell r="C119" t="str">
            <v>BICOLOR LAVANDA ENVEJECIDO</v>
          </cell>
          <cell r="D119" t="str">
            <v>MINICLAVEL</v>
          </cell>
          <cell r="E119">
            <v>30</v>
          </cell>
        </row>
        <row r="120">
          <cell r="B120" t="str">
            <v>MONDIAL</v>
          </cell>
          <cell r="C120" t="str">
            <v>BLANCO</v>
          </cell>
          <cell r="D120" t="str">
            <v>ROSAS COLORES</v>
          </cell>
          <cell r="E120">
            <v>0</v>
          </cell>
        </row>
        <row r="121">
          <cell r="B121" t="str">
            <v>MONTOYA</v>
          </cell>
          <cell r="C121" t="str">
            <v>PEPPER</v>
          </cell>
          <cell r="D121" t="str">
            <v>CLAVEL</v>
          </cell>
          <cell r="E121">
            <v>25</v>
          </cell>
        </row>
        <row r="122">
          <cell r="B122" t="str">
            <v>MOON LIGHT</v>
          </cell>
          <cell r="C122" t="str">
            <v>BLANCO</v>
          </cell>
          <cell r="D122" t="str">
            <v>CLAVEL</v>
          </cell>
          <cell r="E122">
            <v>28</v>
          </cell>
        </row>
        <row r="123">
          <cell r="B123" t="str">
            <v>MOVIE STAR</v>
          </cell>
          <cell r="C123" t="str">
            <v>NARANJA</v>
          </cell>
          <cell r="D123" t="str">
            <v>ROSAS COLORES</v>
          </cell>
          <cell r="E123">
            <v>0</v>
          </cell>
        </row>
        <row r="124">
          <cell r="B124" t="str">
            <v>MUNDIAL</v>
          </cell>
          <cell r="C124" t="str">
            <v>ROJO</v>
          </cell>
          <cell r="D124" t="str">
            <v>VITRINAS CLAVEL</v>
          </cell>
          <cell r="E124">
            <v>30</v>
          </cell>
        </row>
        <row r="125">
          <cell r="B125" t="str">
            <v>NATALIA</v>
          </cell>
          <cell r="C125" t="str">
            <v>ORO</v>
          </cell>
          <cell r="D125" t="str">
            <v>CLAVEL</v>
          </cell>
          <cell r="E125">
            <v>29</v>
          </cell>
        </row>
        <row r="126">
          <cell r="B126" t="str">
            <v>NIMBUS</v>
          </cell>
          <cell r="C126" t="str">
            <v>BLANCO</v>
          </cell>
          <cell r="D126" t="str">
            <v>MINICLAVEL</v>
          </cell>
          <cell r="E126">
            <v>29</v>
          </cell>
        </row>
        <row r="127">
          <cell r="B127" t="str">
            <v>NINA</v>
          </cell>
          <cell r="C127" t="str">
            <v>NARANJA</v>
          </cell>
          <cell r="D127" t="str">
            <v>ROSAS COLORES</v>
          </cell>
          <cell r="E127">
            <v>0</v>
          </cell>
        </row>
        <row r="128">
          <cell r="B128" t="str">
            <v>NOVIA</v>
          </cell>
          <cell r="C128" t="str">
            <v>DURAZNO</v>
          </cell>
          <cell r="D128" t="str">
            <v>CLAVEL</v>
          </cell>
          <cell r="E128">
            <v>29</v>
          </cell>
        </row>
        <row r="129">
          <cell r="B129" t="str">
            <v>NUMBER ONE</v>
          </cell>
          <cell r="C129" t="str">
            <v>PEPPER</v>
          </cell>
          <cell r="D129" t="str">
            <v>MINICLAVEL</v>
          </cell>
          <cell r="E129">
            <v>29</v>
          </cell>
        </row>
        <row r="130">
          <cell r="B130" t="str">
            <v>PARU</v>
          </cell>
          <cell r="C130" t="str">
            <v>BLANCO</v>
          </cell>
          <cell r="D130" t="str">
            <v>VITRINAS CLAVEL</v>
          </cell>
          <cell r="E130">
            <v>28</v>
          </cell>
        </row>
        <row r="131">
          <cell r="B131" t="str">
            <v>PEARL LADY</v>
          </cell>
          <cell r="C131" t="str">
            <v>ROSADO</v>
          </cell>
          <cell r="D131" t="str">
            <v>MINICLAVEL</v>
          </cell>
          <cell r="E131">
            <v>30</v>
          </cell>
        </row>
        <row r="132">
          <cell r="B132" t="str">
            <v>PECKOUBO</v>
          </cell>
          <cell r="C132" t="str">
            <v>ROSADO</v>
          </cell>
          <cell r="D132" t="str">
            <v>ROSAS COLORES</v>
          </cell>
          <cell r="E132">
            <v>0</v>
          </cell>
        </row>
        <row r="133">
          <cell r="B133" t="str">
            <v>PIGEON</v>
          </cell>
          <cell r="C133" t="str">
            <v>ROSADO OSCURO</v>
          </cell>
          <cell r="D133" t="str">
            <v>MINICLAVEL</v>
          </cell>
          <cell r="E133">
            <v>31</v>
          </cell>
        </row>
        <row r="134">
          <cell r="B134" t="str">
            <v>PINK FLOYD</v>
          </cell>
          <cell r="C134" t="str">
            <v>ROSADO</v>
          </cell>
          <cell r="D134" t="str">
            <v>ROSAS COLORES</v>
          </cell>
          <cell r="E134">
            <v>0</v>
          </cell>
        </row>
        <row r="135">
          <cell r="B135" t="str">
            <v>PINK PIGEON</v>
          </cell>
          <cell r="C135" t="str">
            <v>ROSADO</v>
          </cell>
          <cell r="D135" t="str">
            <v>MINICLAVEL</v>
          </cell>
          <cell r="E135">
            <v>30</v>
          </cell>
        </row>
        <row r="136">
          <cell r="B136" t="str">
            <v>PORTO</v>
          </cell>
          <cell r="C136" t="str">
            <v>BURGUNDY</v>
          </cell>
          <cell r="D136" t="str">
            <v>CLAVEL</v>
          </cell>
          <cell r="E136">
            <v>28</v>
          </cell>
        </row>
        <row r="137">
          <cell r="B137" t="str">
            <v>PP150856 - 007</v>
          </cell>
          <cell r="C137" t="str">
            <v>BICOLOR PURPURA</v>
          </cell>
          <cell r="D137" t="str">
            <v>VITRINAS CLAVEL</v>
          </cell>
          <cell r="E137">
            <v>26</v>
          </cell>
        </row>
        <row r="138">
          <cell r="B138" t="str">
            <v>PV 13436</v>
          </cell>
          <cell r="C138" t="str">
            <v>BICOLOR LAVANDA ENVEJECIDO</v>
          </cell>
          <cell r="D138" t="str">
            <v>VITRINAS MINIATURA</v>
          </cell>
          <cell r="E138">
            <v>30</v>
          </cell>
        </row>
        <row r="139">
          <cell r="B139" t="str">
            <v>PV 50069</v>
          </cell>
          <cell r="C139" t="str">
            <v>ROSADO OSCURO</v>
          </cell>
          <cell r="D139" t="str">
            <v>VITRINAS MINIATURA</v>
          </cell>
          <cell r="E139">
            <v>30</v>
          </cell>
        </row>
        <row r="140">
          <cell r="B140" t="str">
            <v>PV 50159</v>
          </cell>
          <cell r="C140" t="str">
            <v>BICOLOR BURGUNDY</v>
          </cell>
          <cell r="D140" t="str">
            <v>VITRINAS MINIATURA</v>
          </cell>
          <cell r="E140">
            <v>30</v>
          </cell>
        </row>
        <row r="141">
          <cell r="B141" t="str">
            <v>RANDAL</v>
          </cell>
          <cell r="C141" t="str">
            <v>BLANCO</v>
          </cell>
          <cell r="D141" t="str">
            <v>CLAVEL</v>
          </cell>
          <cell r="E141">
            <v>28</v>
          </cell>
        </row>
        <row r="142">
          <cell r="B142" t="str">
            <v>RAPSODY</v>
          </cell>
          <cell r="C142" t="str">
            <v>NOVEDAD</v>
          </cell>
          <cell r="D142" t="str">
            <v>CLAVEL</v>
          </cell>
          <cell r="E142">
            <v>28</v>
          </cell>
        </row>
        <row r="143">
          <cell r="B143" t="str">
            <v>RAVEL</v>
          </cell>
          <cell r="C143" t="str">
            <v>ROSADO OSCURO</v>
          </cell>
          <cell r="D143" t="str">
            <v>ROSAS COLORES</v>
          </cell>
          <cell r="E143">
            <v>0</v>
          </cell>
        </row>
        <row r="144">
          <cell r="B144" t="str">
            <v>RED MAGIC</v>
          </cell>
          <cell r="C144" t="str">
            <v>ROJO</v>
          </cell>
          <cell r="D144" t="str">
            <v>CLAVEL</v>
          </cell>
          <cell r="E144">
            <v>26</v>
          </cell>
        </row>
        <row r="145">
          <cell r="B145" t="str">
            <v>RITOMO</v>
          </cell>
          <cell r="C145" t="str">
            <v>ROSADO</v>
          </cell>
          <cell r="D145" t="str">
            <v>MINICLAVEL</v>
          </cell>
          <cell r="E145">
            <v>28</v>
          </cell>
        </row>
        <row r="146">
          <cell r="B146" t="str">
            <v>RODAS</v>
          </cell>
          <cell r="C146" t="str">
            <v>CREMA</v>
          </cell>
          <cell r="D146" t="str">
            <v>CLAVEL</v>
          </cell>
          <cell r="E146">
            <v>27</v>
          </cell>
        </row>
        <row r="147">
          <cell r="B147" t="str">
            <v>ROMANY</v>
          </cell>
          <cell r="C147" t="str">
            <v>NARANJA</v>
          </cell>
          <cell r="D147" t="str">
            <v>MINICLAVEL</v>
          </cell>
          <cell r="E147">
            <v>29</v>
          </cell>
        </row>
        <row r="148">
          <cell r="B148" t="str">
            <v>ROSADITA</v>
          </cell>
          <cell r="C148" t="str">
            <v>ROSADO</v>
          </cell>
          <cell r="D148" t="str">
            <v>MINICLAVEL</v>
          </cell>
          <cell r="E148">
            <v>30</v>
          </cell>
        </row>
        <row r="149">
          <cell r="B149" t="str">
            <v>ROSITA</v>
          </cell>
          <cell r="C149" t="str">
            <v>BICOLOR</v>
          </cell>
          <cell r="D149" t="str">
            <v>MINICLAVEL</v>
          </cell>
          <cell r="E149">
            <v>30</v>
          </cell>
        </row>
        <row r="150">
          <cell r="B150" t="str">
            <v>SATINA</v>
          </cell>
          <cell r="C150" t="str">
            <v>ROSADO</v>
          </cell>
          <cell r="D150" t="str">
            <v>ROSAS COLORES</v>
          </cell>
          <cell r="E150">
            <v>0</v>
          </cell>
        </row>
        <row r="151">
          <cell r="B151" t="str">
            <v>SCARLETTE PLUS</v>
          </cell>
          <cell r="C151" t="str">
            <v>BICOLOR ROJO</v>
          </cell>
          <cell r="D151" t="str">
            <v>MINICLAVEL</v>
          </cell>
          <cell r="E151">
            <v>29</v>
          </cell>
        </row>
        <row r="152">
          <cell r="B152" t="str">
            <v>SELVA</v>
          </cell>
          <cell r="C152" t="str">
            <v>VERDE</v>
          </cell>
          <cell r="D152" t="str">
            <v>CLAVEL</v>
          </cell>
          <cell r="E152">
            <v>27</v>
          </cell>
        </row>
        <row r="153">
          <cell r="B153" t="str">
            <v>SIRASI</v>
          </cell>
          <cell r="C153" t="str">
            <v>ROSADO OSCURO</v>
          </cell>
          <cell r="D153" t="str">
            <v>MINICLAVEL</v>
          </cell>
          <cell r="E153">
            <v>27</v>
          </cell>
        </row>
        <row r="154">
          <cell r="B154" t="str">
            <v>SKY LINE</v>
          </cell>
          <cell r="C154" t="str">
            <v>BICOLOR ROSADO</v>
          </cell>
          <cell r="D154" t="str">
            <v>MINICLAVEL</v>
          </cell>
          <cell r="E154">
            <v>29</v>
          </cell>
        </row>
        <row r="155">
          <cell r="B155" t="str">
            <v>SOLEX</v>
          </cell>
          <cell r="C155" t="str">
            <v>NARANJA</v>
          </cell>
          <cell r="D155" t="str">
            <v>CLAVEL</v>
          </cell>
          <cell r="E155">
            <v>28</v>
          </cell>
        </row>
        <row r="156">
          <cell r="B156" t="str">
            <v>SONATINA</v>
          </cell>
          <cell r="C156" t="str">
            <v>BICOLOR JASPEADO ENVEJECIDO</v>
          </cell>
          <cell r="D156" t="str">
            <v>VITRINAS CLAVEL</v>
          </cell>
          <cell r="E156">
            <v>30</v>
          </cell>
        </row>
        <row r="157">
          <cell r="B157" t="str">
            <v>SORIA</v>
          </cell>
          <cell r="C157" t="str">
            <v>AMARILLO</v>
          </cell>
          <cell r="D157" t="str">
            <v>VITRINAS MINIATURA</v>
          </cell>
          <cell r="E157">
            <v>28</v>
          </cell>
        </row>
        <row r="158">
          <cell r="B158" t="str">
            <v>SPECTRO</v>
          </cell>
          <cell r="C158" t="str">
            <v>BICOLOR PURPURA</v>
          </cell>
          <cell r="D158" t="str">
            <v>MINICLAVEL</v>
          </cell>
          <cell r="E158">
            <v>29</v>
          </cell>
        </row>
        <row r="159">
          <cell r="B159" t="str">
            <v>SPRITZ BLANCO ROSA</v>
          </cell>
          <cell r="C159" t="str">
            <v>BICOLOR ROSADO</v>
          </cell>
          <cell r="D159" t="str">
            <v>CLAVEL</v>
          </cell>
          <cell r="E159">
            <v>27</v>
          </cell>
        </row>
        <row r="160">
          <cell r="B160" t="str">
            <v>SUPER TRENDY TESSINO</v>
          </cell>
          <cell r="C160" t="str">
            <v>BICOLOR PURPURA</v>
          </cell>
          <cell r="D160" t="str">
            <v>MINICLAVEL</v>
          </cell>
          <cell r="E160">
            <v>30</v>
          </cell>
        </row>
        <row r="161">
          <cell r="B161" t="str">
            <v>SWEETNESS</v>
          </cell>
          <cell r="C161" t="str">
            <v>BICOLOR ROSADO</v>
          </cell>
          <cell r="D161" t="str">
            <v>ROSAS COLORES</v>
          </cell>
          <cell r="E161">
            <v>0</v>
          </cell>
        </row>
        <row r="162">
          <cell r="B162" t="str">
            <v>TANGELO</v>
          </cell>
          <cell r="C162" t="str">
            <v>NOVEDAD NARANJA</v>
          </cell>
          <cell r="D162" t="str">
            <v>CLAVEL</v>
          </cell>
          <cell r="E162">
            <v>29</v>
          </cell>
        </row>
        <row r="163">
          <cell r="B163" t="str">
            <v>TEMPLE</v>
          </cell>
          <cell r="C163" t="str">
            <v>BLANCO</v>
          </cell>
          <cell r="D163" t="str">
            <v>MINICLAVEL</v>
          </cell>
          <cell r="E163">
            <v>28</v>
          </cell>
        </row>
        <row r="164">
          <cell r="B164" t="str">
            <v>TENDERLY</v>
          </cell>
          <cell r="C164" t="str">
            <v>BICOLOR PURPURA</v>
          </cell>
          <cell r="D164" t="str">
            <v>CLAVEL</v>
          </cell>
          <cell r="E164">
            <v>27</v>
          </cell>
        </row>
        <row r="165">
          <cell r="B165" t="str">
            <v>TIEPOLO FUCSIA</v>
          </cell>
          <cell r="C165" t="str">
            <v>LILA</v>
          </cell>
          <cell r="D165" t="str">
            <v>CLAVEL</v>
          </cell>
          <cell r="E165">
            <v>26</v>
          </cell>
        </row>
        <row r="166">
          <cell r="B166" t="str">
            <v>TIFFANY</v>
          </cell>
          <cell r="C166" t="str">
            <v>BICOLOR PEZICH</v>
          </cell>
          <cell r="D166" t="str">
            <v>ROSAS COLORES</v>
          </cell>
          <cell r="E166">
            <v>0</v>
          </cell>
        </row>
        <row r="167">
          <cell r="B167" t="str">
            <v>TOPAZ</v>
          </cell>
          <cell r="C167" t="str">
            <v>ROSADO OSCURO</v>
          </cell>
          <cell r="D167" t="str">
            <v>ROSAS COLORES</v>
          </cell>
          <cell r="E167">
            <v>0</v>
          </cell>
        </row>
        <row r="168">
          <cell r="B168" t="str">
            <v>TUPARRO</v>
          </cell>
          <cell r="C168" t="str">
            <v>VERDE</v>
          </cell>
          <cell r="D168" t="str">
            <v>VITRINAS MINIATURA</v>
          </cell>
          <cell r="E168">
            <v>31</v>
          </cell>
        </row>
        <row r="169">
          <cell r="B169" t="str">
            <v>UCHUVA</v>
          </cell>
          <cell r="C169" t="str">
            <v>NARANJA</v>
          </cell>
          <cell r="D169" t="str">
            <v>MINICLAVEL</v>
          </cell>
          <cell r="E169">
            <v>27</v>
          </cell>
        </row>
        <row r="170">
          <cell r="B170" t="str">
            <v>ULURU</v>
          </cell>
          <cell r="C170" t="str">
            <v>NARANJA</v>
          </cell>
          <cell r="D170" t="str">
            <v>VITRINAS CLAVEL</v>
          </cell>
          <cell r="E170">
            <v>28</v>
          </cell>
        </row>
        <row r="171">
          <cell r="B171" t="str">
            <v>VENDELA</v>
          </cell>
          <cell r="C171" t="str">
            <v>BLANCO</v>
          </cell>
          <cell r="D171" t="str">
            <v>ROSAS COLORES</v>
          </cell>
          <cell r="E171">
            <v>0</v>
          </cell>
        </row>
        <row r="172">
          <cell r="B172" t="str">
            <v>VESPA</v>
          </cell>
          <cell r="C172" t="str">
            <v>BICOLOR AMARILLO</v>
          </cell>
          <cell r="D172" t="str">
            <v>MINICLAVEL</v>
          </cell>
          <cell r="E172">
            <v>30</v>
          </cell>
        </row>
        <row r="173">
          <cell r="B173" t="str">
            <v>VINO ROSSO PPS</v>
          </cell>
          <cell r="C173" t="str">
            <v>BURGUNDY</v>
          </cell>
          <cell r="D173" t="str">
            <v>VITRINAS CLAVEL</v>
          </cell>
          <cell r="E173">
            <v>28</v>
          </cell>
        </row>
        <row r="174">
          <cell r="B174" t="str">
            <v>VORAGINE</v>
          </cell>
          <cell r="C174" t="str">
            <v>VERDE</v>
          </cell>
          <cell r="D174" t="str">
            <v>CLAVEL</v>
          </cell>
          <cell r="E174">
            <v>26</v>
          </cell>
        </row>
        <row r="175">
          <cell r="B175" t="str">
            <v>VORTEX</v>
          </cell>
          <cell r="C175" t="str">
            <v>BICOLOR JASPEADO ENVEJECIDO</v>
          </cell>
          <cell r="D175" t="str">
            <v>CLAVEL</v>
          </cell>
          <cell r="E175">
            <v>25</v>
          </cell>
        </row>
        <row r="176">
          <cell r="B176" t="str">
            <v>WALKER</v>
          </cell>
          <cell r="C176" t="str">
            <v>ROJO</v>
          </cell>
          <cell r="D176" t="str">
            <v>CLAVEL</v>
          </cell>
          <cell r="E176">
            <v>28</v>
          </cell>
        </row>
        <row r="177">
          <cell r="B177" t="str">
            <v>WILD ONE</v>
          </cell>
          <cell r="C177" t="str">
            <v>ROSADO OSCURO</v>
          </cell>
          <cell r="D177" t="str">
            <v>ROSAS COLORES</v>
          </cell>
          <cell r="E177">
            <v>0</v>
          </cell>
        </row>
        <row r="178">
          <cell r="B178" t="str">
            <v>XANNTHE</v>
          </cell>
          <cell r="C178" t="str">
            <v>AMARILLO</v>
          </cell>
          <cell r="D178" t="str">
            <v>MINICLAVEL</v>
          </cell>
          <cell r="E178">
            <v>29</v>
          </cell>
        </row>
        <row r="179">
          <cell r="B179" t="str">
            <v>YELLOW VIANA</v>
          </cell>
          <cell r="C179" t="str">
            <v>BICOLOR AMARILLO</v>
          </cell>
          <cell r="D179" t="str">
            <v>CLAVEL</v>
          </cell>
          <cell r="E179">
            <v>27</v>
          </cell>
        </row>
        <row r="180">
          <cell r="B180" t="str">
            <v>ZAGARA</v>
          </cell>
          <cell r="C180" t="str">
            <v>ROSADO</v>
          </cell>
          <cell r="D180" t="str">
            <v>MINICLAVEL</v>
          </cell>
          <cell r="E180">
            <v>28</v>
          </cell>
        </row>
        <row r="181">
          <cell r="B181" t="str">
            <v>ZULIA</v>
          </cell>
          <cell r="C181" t="str">
            <v>BICOLOR</v>
          </cell>
          <cell r="D181" t="str">
            <v>MINICLAVEL</v>
          </cell>
          <cell r="E181">
            <v>28</v>
          </cell>
        </row>
        <row r="182">
          <cell r="B182" t="str">
            <v>ZUMBA</v>
          </cell>
          <cell r="C182" t="str">
            <v>ROJO</v>
          </cell>
          <cell r="D182" t="str">
            <v>MINICLAVEL</v>
          </cell>
          <cell r="E182">
            <v>29</v>
          </cell>
        </row>
        <row r="183">
          <cell r="B183" t="str">
            <v>ZURIGO</v>
          </cell>
          <cell r="C183" t="str">
            <v>NOVEDAD</v>
          </cell>
          <cell r="D183" t="str">
            <v>CLAVEL</v>
          </cell>
          <cell r="E183">
            <v>28</v>
          </cell>
        </row>
        <row r="184">
          <cell r="B184" t="str">
            <v>ARTIC</v>
          </cell>
          <cell r="C184" t="str">
            <v>BLANCO</v>
          </cell>
          <cell r="D184" t="str">
            <v>MINICLAVEL</v>
          </cell>
          <cell r="E184">
            <v>28</v>
          </cell>
        </row>
        <row r="185">
          <cell r="B185" t="str">
            <v>WHITE BUNNY</v>
          </cell>
          <cell r="C185" t="str">
            <v>BLANCO</v>
          </cell>
          <cell r="D185" t="str">
            <v>MINICLAVEL</v>
          </cell>
          <cell r="E185">
            <v>31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abla_manej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075.540033217592" createdVersion="6" refreshedVersion="6" minRefreshableVersion="3" recordCount="3633" xr:uid="{00000000-000A-0000-FFFF-FFFF02000000}">
  <cacheSource type="worksheet">
    <worksheetSource ref="A1:G3672" sheet="Hoja1" r:id="rId2"/>
  </cacheSource>
  <cacheFields count="7">
    <cacheField name="variedad" numFmtId="0">
      <sharedItems containsBlank="1" count="127">
        <s v="AMICO LAVANDER"/>
        <s v="ANTIGUA"/>
        <s v="APPLE TEA"/>
        <s v="ARAGON"/>
        <s v="ATHENA"/>
        <s v="BARILOCHE"/>
        <s v="BELEN"/>
        <s v="BETSY"/>
        <s v="BIZET"/>
        <s v="BLANQUITA"/>
        <s v="BRISA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REAM INTERMEZZO"/>
        <s v="DCM10-0797"/>
        <s v="DILETTA"/>
        <s v="DILETTA CREMA"/>
        <s v="DON PEDRO"/>
        <s v="DONATELLO"/>
        <s v="DONCEL"/>
        <s v="DRACULA"/>
        <s v="ECLIPSE"/>
        <s v="EPSILON"/>
        <s v="ESTACION"/>
        <s v="FABULOUS"/>
        <s v="FAITH"/>
        <s v="FARIDA"/>
        <s v="FIESTA"/>
        <s v="FRANCINE"/>
        <s v="FRANCINE SCURO"/>
        <s v="GOLEM"/>
        <s v="HAMADA"/>
        <s v="HAPPY GOLEM"/>
        <s v="HERMES"/>
        <s v="HERMES ORANGE"/>
        <s v="HYPNOSIS"/>
        <s v="ILUSION"/>
        <s v="JADE"/>
        <s v="JOBIM"/>
        <s v="KAORI"/>
        <s v="KINO"/>
        <s v="KOMACHI"/>
        <s v="LEGE MARRONE"/>
        <s v="LEGE PINK"/>
        <s v="LEGE VERDE"/>
        <s v="LILAC MELISSA"/>
        <s v="LINA"/>
        <s v="LIZZY"/>
        <s v="LUDONA"/>
        <s v="MANDARIN"/>
        <s v="MARTINA"/>
        <s v="MARVELLOUS"/>
        <s v="MOCHA SWEET"/>
        <s v="MONTOYA"/>
        <s v="MOON LIGHT"/>
        <s v="NATALIA"/>
        <s v="NIMBUS"/>
        <s v="NOVIA"/>
        <s v="NUMBER ONE"/>
        <s v="PEARL LADY"/>
        <s v="PIGEON"/>
        <s v="PINK PIGEON"/>
        <s v="PORTO"/>
        <s v="RANDAL"/>
        <s v="RED MAGIC"/>
        <s v="RITOMO"/>
        <s v="ROMANY"/>
        <s v="ROSADITA"/>
        <s v="SCARLETTE PLUS"/>
        <s v="SELVA"/>
        <s v="SIRASI"/>
        <s v="SKY LINE"/>
        <s v="SOLEX"/>
        <s v="SPECTRO"/>
        <s v="SUPER TRENDY TESSINO"/>
        <s v="TANGELO"/>
        <s v="TEMPLE"/>
        <s v="TENDERLY"/>
        <s v="TIEPOLO FUCSIA"/>
        <s v="VESPA"/>
        <s v="VORAGINE"/>
        <s v="VORTEX"/>
        <s v="WALKER"/>
        <s v="XANNTHE"/>
        <s v="YELLOW VIANA"/>
        <s v="ZAGARA"/>
        <s v="ZURIGO"/>
        <s v="GABO"/>
        <s v="BERNARD"/>
        <s v="COWBOY"/>
        <s v="DUNE"/>
        <s v="JODIE"/>
        <s v="LOLLIPOP VIOLET"/>
        <s v="LORENZO"/>
        <s v="MANDALAY"/>
        <s v="ROSITA"/>
        <s v="SPRINTZ SPOR BLANCO "/>
        <s v="UCHUVA"/>
        <s v="ZULIA"/>
        <s v="ZUMBA"/>
        <s v="SPRITZ BLANCO ROSA"/>
        <s v="BIRBA"/>
        <s v="CREAM VIANA"/>
        <s v="CRIMSON TEMPO"/>
        <s v="DARK TEMPO"/>
        <s v="IMAGINE"/>
        <s v="OLIVINO"/>
        <s v="PAULINA"/>
        <s v="PRADO MINT"/>
        <s v="PRETTY TESSINO"/>
        <s v="ROXANNE"/>
        <s v="SINAI"/>
        <s v="TAYRONA"/>
        <s v="TRENDY TESINO"/>
        <s v="TUNDRA"/>
        <s v="VIANA"/>
        <m u="1"/>
        <s v="SPRINTZ BLANCO ROSA" u="1"/>
      </sharedItems>
    </cacheField>
    <cacheField name="finca" numFmtId="0">
      <sharedItems containsBlank="1" count="3">
        <s v="INVERPALMAS"/>
        <s v="PALERMO"/>
        <m u="1"/>
      </sharedItems>
    </cacheField>
    <cacheField name="TIPO" numFmtId="0">
      <sharedItems/>
    </cacheField>
    <cacheField name="APLICAR" numFmtId="0">
      <sharedItems containsMixedTypes="1" containsNumber="1" containsInteger="1" minValue="1" maxValue="100" count="23">
        <s v="1.°"/>
        <s v="2.°"/>
        <s v="DRENCH SEM 1"/>
        <s v="DRENCH SEM 5"/>
        <s v="DRENCH SEM 18"/>
        <s v="3.°"/>
        <n v="4"/>
        <n v="7"/>
        <n v="1"/>
        <n v="6"/>
        <n v="2"/>
        <n v="9"/>
        <s v="Repaso"/>
        <s v="HIDROXIDO CA"/>
        <s v="RAFOS"/>
        <s v="SULFATO K"/>
        <s v="PROGIBB"/>
        <s v="MENSUAL"/>
        <n v="27"/>
        <n v="61"/>
        <n v="100"/>
        <s v="VITAVAX"/>
        <s v="LECHADAS "/>
      </sharedItems>
    </cacheField>
    <cacheField name="MEDIDAT" numFmtId="0">
      <sharedItems/>
    </cacheField>
    <cacheField name="VALOR" numFmtId="0">
      <sharedItems containsSemiMixedTypes="0" containsString="0" containsNumber="1" containsInteger="1" minValue="0" maxValue="700"/>
    </cacheField>
    <cacheField name="fl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3">
  <r>
    <x v="0"/>
    <x v="0"/>
    <s v="ARREGLOS"/>
    <x v="0"/>
    <s v="DIAS"/>
    <n v="14"/>
    <s v="CLAVEL"/>
  </r>
  <r>
    <x v="1"/>
    <x v="0"/>
    <s v="ARREGLOS"/>
    <x v="0"/>
    <s v="DIAS"/>
    <n v="14"/>
    <s v="CLAVEL"/>
  </r>
  <r>
    <x v="2"/>
    <x v="0"/>
    <s v="ARREGLOS"/>
    <x v="0"/>
    <s v="DIAS"/>
    <n v="14"/>
    <s v="CLAVEL"/>
  </r>
  <r>
    <x v="3"/>
    <x v="0"/>
    <s v="ARREGLOS"/>
    <x v="0"/>
    <s v="DIAS"/>
    <n v="14"/>
    <s v="MINICLAVEL"/>
  </r>
  <r>
    <x v="4"/>
    <x v="0"/>
    <s v="ARREGLOS"/>
    <x v="0"/>
    <s v="DIAS"/>
    <n v="14"/>
    <s v="MINICLAVEL"/>
  </r>
  <r>
    <x v="5"/>
    <x v="0"/>
    <s v="ARREGLOS"/>
    <x v="0"/>
    <s v="DIAS"/>
    <n v="14"/>
    <s v="MINICLAVEL"/>
  </r>
  <r>
    <x v="6"/>
    <x v="0"/>
    <s v="ARREGLOS"/>
    <x v="0"/>
    <s v="DIAS"/>
    <n v="14"/>
    <s v="MINICLAVEL"/>
  </r>
  <r>
    <x v="7"/>
    <x v="0"/>
    <s v="ARREGLOS"/>
    <x v="0"/>
    <s v="DIAS"/>
    <n v="14"/>
    <s v="CLAVEL"/>
  </r>
  <r>
    <x v="8"/>
    <x v="0"/>
    <s v="ARREGLOS"/>
    <x v="0"/>
    <s v="DIAS"/>
    <n v="14"/>
    <s v="CLAVEL"/>
  </r>
  <r>
    <x v="9"/>
    <x v="0"/>
    <s v="ARREGLOS"/>
    <x v="0"/>
    <s v="DIAS"/>
    <n v="14"/>
    <s v="MINICLAVEL"/>
  </r>
  <r>
    <x v="10"/>
    <x v="0"/>
    <s v="ARREGLOS"/>
    <x v="0"/>
    <s v="DIAS"/>
    <n v="14"/>
    <s v="CLAVEL"/>
  </r>
  <r>
    <x v="11"/>
    <x v="0"/>
    <s v="ARREGLOS"/>
    <x v="0"/>
    <s v="DIAS"/>
    <n v="14"/>
    <s v="MINICLAVEL"/>
  </r>
  <r>
    <x v="12"/>
    <x v="0"/>
    <s v="ARREGLOS"/>
    <x v="0"/>
    <s v="DIAS"/>
    <n v="14"/>
    <s v="MINICLAVEL"/>
  </r>
  <r>
    <x v="13"/>
    <x v="0"/>
    <s v="ARREGLOS"/>
    <x v="0"/>
    <s v="DIAS"/>
    <n v="14"/>
    <s v="CLAVEL"/>
  </r>
  <r>
    <x v="14"/>
    <x v="0"/>
    <s v="ARREGLOS"/>
    <x v="0"/>
    <s v="DIAS"/>
    <n v="14"/>
    <s v="CLAVEL"/>
  </r>
  <r>
    <x v="15"/>
    <x v="0"/>
    <s v="ARREGLOS"/>
    <x v="0"/>
    <s v="DIAS"/>
    <n v="14"/>
    <s v="CLAVEL"/>
  </r>
  <r>
    <x v="16"/>
    <x v="0"/>
    <s v="ARREGLOS"/>
    <x v="0"/>
    <s v="DIAS"/>
    <n v="14"/>
    <s v="CLAVEL"/>
  </r>
  <r>
    <x v="17"/>
    <x v="0"/>
    <s v="ARREGLOS"/>
    <x v="0"/>
    <s v="DIAS"/>
    <n v="14"/>
    <s v="MINICLAVEL"/>
  </r>
  <r>
    <x v="18"/>
    <x v="0"/>
    <s v="ARREGLOS"/>
    <x v="0"/>
    <s v="DIAS"/>
    <n v="14"/>
    <s v="CLAVEL"/>
  </r>
  <r>
    <x v="19"/>
    <x v="0"/>
    <s v="ARREGLOS"/>
    <x v="0"/>
    <s v="DIAS"/>
    <n v="14"/>
    <s v="MINICLAVEL"/>
  </r>
  <r>
    <x v="20"/>
    <x v="0"/>
    <s v="ARREGLOS"/>
    <x v="0"/>
    <s v="DIAS"/>
    <n v="14"/>
    <s v="CLAVEL"/>
  </r>
  <r>
    <x v="21"/>
    <x v="0"/>
    <s v="ARREGLOS"/>
    <x v="0"/>
    <s v="DIAS"/>
    <n v="14"/>
    <s v="CLAVEL"/>
  </r>
  <r>
    <x v="22"/>
    <x v="0"/>
    <s v="ARREGLOS"/>
    <x v="0"/>
    <s v="DIAS"/>
    <n v="14"/>
    <s v="MINICLAVEL"/>
  </r>
  <r>
    <x v="23"/>
    <x v="0"/>
    <s v="ARREGLOS"/>
    <x v="0"/>
    <s v="DIAS"/>
    <n v="14"/>
    <e v="#N/A"/>
  </r>
  <r>
    <x v="24"/>
    <x v="0"/>
    <s v="ARREGLOS"/>
    <x v="0"/>
    <s v="DIAS"/>
    <n v="14"/>
    <s v="CLAVEL"/>
  </r>
  <r>
    <x v="25"/>
    <x v="0"/>
    <s v="ARREGLOS"/>
    <x v="0"/>
    <s v="DIAS"/>
    <n v="14"/>
    <s v="CLAVEL"/>
  </r>
  <r>
    <x v="26"/>
    <x v="0"/>
    <s v="ARREGLOS"/>
    <x v="0"/>
    <s v="DIAS"/>
    <n v="14"/>
    <s v="CLAVEL"/>
  </r>
  <r>
    <x v="27"/>
    <x v="0"/>
    <s v="ARREGLOS"/>
    <x v="0"/>
    <s v="DIAS"/>
    <n v="14"/>
    <s v="CLAVEL"/>
  </r>
  <r>
    <x v="28"/>
    <x v="0"/>
    <s v="ARREGLOS"/>
    <x v="0"/>
    <s v="DIAS"/>
    <n v="14"/>
    <s v="CLAVEL"/>
  </r>
  <r>
    <x v="29"/>
    <x v="0"/>
    <s v="ARREGLOS"/>
    <x v="0"/>
    <s v="DIAS"/>
    <n v="14"/>
    <s v="MINICLAVEL"/>
  </r>
  <r>
    <x v="30"/>
    <x v="0"/>
    <s v="ARREGLOS"/>
    <x v="0"/>
    <s v="DIAS"/>
    <n v="14"/>
    <s v="CLAVEL"/>
  </r>
  <r>
    <x v="31"/>
    <x v="0"/>
    <s v="ARREGLOS"/>
    <x v="0"/>
    <s v="DIAS"/>
    <n v="14"/>
    <s v="MINICLAVEL"/>
  </r>
  <r>
    <x v="32"/>
    <x v="0"/>
    <s v="ARREGLOS"/>
    <x v="0"/>
    <s v="DIAS"/>
    <n v="14"/>
    <s v="MINICLAVEL"/>
  </r>
  <r>
    <x v="33"/>
    <x v="0"/>
    <s v="ARREGLOS"/>
    <x v="0"/>
    <s v="DIAS"/>
    <n v="14"/>
    <s v="CLAVEL"/>
  </r>
  <r>
    <x v="34"/>
    <x v="0"/>
    <s v="ARREGLOS"/>
    <x v="0"/>
    <s v="DIAS"/>
    <n v="14"/>
    <s v="CLAVEL"/>
  </r>
  <r>
    <x v="35"/>
    <x v="0"/>
    <s v="ARREGLOS"/>
    <x v="0"/>
    <s v="DIAS"/>
    <n v="14"/>
    <s v="CLAVEL"/>
  </r>
  <r>
    <x v="36"/>
    <x v="0"/>
    <s v="ARREGLOS"/>
    <x v="0"/>
    <s v="DIAS"/>
    <n v="14"/>
    <s v="CLAVEL"/>
  </r>
  <r>
    <x v="37"/>
    <x v="0"/>
    <s v="ARREGLOS"/>
    <x v="0"/>
    <s v="DIAS"/>
    <n v="14"/>
    <s v="CLAVEL"/>
  </r>
  <r>
    <x v="38"/>
    <x v="0"/>
    <s v="ARREGLOS"/>
    <x v="0"/>
    <s v="DIAS"/>
    <n v="14"/>
    <s v="CLAVEL"/>
  </r>
  <r>
    <x v="39"/>
    <x v="0"/>
    <s v="ARREGLOS"/>
    <x v="0"/>
    <s v="DIAS"/>
    <n v="14"/>
    <s v="CLAVEL"/>
  </r>
  <r>
    <x v="40"/>
    <x v="0"/>
    <s v="ARREGLOS"/>
    <x v="0"/>
    <s v="DIAS"/>
    <n v="14"/>
    <s v="MINICLAVEL"/>
  </r>
  <r>
    <x v="41"/>
    <x v="0"/>
    <s v="ARREGLOS"/>
    <x v="0"/>
    <s v="DIAS"/>
    <n v="14"/>
    <s v="CLAVEL"/>
  </r>
  <r>
    <x v="42"/>
    <x v="0"/>
    <s v="ARREGLOS"/>
    <x v="0"/>
    <s v="DIAS"/>
    <n v="14"/>
    <s v="CLAVEL"/>
  </r>
  <r>
    <x v="43"/>
    <x v="0"/>
    <s v="ARREGLOS"/>
    <x v="0"/>
    <s v="DIAS"/>
    <n v="14"/>
    <s v="CLAVEL"/>
  </r>
  <r>
    <x v="44"/>
    <x v="0"/>
    <s v="ARREGLOS"/>
    <x v="0"/>
    <s v="DIAS"/>
    <n v="14"/>
    <s v="CLAVEL"/>
  </r>
  <r>
    <x v="45"/>
    <x v="0"/>
    <s v="ARREGLOS"/>
    <x v="0"/>
    <s v="DIAS"/>
    <n v="14"/>
    <s v="CLAVEL"/>
  </r>
  <r>
    <x v="46"/>
    <x v="0"/>
    <s v="ARREGLOS"/>
    <x v="0"/>
    <s v="DIAS"/>
    <n v="210"/>
    <s v="MINICLAVEL"/>
  </r>
  <r>
    <x v="47"/>
    <x v="0"/>
    <s v="ARREGLOS"/>
    <x v="0"/>
    <s v="DIAS"/>
    <n v="14"/>
    <s v="CLAVEL"/>
  </r>
  <r>
    <x v="48"/>
    <x v="0"/>
    <s v="ARREGLOS"/>
    <x v="0"/>
    <s v="DIAS"/>
    <n v="14"/>
    <s v="CLAVEL"/>
  </r>
  <r>
    <x v="49"/>
    <x v="0"/>
    <s v="ARREGLOS"/>
    <x v="0"/>
    <s v="DIAS"/>
    <n v="14"/>
    <s v="CLAVEL"/>
  </r>
  <r>
    <x v="50"/>
    <x v="0"/>
    <s v="ARREGLOS"/>
    <x v="0"/>
    <s v="DIAS"/>
    <n v="14"/>
    <s v="CLAVEL"/>
  </r>
  <r>
    <x v="51"/>
    <x v="0"/>
    <s v="ARREGLOS"/>
    <x v="0"/>
    <s v="DIAS"/>
    <n v="14"/>
    <s v="CLAVEL"/>
  </r>
  <r>
    <x v="52"/>
    <x v="0"/>
    <s v="ARREGLOS"/>
    <x v="0"/>
    <s v="DIAS"/>
    <n v="14"/>
    <s v="CLAVEL"/>
  </r>
  <r>
    <x v="53"/>
    <x v="0"/>
    <s v="ARREGLOS"/>
    <x v="0"/>
    <s v="DIAS"/>
    <n v="14"/>
    <s v="CLAVEL"/>
  </r>
  <r>
    <x v="54"/>
    <x v="0"/>
    <s v="ARREGLOS"/>
    <x v="0"/>
    <s v="DIAS"/>
    <n v="14"/>
    <s v="MINICLAVEL"/>
  </r>
  <r>
    <x v="55"/>
    <x v="0"/>
    <s v="ARREGLOS"/>
    <x v="0"/>
    <s v="DIAS"/>
    <n v="14"/>
    <s v="MINICLAVEL"/>
  </r>
  <r>
    <x v="56"/>
    <x v="0"/>
    <s v="ARREGLOS"/>
    <x v="0"/>
    <s v="DIAS"/>
    <n v="14"/>
    <s v="CLAVEL"/>
  </r>
  <r>
    <x v="57"/>
    <x v="0"/>
    <s v="ARREGLOS"/>
    <x v="0"/>
    <s v="DIAS"/>
    <n v="14"/>
    <s v="MINICLAVEL"/>
  </r>
  <r>
    <x v="58"/>
    <x v="0"/>
    <s v="ARREGLOS"/>
    <x v="0"/>
    <s v="DIAS"/>
    <n v="14"/>
    <s v="CLAVEL"/>
  </r>
  <r>
    <x v="59"/>
    <x v="0"/>
    <s v="ARREGLOS"/>
    <x v="0"/>
    <s v="DIAS"/>
    <n v="14"/>
    <s v="MINICLAVEL"/>
  </r>
  <r>
    <x v="60"/>
    <x v="0"/>
    <s v="ARREGLOS"/>
    <x v="0"/>
    <s v="DIAS"/>
    <n v="14"/>
    <s v="CLAVEL"/>
  </r>
  <r>
    <x v="61"/>
    <x v="0"/>
    <s v="ARREGLOS"/>
    <x v="0"/>
    <s v="DIAS"/>
    <n v="14"/>
    <s v="MINICLAVEL"/>
  </r>
  <r>
    <x v="62"/>
    <x v="0"/>
    <s v="ARREGLOS"/>
    <x v="0"/>
    <s v="DIAS"/>
    <n v="14"/>
    <s v="CLAVEL"/>
  </r>
  <r>
    <x v="63"/>
    <x v="0"/>
    <s v="ARREGLOS"/>
    <x v="0"/>
    <s v="DIAS"/>
    <n v="14"/>
    <s v="CLAVEL"/>
  </r>
  <r>
    <x v="64"/>
    <x v="0"/>
    <s v="ARREGLOS"/>
    <x v="0"/>
    <s v="DIAS"/>
    <n v="14"/>
    <s v="CLAVEL"/>
  </r>
  <r>
    <x v="65"/>
    <x v="0"/>
    <s v="ARREGLOS"/>
    <x v="0"/>
    <s v="DIAS"/>
    <n v="14"/>
    <s v="MINICLAVEL"/>
  </r>
  <r>
    <x v="66"/>
    <x v="0"/>
    <s v="ARREGLOS"/>
    <x v="0"/>
    <s v="DIAS"/>
    <n v="14"/>
    <s v="CLAVEL"/>
  </r>
  <r>
    <x v="67"/>
    <x v="0"/>
    <s v="ARREGLOS"/>
    <x v="0"/>
    <s v="DIAS"/>
    <n v="14"/>
    <s v="MINICLAVEL"/>
  </r>
  <r>
    <x v="68"/>
    <x v="0"/>
    <s v="ARREGLOS"/>
    <x v="0"/>
    <s v="DIAS"/>
    <n v="14"/>
    <s v="MINICLAVEL"/>
  </r>
  <r>
    <x v="69"/>
    <x v="0"/>
    <s v="ARREGLOS"/>
    <x v="0"/>
    <s v="DIAS"/>
    <n v="210"/>
    <s v="MINICLAVEL"/>
  </r>
  <r>
    <x v="70"/>
    <x v="0"/>
    <s v="ARREGLOS"/>
    <x v="0"/>
    <s v="DIAS"/>
    <n v="14"/>
    <s v="MINICLAVEL"/>
  </r>
  <r>
    <x v="71"/>
    <x v="0"/>
    <s v="ARREGLOS"/>
    <x v="0"/>
    <s v="DIAS"/>
    <n v="14"/>
    <s v="CLAVEL"/>
  </r>
  <r>
    <x v="72"/>
    <x v="0"/>
    <s v="ARREGLOS"/>
    <x v="0"/>
    <s v="DIAS"/>
    <n v="14"/>
    <e v="#N/A"/>
  </r>
  <r>
    <x v="73"/>
    <x v="0"/>
    <s v="ARREGLOS"/>
    <x v="0"/>
    <s v="DIAS"/>
    <n v="14"/>
    <e v="#N/A"/>
  </r>
  <r>
    <x v="74"/>
    <x v="0"/>
    <s v="ARREGLOS"/>
    <x v="0"/>
    <s v="DIAS"/>
    <n v="14"/>
    <e v="#N/A"/>
  </r>
  <r>
    <x v="75"/>
    <x v="0"/>
    <s v="ARREGLOS"/>
    <x v="0"/>
    <s v="DIAS"/>
    <n v="14"/>
    <e v="#N/A"/>
  </r>
  <r>
    <x v="76"/>
    <x v="0"/>
    <s v="ARREGLOS"/>
    <x v="0"/>
    <s v="DIAS"/>
    <n v="14"/>
    <e v="#N/A"/>
  </r>
  <r>
    <x v="77"/>
    <x v="0"/>
    <s v="ARREGLOS"/>
    <x v="0"/>
    <s v="DIAS"/>
    <n v="14"/>
    <e v="#N/A"/>
  </r>
  <r>
    <x v="78"/>
    <x v="0"/>
    <s v="ARREGLOS"/>
    <x v="0"/>
    <s v="DIAS"/>
    <n v="14"/>
    <e v="#N/A"/>
  </r>
  <r>
    <x v="79"/>
    <x v="0"/>
    <s v="ARREGLOS"/>
    <x v="0"/>
    <s v="DIAS"/>
    <n v="14"/>
    <e v="#N/A"/>
  </r>
  <r>
    <x v="80"/>
    <x v="0"/>
    <s v="ARREGLOS"/>
    <x v="0"/>
    <s v="DIAS"/>
    <n v="14"/>
    <e v="#N/A"/>
  </r>
  <r>
    <x v="81"/>
    <x v="0"/>
    <s v="ARREGLOS"/>
    <x v="0"/>
    <s v="DIAS"/>
    <n v="14"/>
    <e v="#N/A"/>
  </r>
  <r>
    <x v="82"/>
    <x v="0"/>
    <s v="ARREGLOS"/>
    <x v="0"/>
    <s v="DIAS"/>
    <n v="14"/>
    <e v="#N/A"/>
  </r>
  <r>
    <x v="83"/>
    <x v="0"/>
    <s v="ARREGLOS"/>
    <x v="0"/>
    <s v="DIAS"/>
    <n v="14"/>
    <e v="#N/A"/>
  </r>
  <r>
    <x v="84"/>
    <x v="0"/>
    <s v="ARREGLOS"/>
    <x v="0"/>
    <s v="DIAS"/>
    <n v="14"/>
    <e v="#N/A"/>
  </r>
  <r>
    <x v="85"/>
    <x v="0"/>
    <s v="ARREGLOS"/>
    <x v="0"/>
    <s v="DIAS"/>
    <n v="14"/>
    <e v="#N/A"/>
  </r>
  <r>
    <x v="86"/>
    <x v="0"/>
    <s v="ARREGLOS"/>
    <x v="0"/>
    <s v="DIAS"/>
    <n v="14"/>
    <e v="#N/A"/>
  </r>
  <r>
    <x v="87"/>
    <x v="0"/>
    <s v="ARREGLOS"/>
    <x v="0"/>
    <s v="DIAS"/>
    <n v="14"/>
    <e v="#N/A"/>
  </r>
  <r>
    <x v="88"/>
    <x v="0"/>
    <s v="ARREGLOS"/>
    <x v="0"/>
    <s v="DIAS"/>
    <n v="14"/>
    <e v="#N/A"/>
  </r>
  <r>
    <x v="89"/>
    <x v="0"/>
    <s v="ARREGLOS"/>
    <x v="0"/>
    <s v="DIAS"/>
    <n v="14"/>
    <e v="#N/A"/>
  </r>
  <r>
    <x v="90"/>
    <x v="0"/>
    <s v="ARREGLOS"/>
    <x v="0"/>
    <s v="DIAS"/>
    <n v="14"/>
    <e v="#N/A"/>
  </r>
  <r>
    <x v="91"/>
    <x v="0"/>
    <s v="ARREGLOS"/>
    <x v="0"/>
    <s v="DIAS"/>
    <n v="14"/>
    <e v="#N/A"/>
  </r>
  <r>
    <x v="92"/>
    <x v="0"/>
    <s v="ARREGLOS"/>
    <x v="0"/>
    <s v="DIAS"/>
    <n v="14"/>
    <e v="#N/A"/>
  </r>
  <r>
    <x v="93"/>
    <x v="0"/>
    <s v="ARREGLOS"/>
    <x v="0"/>
    <s v="DIAS"/>
    <n v="14"/>
    <e v="#N/A"/>
  </r>
  <r>
    <x v="94"/>
    <x v="0"/>
    <s v="ARREGLOS"/>
    <x v="0"/>
    <s v="DIAS"/>
    <n v="14"/>
    <e v="#N/A"/>
  </r>
  <r>
    <x v="95"/>
    <x v="0"/>
    <s v="ARREGLOS"/>
    <x v="0"/>
    <s v="DIAS"/>
    <n v="14"/>
    <e v="#N/A"/>
  </r>
  <r>
    <x v="0"/>
    <x v="0"/>
    <s v="ARREGLOS"/>
    <x v="1"/>
    <s v="DIAS"/>
    <n v="14"/>
    <s v="CLAVEL"/>
  </r>
  <r>
    <x v="1"/>
    <x v="0"/>
    <s v="ARREGLOS"/>
    <x v="1"/>
    <s v="DIAS"/>
    <n v="14"/>
    <s v="CLAVEL"/>
  </r>
  <r>
    <x v="2"/>
    <x v="0"/>
    <s v="ARREGLOS"/>
    <x v="1"/>
    <s v="DIAS"/>
    <n v="14"/>
    <s v="CLAVEL"/>
  </r>
  <r>
    <x v="3"/>
    <x v="0"/>
    <s v="ARREGLOS"/>
    <x v="1"/>
    <s v="DIAS"/>
    <n v="14"/>
    <s v="MINICLAVEL"/>
  </r>
  <r>
    <x v="4"/>
    <x v="0"/>
    <s v="ARREGLOS"/>
    <x v="1"/>
    <s v="DIAS"/>
    <n v="14"/>
    <s v="MINICLAVEL"/>
  </r>
  <r>
    <x v="5"/>
    <x v="0"/>
    <s v="ARREGLOS"/>
    <x v="1"/>
    <s v="DIAS"/>
    <n v="14"/>
    <s v="MINICLAVEL"/>
  </r>
  <r>
    <x v="6"/>
    <x v="0"/>
    <s v="ARREGLOS"/>
    <x v="1"/>
    <s v="DIAS"/>
    <n v="14"/>
    <s v="MINICLAVEL"/>
  </r>
  <r>
    <x v="7"/>
    <x v="0"/>
    <s v="ARREGLOS"/>
    <x v="1"/>
    <s v="DIAS"/>
    <n v="14"/>
    <s v="CLAVEL"/>
  </r>
  <r>
    <x v="8"/>
    <x v="0"/>
    <s v="ARREGLOS"/>
    <x v="1"/>
    <s v="DIAS"/>
    <n v="14"/>
    <s v="CLAVEL"/>
  </r>
  <r>
    <x v="9"/>
    <x v="0"/>
    <s v="ARREGLOS"/>
    <x v="1"/>
    <s v="DIAS"/>
    <n v="14"/>
    <s v="MINICLAVEL"/>
  </r>
  <r>
    <x v="10"/>
    <x v="0"/>
    <s v="ARREGLOS"/>
    <x v="1"/>
    <s v="DIAS"/>
    <n v="14"/>
    <s v="CLAVEL"/>
  </r>
  <r>
    <x v="11"/>
    <x v="0"/>
    <s v="ARREGLOS"/>
    <x v="1"/>
    <s v="DIAS"/>
    <n v="14"/>
    <s v="MINICLAVEL"/>
  </r>
  <r>
    <x v="12"/>
    <x v="0"/>
    <s v="ARREGLOS"/>
    <x v="1"/>
    <s v="DIAS"/>
    <n v="14"/>
    <s v="MINICLAVEL"/>
  </r>
  <r>
    <x v="13"/>
    <x v="0"/>
    <s v="ARREGLOS"/>
    <x v="1"/>
    <s v="DIAS"/>
    <n v="14"/>
    <s v="CLAVEL"/>
  </r>
  <r>
    <x v="14"/>
    <x v="0"/>
    <s v="ARREGLOS"/>
    <x v="1"/>
    <s v="DIAS"/>
    <n v="14"/>
    <s v="CLAVEL"/>
  </r>
  <r>
    <x v="15"/>
    <x v="0"/>
    <s v="ARREGLOS"/>
    <x v="1"/>
    <s v="DIAS"/>
    <n v="14"/>
    <s v="CLAVEL"/>
  </r>
  <r>
    <x v="16"/>
    <x v="0"/>
    <s v="ARREGLOS"/>
    <x v="1"/>
    <s v="DIAS"/>
    <n v="14"/>
    <s v="CLAVEL"/>
  </r>
  <r>
    <x v="17"/>
    <x v="0"/>
    <s v="ARREGLOS"/>
    <x v="1"/>
    <s v="DIAS"/>
    <n v="14"/>
    <s v="MINICLAVEL"/>
  </r>
  <r>
    <x v="18"/>
    <x v="0"/>
    <s v="ARREGLOS"/>
    <x v="1"/>
    <s v="DIAS"/>
    <n v="14"/>
    <s v="CLAVEL"/>
  </r>
  <r>
    <x v="19"/>
    <x v="0"/>
    <s v="ARREGLOS"/>
    <x v="1"/>
    <s v="DIAS"/>
    <n v="14"/>
    <s v="MINICLAVEL"/>
  </r>
  <r>
    <x v="20"/>
    <x v="0"/>
    <s v="ARREGLOS"/>
    <x v="1"/>
    <s v="DIAS"/>
    <n v="14"/>
    <s v="CLAVEL"/>
  </r>
  <r>
    <x v="21"/>
    <x v="0"/>
    <s v="ARREGLOS"/>
    <x v="1"/>
    <s v="DIAS"/>
    <n v="14"/>
    <s v="CLAVEL"/>
  </r>
  <r>
    <x v="22"/>
    <x v="0"/>
    <s v="ARREGLOS"/>
    <x v="1"/>
    <s v="DIAS"/>
    <n v="14"/>
    <s v="MINICLAVEL"/>
  </r>
  <r>
    <x v="23"/>
    <x v="0"/>
    <s v="ARREGLOS"/>
    <x v="1"/>
    <s v="DIAS"/>
    <n v="14"/>
    <e v="#N/A"/>
  </r>
  <r>
    <x v="24"/>
    <x v="0"/>
    <s v="ARREGLOS"/>
    <x v="1"/>
    <s v="DIAS"/>
    <n v="14"/>
    <s v="CLAVEL"/>
  </r>
  <r>
    <x v="25"/>
    <x v="0"/>
    <s v="ARREGLOS"/>
    <x v="1"/>
    <s v="DIAS"/>
    <n v="14"/>
    <s v="CLAVEL"/>
  </r>
  <r>
    <x v="26"/>
    <x v="0"/>
    <s v="ARREGLOS"/>
    <x v="1"/>
    <s v="DIAS"/>
    <n v="14"/>
    <s v="CLAVEL"/>
  </r>
  <r>
    <x v="27"/>
    <x v="0"/>
    <s v="ARREGLOS"/>
    <x v="1"/>
    <s v="DIAS"/>
    <n v="14"/>
    <s v="CLAVEL"/>
  </r>
  <r>
    <x v="28"/>
    <x v="0"/>
    <s v="ARREGLOS"/>
    <x v="1"/>
    <s v="DIAS"/>
    <n v="14"/>
    <s v="CLAVEL"/>
  </r>
  <r>
    <x v="29"/>
    <x v="0"/>
    <s v="ARREGLOS"/>
    <x v="1"/>
    <s v="DIAS"/>
    <n v="14"/>
    <s v="MINICLAVEL"/>
  </r>
  <r>
    <x v="30"/>
    <x v="0"/>
    <s v="ARREGLOS"/>
    <x v="1"/>
    <s v="DIAS"/>
    <n v="14"/>
    <s v="CLAVEL"/>
  </r>
  <r>
    <x v="31"/>
    <x v="0"/>
    <s v="ARREGLOS"/>
    <x v="1"/>
    <s v="DIAS"/>
    <n v="14"/>
    <s v="MINICLAVEL"/>
  </r>
  <r>
    <x v="32"/>
    <x v="0"/>
    <s v="ARREGLOS"/>
    <x v="1"/>
    <s v="DIAS"/>
    <n v="14"/>
    <s v="MINICLAVEL"/>
  </r>
  <r>
    <x v="33"/>
    <x v="0"/>
    <s v="ARREGLOS"/>
    <x v="1"/>
    <s v="DIAS"/>
    <n v="14"/>
    <s v="CLAVEL"/>
  </r>
  <r>
    <x v="34"/>
    <x v="0"/>
    <s v="ARREGLOS"/>
    <x v="1"/>
    <s v="DIAS"/>
    <n v="14"/>
    <s v="CLAVEL"/>
  </r>
  <r>
    <x v="35"/>
    <x v="0"/>
    <s v="ARREGLOS"/>
    <x v="1"/>
    <s v="DIAS"/>
    <n v="14"/>
    <s v="CLAVEL"/>
  </r>
  <r>
    <x v="36"/>
    <x v="0"/>
    <s v="ARREGLOS"/>
    <x v="1"/>
    <s v="DIAS"/>
    <n v="14"/>
    <s v="CLAVEL"/>
  </r>
  <r>
    <x v="37"/>
    <x v="0"/>
    <s v="ARREGLOS"/>
    <x v="1"/>
    <s v="DIAS"/>
    <n v="14"/>
    <s v="CLAVEL"/>
  </r>
  <r>
    <x v="38"/>
    <x v="0"/>
    <s v="ARREGLOS"/>
    <x v="1"/>
    <s v="DIAS"/>
    <n v="14"/>
    <s v="CLAVEL"/>
  </r>
  <r>
    <x v="96"/>
    <x v="0"/>
    <s v="ARREGLOS"/>
    <x v="1"/>
    <s v="DIAS"/>
    <n v="14"/>
    <s v="CLAVEL"/>
  </r>
  <r>
    <x v="39"/>
    <x v="0"/>
    <s v="ARREGLOS"/>
    <x v="1"/>
    <s v="DIAS"/>
    <n v="14"/>
    <s v="CLAVEL"/>
  </r>
  <r>
    <x v="40"/>
    <x v="0"/>
    <s v="ARREGLOS"/>
    <x v="1"/>
    <s v="DIAS"/>
    <n v="14"/>
    <s v="MINICLAVEL"/>
  </r>
  <r>
    <x v="41"/>
    <x v="0"/>
    <s v="ARREGLOS"/>
    <x v="1"/>
    <s v="DIAS"/>
    <n v="14"/>
    <s v="CLAVEL"/>
  </r>
  <r>
    <x v="42"/>
    <x v="0"/>
    <s v="ARREGLOS"/>
    <x v="1"/>
    <s v="DIAS"/>
    <n v="14"/>
    <s v="CLAVEL"/>
  </r>
  <r>
    <x v="43"/>
    <x v="0"/>
    <s v="ARREGLOS"/>
    <x v="1"/>
    <s v="DIAS"/>
    <n v="14"/>
    <s v="CLAVEL"/>
  </r>
  <r>
    <x v="44"/>
    <x v="0"/>
    <s v="ARREGLOS"/>
    <x v="1"/>
    <s v="DIAS"/>
    <n v="14"/>
    <s v="CLAVEL"/>
  </r>
  <r>
    <x v="45"/>
    <x v="0"/>
    <s v="ARREGLOS"/>
    <x v="1"/>
    <s v="DIAS"/>
    <n v="14"/>
    <s v="CLAVEL"/>
  </r>
  <r>
    <x v="46"/>
    <x v="0"/>
    <s v="ARREGLOS"/>
    <x v="1"/>
    <s v="DIAS"/>
    <n v="14"/>
    <s v="MINICLAVEL"/>
  </r>
  <r>
    <x v="47"/>
    <x v="0"/>
    <s v="ARREGLOS"/>
    <x v="1"/>
    <s v="DIAS"/>
    <n v="14"/>
    <s v="CLAVEL"/>
  </r>
  <r>
    <x v="48"/>
    <x v="0"/>
    <s v="ARREGLOS"/>
    <x v="1"/>
    <s v="DIAS"/>
    <n v="14"/>
    <s v="CLAVEL"/>
  </r>
  <r>
    <x v="49"/>
    <x v="0"/>
    <s v="ARREGLOS"/>
    <x v="1"/>
    <s v="DIAS"/>
    <n v="14"/>
    <s v="CLAVEL"/>
  </r>
  <r>
    <x v="50"/>
    <x v="0"/>
    <s v="ARREGLOS"/>
    <x v="1"/>
    <s v="DIAS"/>
    <n v="14"/>
    <s v="CLAVEL"/>
  </r>
  <r>
    <x v="51"/>
    <x v="0"/>
    <s v="ARREGLOS"/>
    <x v="1"/>
    <s v="DIAS"/>
    <n v="14"/>
    <s v="CLAVEL"/>
  </r>
  <r>
    <x v="52"/>
    <x v="0"/>
    <s v="ARREGLOS"/>
    <x v="1"/>
    <s v="DIAS"/>
    <n v="14"/>
    <s v="CLAVEL"/>
  </r>
  <r>
    <x v="53"/>
    <x v="0"/>
    <s v="ARREGLOS"/>
    <x v="1"/>
    <s v="DIAS"/>
    <n v="14"/>
    <s v="CLAVEL"/>
  </r>
  <r>
    <x v="54"/>
    <x v="0"/>
    <s v="ARREGLOS"/>
    <x v="1"/>
    <s v="DIAS"/>
    <n v="14"/>
    <s v="MINICLAVEL"/>
  </r>
  <r>
    <x v="55"/>
    <x v="0"/>
    <s v="ARREGLOS"/>
    <x v="1"/>
    <s v="DIAS"/>
    <n v="14"/>
    <s v="MINICLAVEL"/>
  </r>
  <r>
    <x v="56"/>
    <x v="0"/>
    <s v="ARREGLOS"/>
    <x v="1"/>
    <s v="DIAS"/>
    <n v="14"/>
    <s v="CLAVEL"/>
  </r>
  <r>
    <x v="57"/>
    <x v="0"/>
    <s v="ARREGLOS"/>
    <x v="1"/>
    <s v="DIAS"/>
    <n v="14"/>
    <s v="MINICLAVEL"/>
  </r>
  <r>
    <x v="58"/>
    <x v="0"/>
    <s v="ARREGLOS"/>
    <x v="1"/>
    <s v="DIAS"/>
    <n v="14"/>
    <s v="CLAVEL"/>
  </r>
  <r>
    <x v="59"/>
    <x v="0"/>
    <s v="ARREGLOS"/>
    <x v="1"/>
    <s v="DIAS"/>
    <n v="14"/>
    <s v="MINICLAVEL"/>
  </r>
  <r>
    <x v="60"/>
    <x v="0"/>
    <s v="ARREGLOS"/>
    <x v="1"/>
    <s v="DIAS"/>
    <n v="14"/>
    <s v="CLAVEL"/>
  </r>
  <r>
    <x v="61"/>
    <x v="0"/>
    <s v="ARREGLOS"/>
    <x v="1"/>
    <s v="DIAS"/>
    <n v="14"/>
    <s v="MINICLAVEL"/>
  </r>
  <r>
    <x v="62"/>
    <x v="0"/>
    <s v="ARREGLOS"/>
    <x v="1"/>
    <s v="DIAS"/>
    <n v="14"/>
    <s v="CLAVEL"/>
  </r>
  <r>
    <x v="63"/>
    <x v="0"/>
    <s v="ARREGLOS"/>
    <x v="1"/>
    <s v="DIAS"/>
    <n v="14"/>
    <s v="CLAVEL"/>
  </r>
  <r>
    <x v="64"/>
    <x v="0"/>
    <s v="ARREGLOS"/>
    <x v="1"/>
    <s v="DIAS"/>
    <n v="14"/>
    <s v="CLAVEL"/>
  </r>
  <r>
    <x v="65"/>
    <x v="0"/>
    <s v="ARREGLOS"/>
    <x v="1"/>
    <s v="DIAS"/>
    <n v="14"/>
    <s v="MINICLAVEL"/>
  </r>
  <r>
    <x v="66"/>
    <x v="0"/>
    <s v="ARREGLOS"/>
    <x v="1"/>
    <s v="DIAS"/>
    <n v="14"/>
    <s v="CLAVEL"/>
  </r>
  <r>
    <x v="67"/>
    <x v="0"/>
    <s v="ARREGLOS"/>
    <x v="1"/>
    <s v="DIAS"/>
    <n v="14"/>
    <s v="MINICLAVEL"/>
  </r>
  <r>
    <x v="68"/>
    <x v="0"/>
    <s v="ARREGLOS"/>
    <x v="1"/>
    <s v="DIAS"/>
    <n v="14"/>
    <s v="MINICLAVEL"/>
  </r>
  <r>
    <x v="69"/>
    <x v="0"/>
    <s v="ARREGLOS"/>
    <x v="1"/>
    <s v="DIAS"/>
    <n v="14"/>
    <s v="MINICLAVEL"/>
  </r>
  <r>
    <x v="70"/>
    <x v="0"/>
    <s v="ARREGLOS"/>
    <x v="1"/>
    <s v="DIAS"/>
    <n v="14"/>
    <s v="MINICLAVEL"/>
  </r>
  <r>
    <x v="71"/>
    <x v="0"/>
    <s v="ARREGLOS"/>
    <x v="1"/>
    <s v="DIAS"/>
    <n v="14"/>
    <s v="CLAVEL"/>
  </r>
  <r>
    <x v="72"/>
    <x v="0"/>
    <s v="ARREGLOS"/>
    <x v="1"/>
    <s v="DIAS"/>
    <n v="14"/>
    <e v="#N/A"/>
  </r>
  <r>
    <x v="73"/>
    <x v="0"/>
    <s v="ARREGLOS"/>
    <x v="1"/>
    <s v="DIAS"/>
    <n v="14"/>
    <e v="#N/A"/>
  </r>
  <r>
    <x v="74"/>
    <x v="0"/>
    <s v="ARREGLOS"/>
    <x v="1"/>
    <s v="DIAS"/>
    <n v="14"/>
    <e v="#N/A"/>
  </r>
  <r>
    <x v="75"/>
    <x v="0"/>
    <s v="ARREGLOS"/>
    <x v="1"/>
    <s v="DIAS"/>
    <n v="14"/>
    <e v="#N/A"/>
  </r>
  <r>
    <x v="76"/>
    <x v="0"/>
    <s v="ARREGLOS"/>
    <x v="1"/>
    <s v="DIAS"/>
    <n v="14"/>
    <e v="#N/A"/>
  </r>
  <r>
    <x v="77"/>
    <x v="0"/>
    <s v="ARREGLOS"/>
    <x v="1"/>
    <s v="DIAS"/>
    <n v="14"/>
    <e v="#N/A"/>
  </r>
  <r>
    <x v="78"/>
    <x v="0"/>
    <s v="ARREGLOS"/>
    <x v="1"/>
    <s v="DIAS"/>
    <n v="14"/>
    <e v="#N/A"/>
  </r>
  <r>
    <x v="79"/>
    <x v="0"/>
    <s v="ARREGLOS"/>
    <x v="1"/>
    <s v="DIAS"/>
    <n v="14"/>
    <e v="#N/A"/>
  </r>
  <r>
    <x v="80"/>
    <x v="0"/>
    <s v="ARREGLOS"/>
    <x v="1"/>
    <s v="DIAS"/>
    <n v="14"/>
    <e v="#N/A"/>
  </r>
  <r>
    <x v="81"/>
    <x v="0"/>
    <s v="ARREGLOS"/>
    <x v="1"/>
    <s v="DIAS"/>
    <n v="14"/>
    <e v="#N/A"/>
  </r>
  <r>
    <x v="82"/>
    <x v="0"/>
    <s v="ARREGLOS"/>
    <x v="1"/>
    <s v="DIAS"/>
    <n v="14"/>
    <e v="#N/A"/>
  </r>
  <r>
    <x v="83"/>
    <x v="0"/>
    <s v="ARREGLOS"/>
    <x v="1"/>
    <s v="DIAS"/>
    <n v="14"/>
    <e v="#N/A"/>
  </r>
  <r>
    <x v="84"/>
    <x v="0"/>
    <s v="ARREGLOS"/>
    <x v="1"/>
    <s v="DIAS"/>
    <n v="14"/>
    <e v="#N/A"/>
  </r>
  <r>
    <x v="85"/>
    <x v="0"/>
    <s v="ARREGLOS"/>
    <x v="1"/>
    <s v="DIAS"/>
    <n v="14"/>
    <e v="#N/A"/>
  </r>
  <r>
    <x v="86"/>
    <x v="0"/>
    <s v="ARREGLOS"/>
    <x v="1"/>
    <s v="DIAS"/>
    <n v="14"/>
    <e v="#N/A"/>
  </r>
  <r>
    <x v="87"/>
    <x v="0"/>
    <s v="ARREGLOS"/>
    <x v="1"/>
    <s v="DIAS"/>
    <n v="14"/>
    <e v="#N/A"/>
  </r>
  <r>
    <x v="88"/>
    <x v="0"/>
    <s v="ARREGLOS"/>
    <x v="1"/>
    <s v="DIAS"/>
    <n v="14"/>
    <e v="#N/A"/>
  </r>
  <r>
    <x v="89"/>
    <x v="0"/>
    <s v="ARREGLOS"/>
    <x v="1"/>
    <s v="DIAS"/>
    <n v="14"/>
    <e v="#N/A"/>
  </r>
  <r>
    <x v="90"/>
    <x v="0"/>
    <s v="ARREGLOS"/>
    <x v="1"/>
    <s v="DIAS"/>
    <n v="14"/>
    <e v="#N/A"/>
  </r>
  <r>
    <x v="91"/>
    <x v="0"/>
    <s v="ARREGLOS"/>
    <x v="1"/>
    <s v="DIAS"/>
    <n v="14"/>
    <e v="#N/A"/>
  </r>
  <r>
    <x v="92"/>
    <x v="0"/>
    <s v="ARREGLOS"/>
    <x v="1"/>
    <s v="DIAS"/>
    <n v="14"/>
    <e v="#N/A"/>
  </r>
  <r>
    <x v="93"/>
    <x v="0"/>
    <s v="ARREGLOS"/>
    <x v="1"/>
    <s v="DIAS"/>
    <n v="14"/>
    <e v="#N/A"/>
  </r>
  <r>
    <x v="94"/>
    <x v="0"/>
    <s v="ARREGLOS"/>
    <x v="1"/>
    <s v="DIAS"/>
    <n v="14"/>
    <e v="#N/A"/>
  </r>
  <r>
    <x v="95"/>
    <x v="0"/>
    <s v="ARREGLOS"/>
    <x v="1"/>
    <s v="DIAS"/>
    <n v="14"/>
    <e v="#N/A"/>
  </r>
  <r>
    <x v="0"/>
    <x v="0"/>
    <s v="BIORREMEDIACION"/>
    <x v="2"/>
    <s v="DIAS"/>
    <n v="7"/>
    <s v="CLAVEL"/>
  </r>
  <r>
    <x v="0"/>
    <x v="0"/>
    <s v="BIORREMEDIACION"/>
    <x v="3"/>
    <s v="DIAS"/>
    <n v="35"/>
    <s v="CLAVEL"/>
  </r>
  <r>
    <x v="0"/>
    <x v="0"/>
    <s v="BIORREMEDIACION"/>
    <x v="4"/>
    <s v="DIAS"/>
    <n v="126"/>
    <s v="CLAVEL"/>
  </r>
  <r>
    <x v="1"/>
    <x v="0"/>
    <s v="BIORREMEDIACION"/>
    <x v="2"/>
    <s v="DIAS"/>
    <n v="7"/>
    <s v="CLAVEL"/>
  </r>
  <r>
    <x v="1"/>
    <x v="0"/>
    <s v="BIORREMEDIACION"/>
    <x v="3"/>
    <s v="DIAS"/>
    <n v="35"/>
    <s v="CLAVEL"/>
  </r>
  <r>
    <x v="1"/>
    <x v="0"/>
    <s v="BIORREMEDIACION"/>
    <x v="4"/>
    <s v="DIAS"/>
    <n v="126"/>
    <s v="CLAVEL"/>
  </r>
  <r>
    <x v="2"/>
    <x v="0"/>
    <s v="BIORREMEDIACION"/>
    <x v="2"/>
    <s v="DIAS"/>
    <n v="7"/>
    <s v="CLAVEL"/>
  </r>
  <r>
    <x v="2"/>
    <x v="0"/>
    <s v="BIORREMEDIACION"/>
    <x v="3"/>
    <s v="DIAS"/>
    <n v="35"/>
    <s v="CLAVEL"/>
  </r>
  <r>
    <x v="2"/>
    <x v="0"/>
    <s v="BIORREMEDIACION"/>
    <x v="4"/>
    <s v="DIAS"/>
    <n v="126"/>
    <s v="CLAVEL"/>
  </r>
  <r>
    <x v="3"/>
    <x v="0"/>
    <s v="BIORREMEDIACION"/>
    <x v="2"/>
    <s v="DIAS"/>
    <n v="7"/>
    <s v="MINICLAVEL"/>
  </r>
  <r>
    <x v="3"/>
    <x v="0"/>
    <s v="BIORREMEDIACION"/>
    <x v="3"/>
    <s v="DIAS"/>
    <n v="35"/>
    <s v="MINICLAVEL"/>
  </r>
  <r>
    <x v="3"/>
    <x v="0"/>
    <s v="BIORREMEDIACION"/>
    <x v="4"/>
    <s v="DIAS"/>
    <n v="126"/>
    <s v="MINICLAVEL"/>
  </r>
  <r>
    <x v="4"/>
    <x v="0"/>
    <s v="BIORREMEDIACION"/>
    <x v="2"/>
    <s v="DIAS"/>
    <n v="7"/>
    <s v="MINICLAVEL"/>
  </r>
  <r>
    <x v="4"/>
    <x v="0"/>
    <s v="BIORREMEDIACION"/>
    <x v="3"/>
    <s v="DIAS"/>
    <n v="35"/>
    <s v="MINICLAVEL"/>
  </r>
  <r>
    <x v="4"/>
    <x v="0"/>
    <s v="BIORREMEDIACION"/>
    <x v="4"/>
    <s v="DIAS"/>
    <n v="126"/>
    <s v="MINICLAVEL"/>
  </r>
  <r>
    <x v="5"/>
    <x v="0"/>
    <s v="BIORREMEDIACION"/>
    <x v="2"/>
    <s v="DIAS"/>
    <n v="7"/>
    <s v="MINICLAVEL"/>
  </r>
  <r>
    <x v="5"/>
    <x v="0"/>
    <s v="BIORREMEDIACION"/>
    <x v="3"/>
    <s v="DIAS"/>
    <n v="35"/>
    <s v="MINICLAVEL"/>
  </r>
  <r>
    <x v="5"/>
    <x v="0"/>
    <s v="BIORREMEDIACION"/>
    <x v="4"/>
    <s v="DIAS"/>
    <n v="126"/>
    <s v="MINICLAVEL"/>
  </r>
  <r>
    <x v="6"/>
    <x v="0"/>
    <s v="BIORREMEDIACION"/>
    <x v="2"/>
    <s v="DIAS"/>
    <n v="7"/>
    <s v="MINICLAVEL"/>
  </r>
  <r>
    <x v="6"/>
    <x v="0"/>
    <s v="BIORREMEDIACION"/>
    <x v="3"/>
    <s v="DIAS"/>
    <n v="35"/>
    <s v="MINICLAVEL"/>
  </r>
  <r>
    <x v="6"/>
    <x v="0"/>
    <s v="BIORREMEDIACION"/>
    <x v="4"/>
    <s v="DIAS"/>
    <n v="126"/>
    <s v="MINICLAVEL"/>
  </r>
  <r>
    <x v="7"/>
    <x v="0"/>
    <s v="BIORREMEDIACION"/>
    <x v="2"/>
    <s v="DIAS"/>
    <n v="7"/>
    <s v="CLAVEL"/>
  </r>
  <r>
    <x v="7"/>
    <x v="0"/>
    <s v="BIORREMEDIACION"/>
    <x v="3"/>
    <s v="DIAS"/>
    <n v="35"/>
    <s v="CLAVEL"/>
  </r>
  <r>
    <x v="7"/>
    <x v="0"/>
    <s v="BIORREMEDIACION"/>
    <x v="4"/>
    <s v="DIAS"/>
    <n v="126"/>
    <s v="CLAVEL"/>
  </r>
  <r>
    <x v="8"/>
    <x v="0"/>
    <s v="BIORREMEDIACION"/>
    <x v="2"/>
    <s v="DIAS"/>
    <n v="7"/>
    <s v="CLAVEL"/>
  </r>
  <r>
    <x v="8"/>
    <x v="0"/>
    <s v="BIORREMEDIACION"/>
    <x v="3"/>
    <s v="DIAS"/>
    <n v="35"/>
    <s v="CLAVEL"/>
  </r>
  <r>
    <x v="8"/>
    <x v="0"/>
    <s v="BIORREMEDIACION"/>
    <x v="4"/>
    <s v="DIAS"/>
    <n v="126"/>
    <s v="CLAVEL"/>
  </r>
  <r>
    <x v="9"/>
    <x v="0"/>
    <s v="BIORREMEDIACION"/>
    <x v="2"/>
    <s v="DIAS"/>
    <n v="7"/>
    <s v="MINICLAVEL"/>
  </r>
  <r>
    <x v="9"/>
    <x v="0"/>
    <s v="BIORREMEDIACION"/>
    <x v="3"/>
    <s v="DIAS"/>
    <n v="35"/>
    <s v="MINICLAVEL"/>
  </r>
  <r>
    <x v="9"/>
    <x v="0"/>
    <s v="BIORREMEDIACION"/>
    <x v="4"/>
    <s v="DIAS"/>
    <n v="126"/>
    <s v="MINICLAVEL"/>
  </r>
  <r>
    <x v="10"/>
    <x v="0"/>
    <s v="BIORREMEDIACION"/>
    <x v="2"/>
    <s v="DIAS"/>
    <n v="7"/>
    <s v="CLAVEL"/>
  </r>
  <r>
    <x v="10"/>
    <x v="0"/>
    <s v="BIORREMEDIACION"/>
    <x v="3"/>
    <s v="DIAS"/>
    <n v="35"/>
    <s v="CLAVEL"/>
  </r>
  <r>
    <x v="10"/>
    <x v="0"/>
    <s v="BIORREMEDIACION"/>
    <x v="4"/>
    <s v="DIAS"/>
    <n v="126"/>
    <s v="CLAVEL"/>
  </r>
  <r>
    <x v="11"/>
    <x v="0"/>
    <s v="BIORREMEDIACION"/>
    <x v="2"/>
    <s v="DIAS"/>
    <n v="7"/>
    <s v="MINICLAVEL"/>
  </r>
  <r>
    <x v="11"/>
    <x v="0"/>
    <s v="BIORREMEDIACION"/>
    <x v="3"/>
    <s v="DIAS"/>
    <n v="35"/>
    <s v="MINICLAVEL"/>
  </r>
  <r>
    <x v="11"/>
    <x v="0"/>
    <s v="BIORREMEDIACION"/>
    <x v="4"/>
    <s v="DIAS"/>
    <n v="126"/>
    <s v="MINICLAVEL"/>
  </r>
  <r>
    <x v="12"/>
    <x v="0"/>
    <s v="BIORREMEDIACION"/>
    <x v="2"/>
    <s v="DIAS"/>
    <n v="7"/>
    <s v="MINICLAVEL"/>
  </r>
  <r>
    <x v="12"/>
    <x v="0"/>
    <s v="BIORREMEDIACION"/>
    <x v="3"/>
    <s v="DIAS"/>
    <n v="35"/>
    <s v="MINICLAVEL"/>
  </r>
  <r>
    <x v="12"/>
    <x v="0"/>
    <s v="BIORREMEDIACION"/>
    <x v="4"/>
    <s v="DIAS"/>
    <n v="126"/>
    <s v="MINICLAVEL"/>
  </r>
  <r>
    <x v="13"/>
    <x v="0"/>
    <s v="BIORREMEDIACION"/>
    <x v="2"/>
    <s v="DIAS"/>
    <n v="7"/>
    <s v="CLAVEL"/>
  </r>
  <r>
    <x v="13"/>
    <x v="0"/>
    <s v="BIORREMEDIACION"/>
    <x v="3"/>
    <s v="DIAS"/>
    <n v="35"/>
    <s v="CLAVEL"/>
  </r>
  <r>
    <x v="13"/>
    <x v="0"/>
    <s v="BIORREMEDIACION"/>
    <x v="4"/>
    <s v="DIAS"/>
    <n v="126"/>
    <s v="CLAVEL"/>
  </r>
  <r>
    <x v="14"/>
    <x v="0"/>
    <s v="BIORREMEDIACION"/>
    <x v="2"/>
    <s v="DIAS"/>
    <n v="7"/>
    <s v="CLAVEL"/>
  </r>
  <r>
    <x v="14"/>
    <x v="0"/>
    <s v="BIORREMEDIACION"/>
    <x v="3"/>
    <s v="DIAS"/>
    <n v="35"/>
    <s v="CLAVEL"/>
  </r>
  <r>
    <x v="14"/>
    <x v="0"/>
    <s v="BIORREMEDIACION"/>
    <x v="4"/>
    <s v="DIAS"/>
    <n v="126"/>
    <s v="CLAVEL"/>
  </r>
  <r>
    <x v="15"/>
    <x v="0"/>
    <s v="BIORREMEDIACION"/>
    <x v="2"/>
    <s v="DIAS"/>
    <n v="7"/>
    <s v="CLAVEL"/>
  </r>
  <r>
    <x v="15"/>
    <x v="0"/>
    <s v="BIORREMEDIACION"/>
    <x v="3"/>
    <s v="DIAS"/>
    <n v="35"/>
    <s v="CLAVEL"/>
  </r>
  <r>
    <x v="15"/>
    <x v="0"/>
    <s v="BIORREMEDIACION"/>
    <x v="4"/>
    <s v="DIAS"/>
    <n v="126"/>
    <s v="CLAVEL"/>
  </r>
  <r>
    <x v="16"/>
    <x v="0"/>
    <s v="BIORREMEDIACION"/>
    <x v="2"/>
    <s v="DIAS"/>
    <n v="7"/>
    <s v="CLAVEL"/>
  </r>
  <r>
    <x v="16"/>
    <x v="0"/>
    <s v="BIORREMEDIACION"/>
    <x v="3"/>
    <s v="DIAS"/>
    <n v="35"/>
    <s v="CLAVEL"/>
  </r>
  <r>
    <x v="16"/>
    <x v="0"/>
    <s v="BIORREMEDIACION"/>
    <x v="4"/>
    <s v="DIAS"/>
    <n v="126"/>
    <s v="CLAVEL"/>
  </r>
  <r>
    <x v="17"/>
    <x v="0"/>
    <s v="BIORREMEDIACION"/>
    <x v="2"/>
    <s v="DIAS"/>
    <n v="7"/>
    <s v="MINICLAVEL"/>
  </r>
  <r>
    <x v="17"/>
    <x v="0"/>
    <s v="BIORREMEDIACION"/>
    <x v="3"/>
    <s v="DIAS"/>
    <n v="35"/>
    <s v="MINICLAVEL"/>
  </r>
  <r>
    <x v="17"/>
    <x v="0"/>
    <s v="BIORREMEDIACION"/>
    <x v="4"/>
    <s v="DIAS"/>
    <n v="126"/>
    <s v="MINICLAVEL"/>
  </r>
  <r>
    <x v="18"/>
    <x v="0"/>
    <s v="BIORREMEDIACION"/>
    <x v="2"/>
    <s v="DIAS"/>
    <n v="7"/>
    <s v="CLAVEL"/>
  </r>
  <r>
    <x v="18"/>
    <x v="0"/>
    <s v="BIORREMEDIACION"/>
    <x v="3"/>
    <s v="DIAS"/>
    <n v="35"/>
    <s v="CLAVEL"/>
  </r>
  <r>
    <x v="18"/>
    <x v="0"/>
    <s v="BIORREMEDIACION"/>
    <x v="4"/>
    <s v="DIAS"/>
    <n v="126"/>
    <s v="CLAVEL"/>
  </r>
  <r>
    <x v="19"/>
    <x v="0"/>
    <s v="BIORREMEDIACION"/>
    <x v="2"/>
    <s v="DIAS"/>
    <n v="7"/>
    <s v="MINICLAVEL"/>
  </r>
  <r>
    <x v="19"/>
    <x v="0"/>
    <s v="BIORREMEDIACION"/>
    <x v="3"/>
    <s v="DIAS"/>
    <n v="35"/>
    <s v="MINICLAVEL"/>
  </r>
  <r>
    <x v="19"/>
    <x v="0"/>
    <s v="BIORREMEDIACION"/>
    <x v="4"/>
    <s v="DIAS"/>
    <n v="126"/>
    <s v="MINICLAVEL"/>
  </r>
  <r>
    <x v="20"/>
    <x v="0"/>
    <s v="BIORREMEDIACION"/>
    <x v="2"/>
    <s v="DIAS"/>
    <n v="7"/>
    <s v="CLAVEL"/>
  </r>
  <r>
    <x v="20"/>
    <x v="0"/>
    <s v="BIORREMEDIACION"/>
    <x v="3"/>
    <s v="DIAS"/>
    <n v="35"/>
    <s v="CLAVEL"/>
  </r>
  <r>
    <x v="20"/>
    <x v="0"/>
    <s v="BIORREMEDIACION"/>
    <x v="4"/>
    <s v="DIAS"/>
    <n v="126"/>
    <s v="CLAVEL"/>
  </r>
  <r>
    <x v="21"/>
    <x v="0"/>
    <s v="BIORREMEDIACION"/>
    <x v="2"/>
    <s v="DIAS"/>
    <n v="7"/>
    <s v="CLAVEL"/>
  </r>
  <r>
    <x v="21"/>
    <x v="0"/>
    <s v="BIORREMEDIACION"/>
    <x v="3"/>
    <s v="DIAS"/>
    <n v="35"/>
    <s v="CLAVEL"/>
  </r>
  <r>
    <x v="21"/>
    <x v="0"/>
    <s v="BIORREMEDIACION"/>
    <x v="4"/>
    <s v="DIAS"/>
    <n v="126"/>
    <s v="CLAVEL"/>
  </r>
  <r>
    <x v="22"/>
    <x v="0"/>
    <s v="BIORREMEDIACION"/>
    <x v="2"/>
    <s v="DIAS"/>
    <n v="7"/>
    <s v="MINICLAVEL"/>
  </r>
  <r>
    <x v="22"/>
    <x v="0"/>
    <s v="BIORREMEDIACION"/>
    <x v="3"/>
    <s v="DIAS"/>
    <n v="35"/>
    <s v="MINICLAVEL"/>
  </r>
  <r>
    <x v="22"/>
    <x v="0"/>
    <s v="BIORREMEDIACION"/>
    <x v="4"/>
    <s v="DIAS"/>
    <n v="126"/>
    <s v="MINICLAVEL"/>
  </r>
  <r>
    <x v="23"/>
    <x v="0"/>
    <s v="BIORREMEDIACION"/>
    <x v="2"/>
    <s v="DIAS"/>
    <n v="7"/>
    <e v="#N/A"/>
  </r>
  <r>
    <x v="23"/>
    <x v="0"/>
    <s v="BIORREMEDIACION"/>
    <x v="3"/>
    <s v="DIAS"/>
    <n v="35"/>
    <e v="#N/A"/>
  </r>
  <r>
    <x v="23"/>
    <x v="0"/>
    <s v="BIORREMEDIACION"/>
    <x v="4"/>
    <s v="DIAS"/>
    <n v="126"/>
    <e v="#N/A"/>
  </r>
  <r>
    <x v="24"/>
    <x v="0"/>
    <s v="BIORREMEDIACION"/>
    <x v="2"/>
    <s v="DIAS"/>
    <n v="7"/>
    <s v="CLAVEL"/>
  </r>
  <r>
    <x v="24"/>
    <x v="0"/>
    <s v="BIORREMEDIACION"/>
    <x v="3"/>
    <s v="DIAS"/>
    <n v="35"/>
    <s v="CLAVEL"/>
  </r>
  <r>
    <x v="24"/>
    <x v="0"/>
    <s v="BIORREMEDIACION"/>
    <x v="4"/>
    <s v="DIAS"/>
    <n v="126"/>
    <s v="CLAVEL"/>
  </r>
  <r>
    <x v="25"/>
    <x v="0"/>
    <s v="BIORREMEDIACION"/>
    <x v="2"/>
    <s v="DIAS"/>
    <n v="7"/>
    <s v="CLAVEL"/>
  </r>
  <r>
    <x v="25"/>
    <x v="0"/>
    <s v="BIORREMEDIACION"/>
    <x v="3"/>
    <s v="DIAS"/>
    <n v="35"/>
    <s v="CLAVEL"/>
  </r>
  <r>
    <x v="25"/>
    <x v="0"/>
    <s v="BIORREMEDIACION"/>
    <x v="4"/>
    <s v="DIAS"/>
    <n v="126"/>
    <s v="CLAVEL"/>
  </r>
  <r>
    <x v="26"/>
    <x v="0"/>
    <s v="BIORREMEDIACION"/>
    <x v="2"/>
    <s v="DIAS"/>
    <n v="7"/>
    <s v="CLAVEL"/>
  </r>
  <r>
    <x v="26"/>
    <x v="0"/>
    <s v="BIORREMEDIACION"/>
    <x v="3"/>
    <s v="DIAS"/>
    <n v="35"/>
    <s v="CLAVEL"/>
  </r>
  <r>
    <x v="26"/>
    <x v="0"/>
    <s v="BIORREMEDIACION"/>
    <x v="4"/>
    <s v="DIAS"/>
    <n v="126"/>
    <s v="CLAVEL"/>
  </r>
  <r>
    <x v="27"/>
    <x v="0"/>
    <s v="BIORREMEDIACION"/>
    <x v="2"/>
    <s v="DIAS"/>
    <n v="7"/>
    <s v="CLAVEL"/>
  </r>
  <r>
    <x v="27"/>
    <x v="0"/>
    <s v="BIORREMEDIACION"/>
    <x v="3"/>
    <s v="DIAS"/>
    <n v="35"/>
    <s v="CLAVEL"/>
  </r>
  <r>
    <x v="27"/>
    <x v="0"/>
    <s v="BIORREMEDIACION"/>
    <x v="4"/>
    <s v="DIAS"/>
    <n v="126"/>
    <s v="CLAVEL"/>
  </r>
  <r>
    <x v="28"/>
    <x v="0"/>
    <s v="BIORREMEDIACION"/>
    <x v="2"/>
    <s v="DIAS"/>
    <n v="7"/>
    <s v="CLAVEL"/>
  </r>
  <r>
    <x v="28"/>
    <x v="0"/>
    <s v="BIORREMEDIACION"/>
    <x v="3"/>
    <s v="DIAS"/>
    <n v="35"/>
    <s v="CLAVEL"/>
  </r>
  <r>
    <x v="28"/>
    <x v="0"/>
    <s v="BIORREMEDIACION"/>
    <x v="4"/>
    <s v="DIAS"/>
    <n v="126"/>
    <s v="CLAVEL"/>
  </r>
  <r>
    <x v="29"/>
    <x v="0"/>
    <s v="BIORREMEDIACION"/>
    <x v="2"/>
    <s v="DIAS"/>
    <n v="7"/>
    <s v="MINICLAVEL"/>
  </r>
  <r>
    <x v="29"/>
    <x v="0"/>
    <s v="BIORREMEDIACION"/>
    <x v="3"/>
    <s v="DIAS"/>
    <n v="35"/>
    <s v="MINICLAVEL"/>
  </r>
  <r>
    <x v="29"/>
    <x v="0"/>
    <s v="BIORREMEDIACION"/>
    <x v="4"/>
    <s v="DIAS"/>
    <n v="126"/>
    <s v="MINICLAVEL"/>
  </r>
  <r>
    <x v="30"/>
    <x v="0"/>
    <s v="BIORREMEDIACION"/>
    <x v="2"/>
    <s v="DIAS"/>
    <n v="7"/>
    <s v="CLAVEL"/>
  </r>
  <r>
    <x v="30"/>
    <x v="0"/>
    <s v="BIORREMEDIACION"/>
    <x v="3"/>
    <s v="DIAS"/>
    <n v="35"/>
    <s v="CLAVEL"/>
  </r>
  <r>
    <x v="30"/>
    <x v="0"/>
    <s v="BIORREMEDIACION"/>
    <x v="4"/>
    <s v="DIAS"/>
    <n v="126"/>
    <s v="CLAVEL"/>
  </r>
  <r>
    <x v="31"/>
    <x v="0"/>
    <s v="BIORREMEDIACION"/>
    <x v="2"/>
    <s v="DIAS"/>
    <n v="7"/>
    <s v="MINICLAVEL"/>
  </r>
  <r>
    <x v="31"/>
    <x v="0"/>
    <s v="BIORREMEDIACION"/>
    <x v="3"/>
    <s v="DIAS"/>
    <n v="35"/>
    <s v="MINICLAVEL"/>
  </r>
  <r>
    <x v="31"/>
    <x v="0"/>
    <s v="BIORREMEDIACION"/>
    <x v="4"/>
    <s v="DIAS"/>
    <n v="126"/>
    <s v="MINICLAVEL"/>
  </r>
  <r>
    <x v="32"/>
    <x v="0"/>
    <s v="BIORREMEDIACION"/>
    <x v="2"/>
    <s v="DIAS"/>
    <n v="7"/>
    <s v="MINICLAVEL"/>
  </r>
  <r>
    <x v="32"/>
    <x v="0"/>
    <s v="BIORREMEDIACION"/>
    <x v="3"/>
    <s v="DIAS"/>
    <n v="35"/>
    <s v="MINICLAVEL"/>
  </r>
  <r>
    <x v="32"/>
    <x v="0"/>
    <s v="BIORREMEDIACION"/>
    <x v="4"/>
    <s v="DIAS"/>
    <n v="126"/>
    <s v="MINICLAVEL"/>
  </r>
  <r>
    <x v="33"/>
    <x v="0"/>
    <s v="BIORREMEDIACION"/>
    <x v="2"/>
    <s v="DIAS"/>
    <n v="7"/>
    <s v="CLAVEL"/>
  </r>
  <r>
    <x v="33"/>
    <x v="0"/>
    <s v="BIORREMEDIACION"/>
    <x v="3"/>
    <s v="DIAS"/>
    <n v="35"/>
    <s v="CLAVEL"/>
  </r>
  <r>
    <x v="33"/>
    <x v="0"/>
    <s v="BIORREMEDIACION"/>
    <x v="4"/>
    <s v="DIAS"/>
    <n v="126"/>
    <s v="CLAVEL"/>
  </r>
  <r>
    <x v="34"/>
    <x v="0"/>
    <s v="BIORREMEDIACION"/>
    <x v="2"/>
    <s v="DIAS"/>
    <n v="7"/>
    <s v="CLAVEL"/>
  </r>
  <r>
    <x v="34"/>
    <x v="0"/>
    <s v="BIORREMEDIACION"/>
    <x v="3"/>
    <s v="DIAS"/>
    <n v="35"/>
    <s v="CLAVEL"/>
  </r>
  <r>
    <x v="34"/>
    <x v="0"/>
    <s v="BIORREMEDIACION"/>
    <x v="4"/>
    <s v="DIAS"/>
    <n v="126"/>
    <s v="CLAVEL"/>
  </r>
  <r>
    <x v="35"/>
    <x v="0"/>
    <s v="BIORREMEDIACION"/>
    <x v="2"/>
    <s v="DIAS"/>
    <n v="7"/>
    <s v="CLAVEL"/>
  </r>
  <r>
    <x v="35"/>
    <x v="0"/>
    <s v="BIORREMEDIACION"/>
    <x v="3"/>
    <s v="DIAS"/>
    <n v="35"/>
    <s v="CLAVEL"/>
  </r>
  <r>
    <x v="35"/>
    <x v="0"/>
    <s v="BIORREMEDIACION"/>
    <x v="4"/>
    <s v="DIAS"/>
    <n v="126"/>
    <s v="CLAVEL"/>
  </r>
  <r>
    <x v="36"/>
    <x v="0"/>
    <s v="BIORREMEDIACION"/>
    <x v="2"/>
    <s v="DIAS"/>
    <n v="7"/>
    <s v="CLAVEL"/>
  </r>
  <r>
    <x v="36"/>
    <x v="0"/>
    <s v="BIORREMEDIACION"/>
    <x v="3"/>
    <s v="DIAS"/>
    <n v="35"/>
    <s v="CLAVEL"/>
  </r>
  <r>
    <x v="36"/>
    <x v="0"/>
    <s v="BIORREMEDIACION"/>
    <x v="4"/>
    <s v="DIAS"/>
    <n v="126"/>
    <s v="CLAVEL"/>
  </r>
  <r>
    <x v="37"/>
    <x v="0"/>
    <s v="BIORREMEDIACION"/>
    <x v="2"/>
    <s v="DIAS"/>
    <n v="7"/>
    <s v="CLAVEL"/>
  </r>
  <r>
    <x v="37"/>
    <x v="0"/>
    <s v="BIORREMEDIACION"/>
    <x v="3"/>
    <s v="DIAS"/>
    <n v="35"/>
    <s v="CLAVEL"/>
  </r>
  <r>
    <x v="37"/>
    <x v="0"/>
    <s v="BIORREMEDIACION"/>
    <x v="4"/>
    <s v="DIAS"/>
    <n v="126"/>
    <s v="CLAVEL"/>
  </r>
  <r>
    <x v="38"/>
    <x v="0"/>
    <s v="BIORREMEDIACION"/>
    <x v="2"/>
    <s v="DIAS"/>
    <n v="7"/>
    <s v="CLAVEL"/>
  </r>
  <r>
    <x v="38"/>
    <x v="0"/>
    <s v="BIORREMEDIACION"/>
    <x v="3"/>
    <s v="DIAS"/>
    <n v="35"/>
    <s v="CLAVEL"/>
  </r>
  <r>
    <x v="38"/>
    <x v="0"/>
    <s v="BIORREMEDIACION"/>
    <x v="4"/>
    <s v="DIAS"/>
    <n v="126"/>
    <s v="CLAVEL"/>
  </r>
  <r>
    <x v="39"/>
    <x v="0"/>
    <s v="BIORREMEDIACION"/>
    <x v="2"/>
    <s v="DIAS"/>
    <n v="7"/>
    <s v="CLAVEL"/>
  </r>
  <r>
    <x v="39"/>
    <x v="0"/>
    <s v="BIORREMEDIACION"/>
    <x v="3"/>
    <s v="DIAS"/>
    <n v="35"/>
    <s v="CLAVEL"/>
  </r>
  <r>
    <x v="39"/>
    <x v="0"/>
    <s v="BIORREMEDIACION"/>
    <x v="4"/>
    <s v="DIAS"/>
    <n v="126"/>
    <s v="CLAVEL"/>
  </r>
  <r>
    <x v="40"/>
    <x v="0"/>
    <s v="BIORREMEDIACION"/>
    <x v="2"/>
    <s v="DIAS"/>
    <n v="7"/>
    <s v="MINICLAVEL"/>
  </r>
  <r>
    <x v="40"/>
    <x v="0"/>
    <s v="BIORREMEDIACION"/>
    <x v="3"/>
    <s v="DIAS"/>
    <n v="35"/>
    <s v="MINICLAVEL"/>
  </r>
  <r>
    <x v="40"/>
    <x v="0"/>
    <s v="BIORREMEDIACION"/>
    <x v="4"/>
    <s v="DIAS"/>
    <n v="126"/>
    <s v="MINICLAVEL"/>
  </r>
  <r>
    <x v="41"/>
    <x v="0"/>
    <s v="BIORREMEDIACION"/>
    <x v="2"/>
    <s v="DIAS"/>
    <n v="7"/>
    <s v="CLAVEL"/>
  </r>
  <r>
    <x v="41"/>
    <x v="0"/>
    <s v="BIORREMEDIACION"/>
    <x v="3"/>
    <s v="DIAS"/>
    <n v="35"/>
    <s v="CLAVEL"/>
  </r>
  <r>
    <x v="41"/>
    <x v="0"/>
    <s v="BIORREMEDIACION"/>
    <x v="4"/>
    <s v="DIAS"/>
    <n v="126"/>
    <s v="CLAVEL"/>
  </r>
  <r>
    <x v="42"/>
    <x v="0"/>
    <s v="BIORREMEDIACION"/>
    <x v="2"/>
    <s v="DIAS"/>
    <n v="7"/>
    <s v="CLAVEL"/>
  </r>
  <r>
    <x v="42"/>
    <x v="0"/>
    <s v="BIORREMEDIACION"/>
    <x v="3"/>
    <s v="DIAS"/>
    <n v="35"/>
    <s v="CLAVEL"/>
  </r>
  <r>
    <x v="42"/>
    <x v="0"/>
    <s v="BIORREMEDIACION"/>
    <x v="4"/>
    <s v="DIAS"/>
    <n v="126"/>
    <s v="CLAVEL"/>
  </r>
  <r>
    <x v="43"/>
    <x v="0"/>
    <s v="BIORREMEDIACION"/>
    <x v="2"/>
    <s v="DIAS"/>
    <n v="7"/>
    <s v="CLAVEL"/>
  </r>
  <r>
    <x v="43"/>
    <x v="0"/>
    <s v="BIORREMEDIACION"/>
    <x v="3"/>
    <s v="DIAS"/>
    <n v="35"/>
    <s v="CLAVEL"/>
  </r>
  <r>
    <x v="43"/>
    <x v="0"/>
    <s v="BIORREMEDIACION"/>
    <x v="4"/>
    <s v="DIAS"/>
    <n v="126"/>
    <s v="CLAVEL"/>
  </r>
  <r>
    <x v="44"/>
    <x v="0"/>
    <s v="BIORREMEDIACION"/>
    <x v="2"/>
    <s v="DIAS"/>
    <n v="7"/>
    <s v="CLAVEL"/>
  </r>
  <r>
    <x v="44"/>
    <x v="0"/>
    <s v="BIORREMEDIACION"/>
    <x v="3"/>
    <s v="DIAS"/>
    <n v="35"/>
    <s v="CLAVEL"/>
  </r>
  <r>
    <x v="44"/>
    <x v="0"/>
    <s v="BIORREMEDIACION"/>
    <x v="4"/>
    <s v="DIAS"/>
    <n v="126"/>
    <s v="CLAVEL"/>
  </r>
  <r>
    <x v="45"/>
    <x v="0"/>
    <s v="BIORREMEDIACION"/>
    <x v="2"/>
    <s v="DIAS"/>
    <n v="7"/>
    <s v="CLAVEL"/>
  </r>
  <r>
    <x v="45"/>
    <x v="0"/>
    <s v="BIORREMEDIACION"/>
    <x v="3"/>
    <s v="DIAS"/>
    <n v="35"/>
    <s v="CLAVEL"/>
  </r>
  <r>
    <x v="45"/>
    <x v="0"/>
    <s v="BIORREMEDIACION"/>
    <x v="4"/>
    <s v="DIAS"/>
    <n v="126"/>
    <s v="CLAVEL"/>
  </r>
  <r>
    <x v="46"/>
    <x v="0"/>
    <s v="BIORREMEDIACION"/>
    <x v="2"/>
    <s v="DIAS"/>
    <n v="7"/>
    <s v="MINICLAVEL"/>
  </r>
  <r>
    <x v="46"/>
    <x v="0"/>
    <s v="BIORREMEDIACION"/>
    <x v="3"/>
    <s v="DIAS"/>
    <n v="35"/>
    <s v="MINICLAVEL"/>
  </r>
  <r>
    <x v="46"/>
    <x v="0"/>
    <s v="BIORREMEDIACION"/>
    <x v="4"/>
    <s v="DIAS"/>
    <n v="126"/>
    <s v="MINICLAVEL"/>
  </r>
  <r>
    <x v="47"/>
    <x v="0"/>
    <s v="BIORREMEDIACION"/>
    <x v="2"/>
    <s v="DIAS"/>
    <n v="7"/>
    <s v="CLAVEL"/>
  </r>
  <r>
    <x v="47"/>
    <x v="0"/>
    <s v="BIORREMEDIACION"/>
    <x v="3"/>
    <s v="DIAS"/>
    <n v="35"/>
    <s v="CLAVEL"/>
  </r>
  <r>
    <x v="47"/>
    <x v="0"/>
    <s v="BIORREMEDIACION"/>
    <x v="4"/>
    <s v="DIAS"/>
    <n v="126"/>
    <s v="CLAVEL"/>
  </r>
  <r>
    <x v="48"/>
    <x v="0"/>
    <s v="BIORREMEDIACION"/>
    <x v="2"/>
    <s v="DIAS"/>
    <n v="7"/>
    <s v="CLAVEL"/>
  </r>
  <r>
    <x v="48"/>
    <x v="0"/>
    <s v="BIORREMEDIACION"/>
    <x v="3"/>
    <s v="DIAS"/>
    <n v="35"/>
    <s v="CLAVEL"/>
  </r>
  <r>
    <x v="48"/>
    <x v="0"/>
    <s v="BIORREMEDIACION"/>
    <x v="4"/>
    <s v="DIAS"/>
    <n v="126"/>
    <s v="CLAVEL"/>
  </r>
  <r>
    <x v="49"/>
    <x v="0"/>
    <s v="BIORREMEDIACION"/>
    <x v="2"/>
    <s v="DIAS"/>
    <n v="7"/>
    <s v="CLAVEL"/>
  </r>
  <r>
    <x v="49"/>
    <x v="0"/>
    <s v="BIORREMEDIACION"/>
    <x v="3"/>
    <s v="DIAS"/>
    <n v="35"/>
    <s v="CLAVEL"/>
  </r>
  <r>
    <x v="49"/>
    <x v="0"/>
    <s v="BIORREMEDIACION"/>
    <x v="4"/>
    <s v="DIAS"/>
    <n v="126"/>
    <s v="CLAVEL"/>
  </r>
  <r>
    <x v="50"/>
    <x v="0"/>
    <s v="BIORREMEDIACION"/>
    <x v="2"/>
    <s v="DIAS"/>
    <n v="7"/>
    <s v="CLAVEL"/>
  </r>
  <r>
    <x v="50"/>
    <x v="0"/>
    <s v="BIORREMEDIACION"/>
    <x v="3"/>
    <s v="DIAS"/>
    <n v="35"/>
    <s v="CLAVEL"/>
  </r>
  <r>
    <x v="50"/>
    <x v="0"/>
    <s v="BIORREMEDIACION"/>
    <x v="4"/>
    <s v="DIAS"/>
    <n v="126"/>
    <s v="CLAVEL"/>
  </r>
  <r>
    <x v="51"/>
    <x v="0"/>
    <s v="BIORREMEDIACION"/>
    <x v="2"/>
    <s v="DIAS"/>
    <n v="7"/>
    <s v="CLAVEL"/>
  </r>
  <r>
    <x v="51"/>
    <x v="0"/>
    <s v="BIORREMEDIACION"/>
    <x v="3"/>
    <s v="DIAS"/>
    <n v="35"/>
    <s v="CLAVEL"/>
  </r>
  <r>
    <x v="51"/>
    <x v="0"/>
    <s v="BIORREMEDIACION"/>
    <x v="4"/>
    <s v="DIAS"/>
    <n v="126"/>
    <s v="CLAVEL"/>
  </r>
  <r>
    <x v="52"/>
    <x v="0"/>
    <s v="BIORREMEDIACION"/>
    <x v="2"/>
    <s v="DIAS"/>
    <n v="7"/>
    <s v="CLAVEL"/>
  </r>
  <r>
    <x v="52"/>
    <x v="0"/>
    <s v="BIORREMEDIACION"/>
    <x v="3"/>
    <s v="DIAS"/>
    <n v="35"/>
    <s v="CLAVEL"/>
  </r>
  <r>
    <x v="52"/>
    <x v="0"/>
    <s v="BIORREMEDIACION"/>
    <x v="4"/>
    <s v="DIAS"/>
    <n v="126"/>
    <s v="CLAVEL"/>
  </r>
  <r>
    <x v="53"/>
    <x v="0"/>
    <s v="BIORREMEDIACION"/>
    <x v="2"/>
    <s v="DIAS"/>
    <n v="7"/>
    <s v="CLAVEL"/>
  </r>
  <r>
    <x v="53"/>
    <x v="0"/>
    <s v="BIORREMEDIACION"/>
    <x v="3"/>
    <s v="DIAS"/>
    <n v="35"/>
    <s v="CLAVEL"/>
  </r>
  <r>
    <x v="53"/>
    <x v="0"/>
    <s v="BIORREMEDIACION"/>
    <x v="4"/>
    <s v="DIAS"/>
    <n v="126"/>
    <s v="CLAVEL"/>
  </r>
  <r>
    <x v="54"/>
    <x v="0"/>
    <s v="BIORREMEDIACION"/>
    <x v="2"/>
    <s v="DIAS"/>
    <n v="7"/>
    <s v="MINICLAVEL"/>
  </r>
  <r>
    <x v="54"/>
    <x v="0"/>
    <s v="BIORREMEDIACION"/>
    <x v="3"/>
    <s v="DIAS"/>
    <n v="35"/>
    <s v="MINICLAVEL"/>
  </r>
  <r>
    <x v="54"/>
    <x v="0"/>
    <s v="BIORREMEDIACION"/>
    <x v="4"/>
    <s v="DIAS"/>
    <n v="126"/>
    <s v="MINICLAVEL"/>
  </r>
  <r>
    <x v="55"/>
    <x v="0"/>
    <s v="BIORREMEDIACION"/>
    <x v="2"/>
    <s v="DIAS"/>
    <n v="7"/>
    <s v="MINICLAVEL"/>
  </r>
  <r>
    <x v="55"/>
    <x v="0"/>
    <s v="BIORREMEDIACION"/>
    <x v="3"/>
    <s v="DIAS"/>
    <n v="35"/>
    <s v="MINICLAVEL"/>
  </r>
  <r>
    <x v="55"/>
    <x v="0"/>
    <s v="BIORREMEDIACION"/>
    <x v="4"/>
    <s v="DIAS"/>
    <n v="126"/>
    <s v="MINICLAVEL"/>
  </r>
  <r>
    <x v="56"/>
    <x v="0"/>
    <s v="BIORREMEDIACION"/>
    <x v="2"/>
    <s v="DIAS"/>
    <n v="7"/>
    <s v="CLAVEL"/>
  </r>
  <r>
    <x v="56"/>
    <x v="0"/>
    <s v="BIORREMEDIACION"/>
    <x v="3"/>
    <s v="DIAS"/>
    <n v="35"/>
    <s v="CLAVEL"/>
  </r>
  <r>
    <x v="56"/>
    <x v="0"/>
    <s v="BIORREMEDIACION"/>
    <x v="4"/>
    <s v="DIAS"/>
    <n v="126"/>
    <s v="CLAVEL"/>
  </r>
  <r>
    <x v="57"/>
    <x v="0"/>
    <s v="BIORREMEDIACION"/>
    <x v="2"/>
    <s v="DIAS"/>
    <n v="7"/>
    <s v="MINICLAVEL"/>
  </r>
  <r>
    <x v="57"/>
    <x v="0"/>
    <s v="BIORREMEDIACION"/>
    <x v="3"/>
    <s v="DIAS"/>
    <n v="35"/>
    <s v="MINICLAVEL"/>
  </r>
  <r>
    <x v="57"/>
    <x v="0"/>
    <s v="BIORREMEDIACION"/>
    <x v="4"/>
    <s v="DIAS"/>
    <n v="126"/>
    <s v="MINICLAVEL"/>
  </r>
  <r>
    <x v="58"/>
    <x v="0"/>
    <s v="BIORREMEDIACION"/>
    <x v="2"/>
    <s v="DIAS"/>
    <n v="7"/>
    <s v="CLAVEL"/>
  </r>
  <r>
    <x v="58"/>
    <x v="0"/>
    <s v="BIORREMEDIACION"/>
    <x v="3"/>
    <s v="DIAS"/>
    <n v="35"/>
    <s v="CLAVEL"/>
  </r>
  <r>
    <x v="58"/>
    <x v="0"/>
    <s v="BIORREMEDIACION"/>
    <x v="4"/>
    <s v="DIAS"/>
    <n v="126"/>
    <s v="CLAVEL"/>
  </r>
  <r>
    <x v="59"/>
    <x v="0"/>
    <s v="BIORREMEDIACION"/>
    <x v="2"/>
    <s v="DIAS"/>
    <n v="7"/>
    <s v="MINICLAVEL"/>
  </r>
  <r>
    <x v="59"/>
    <x v="0"/>
    <s v="BIORREMEDIACION"/>
    <x v="3"/>
    <s v="DIAS"/>
    <n v="35"/>
    <s v="MINICLAVEL"/>
  </r>
  <r>
    <x v="59"/>
    <x v="0"/>
    <s v="BIORREMEDIACION"/>
    <x v="4"/>
    <s v="DIAS"/>
    <n v="126"/>
    <s v="MINICLAVEL"/>
  </r>
  <r>
    <x v="60"/>
    <x v="0"/>
    <s v="BIORREMEDIACION"/>
    <x v="2"/>
    <s v="DIAS"/>
    <n v="7"/>
    <s v="CLAVEL"/>
  </r>
  <r>
    <x v="60"/>
    <x v="0"/>
    <s v="BIORREMEDIACION"/>
    <x v="3"/>
    <s v="DIAS"/>
    <n v="35"/>
    <s v="CLAVEL"/>
  </r>
  <r>
    <x v="60"/>
    <x v="0"/>
    <s v="BIORREMEDIACION"/>
    <x v="4"/>
    <s v="DIAS"/>
    <n v="126"/>
    <s v="CLAVEL"/>
  </r>
  <r>
    <x v="61"/>
    <x v="0"/>
    <s v="BIORREMEDIACION"/>
    <x v="2"/>
    <s v="DIAS"/>
    <n v="7"/>
    <s v="MINICLAVEL"/>
  </r>
  <r>
    <x v="61"/>
    <x v="0"/>
    <s v="BIORREMEDIACION"/>
    <x v="3"/>
    <s v="DIAS"/>
    <n v="35"/>
    <s v="MINICLAVEL"/>
  </r>
  <r>
    <x v="61"/>
    <x v="0"/>
    <s v="BIORREMEDIACION"/>
    <x v="4"/>
    <s v="DIAS"/>
    <n v="126"/>
    <s v="MINICLAVEL"/>
  </r>
  <r>
    <x v="62"/>
    <x v="0"/>
    <s v="BIORREMEDIACION"/>
    <x v="2"/>
    <s v="DIAS"/>
    <n v="7"/>
    <s v="CLAVEL"/>
  </r>
  <r>
    <x v="62"/>
    <x v="0"/>
    <s v="BIORREMEDIACION"/>
    <x v="3"/>
    <s v="DIAS"/>
    <n v="35"/>
    <s v="CLAVEL"/>
  </r>
  <r>
    <x v="62"/>
    <x v="0"/>
    <s v="BIORREMEDIACION"/>
    <x v="4"/>
    <s v="DIAS"/>
    <n v="126"/>
    <s v="CLAVEL"/>
  </r>
  <r>
    <x v="63"/>
    <x v="0"/>
    <s v="BIORREMEDIACION"/>
    <x v="2"/>
    <s v="DIAS"/>
    <n v="7"/>
    <s v="CLAVEL"/>
  </r>
  <r>
    <x v="63"/>
    <x v="0"/>
    <s v="BIORREMEDIACION"/>
    <x v="3"/>
    <s v="DIAS"/>
    <n v="35"/>
    <s v="CLAVEL"/>
  </r>
  <r>
    <x v="63"/>
    <x v="0"/>
    <s v="BIORREMEDIACION"/>
    <x v="4"/>
    <s v="DIAS"/>
    <n v="126"/>
    <s v="CLAVEL"/>
  </r>
  <r>
    <x v="65"/>
    <x v="0"/>
    <s v="BIORREMEDIACION"/>
    <x v="2"/>
    <s v="DIAS"/>
    <n v="7"/>
    <s v="MINICLAVEL"/>
  </r>
  <r>
    <x v="65"/>
    <x v="0"/>
    <s v="BIORREMEDIACION"/>
    <x v="3"/>
    <s v="DIAS"/>
    <n v="35"/>
    <s v="MINICLAVEL"/>
  </r>
  <r>
    <x v="65"/>
    <x v="0"/>
    <s v="BIORREMEDIACION"/>
    <x v="4"/>
    <s v="DIAS"/>
    <n v="126"/>
    <s v="MINICLAVEL"/>
  </r>
  <r>
    <x v="66"/>
    <x v="0"/>
    <s v="BIORREMEDIACION"/>
    <x v="2"/>
    <s v="DIAS"/>
    <n v="7"/>
    <s v="CLAVEL"/>
  </r>
  <r>
    <x v="66"/>
    <x v="0"/>
    <s v="BIORREMEDIACION"/>
    <x v="3"/>
    <s v="DIAS"/>
    <n v="35"/>
    <s v="CLAVEL"/>
  </r>
  <r>
    <x v="66"/>
    <x v="0"/>
    <s v="BIORREMEDIACION"/>
    <x v="4"/>
    <s v="DIAS"/>
    <n v="126"/>
    <s v="CLAVEL"/>
  </r>
  <r>
    <x v="67"/>
    <x v="0"/>
    <s v="BIORREMEDIACION"/>
    <x v="2"/>
    <s v="DIAS"/>
    <n v="7"/>
    <s v="MINICLAVEL"/>
  </r>
  <r>
    <x v="67"/>
    <x v="0"/>
    <s v="BIORREMEDIACION"/>
    <x v="3"/>
    <s v="DIAS"/>
    <n v="35"/>
    <s v="MINICLAVEL"/>
  </r>
  <r>
    <x v="67"/>
    <x v="0"/>
    <s v="BIORREMEDIACION"/>
    <x v="4"/>
    <s v="DIAS"/>
    <n v="126"/>
    <s v="MINICLAVEL"/>
  </r>
  <r>
    <x v="68"/>
    <x v="0"/>
    <s v="BIORREMEDIACION"/>
    <x v="2"/>
    <s v="DIAS"/>
    <n v="7"/>
    <s v="MINICLAVEL"/>
  </r>
  <r>
    <x v="68"/>
    <x v="0"/>
    <s v="BIORREMEDIACION"/>
    <x v="3"/>
    <s v="DIAS"/>
    <n v="35"/>
    <s v="MINICLAVEL"/>
  </r>
  <r>
    <x v="68"/>
    <x v="0"/>
    <s v="BIORREMEDIACION"/>
    <x v="4"/>
    <s v="DIAS"/>
    <n v="126"/>
    <s v="MINICLAVEL"/>
  </r>
  <r>
    <x v="69"/>
    <x v="0"/>
    <s v="BIORREMEDIACION"/>
    <x v="2"/>
    <s v="DIAS"/>
    <n v="7"/>
    <s v="MINICLAVEL"/>
  </r>
  <r>
    <x v="69"/>
    <x v="0"/>
    <s v="BIORREMEDIACION"/>
    <x v="3"/>
    <s v="DIAS"/>
    <n v="35"/>
    <s v="MINICLAVEL"/>
  </r>
  <r>
    <x v="69"/>
    <x v="0"/>
    <s v="BIORREMEDIACION"/>
    <x v="4"/>
    <s v="DIAS"/>
    <n v="126"/>
    <s v="MINICLAVEL"/>
  </r>
  <r>
    <x v="70"/>
    <x v="0"/>
    <s v="BIORREMEDIACION"/>
    <x v="2"/>
    <s v="DIAS"/>
    <n v="7"/>
    <s v="MINICLAVEL"/>
  </r>
  <r>
    <x v="70"/>
    <x v="0"/>
    <s v="BIORREMEDIACION"/>
    <x v="3"/>
    <s v="DIAS"/>
    <n v="35"/>
    <s v="MINICLAVEL"/>
  </r>
  <r>
    <x v="70"/>
    <x v="0"/>
    <s v="BIORREMEDIACION"/>
    <x v="4"/>
    <s v="DIAS"/>
    <n v="126"/>
    <s v="MINICLAVEL"/>
  </r>
  <r>
    <x v="71"/>
    <x v="0"/>
    <s v="BIORREMEDIACION"/>
    <x v="2"/>
    <s v="DIAS"/>
    <n v="7"/>
    <s v="CLAVEL"/>
  </r>
  <r>
    <x v="71"/>
    <x v="0"/>
    <s v="BIORREMEDIACION"/>
    <x v="3"/>
    <s v="DIAS"/>
    <n v="35"/>
    <s v="CLAVEL"/>
  </r>
  <r>
    <x v="71"/>
    <x v="0"/>
    <s v="BIORREMEDIACION"/>
    <x v="4"/>
    <s v="DIAS"/>
    <n v="126"/>
    <s v="CLAVEL"/>
  </r>
  <r>
    <x v="72"/>
    <x v="0"/>
    <s v="BIORREMEDIACION"/>
    <x v="2"/>
    <s v="DIAS"/>
    <n v="7"/>
    <e v="#N/A"/>
  </r>
  <r>
    <x v="72"/>
    <x v="0"/>
    <s v="BIORREMEDIACION"/>
    <x v="3"/>
    <s v="DIAS"/>
    <n v="35"/>
    <e v="#N/A"/>
  </r>
  <r>
    <x v="72"/>
    <x v="0"/>
    <s v="BIORREMEDIACION"/>
    <x v="4"/>
    <s v="DIAS"/>
    <n v="126"/>
    <e v="#N/A"/>
  </r>
  <r>
    <x v="73"/>
    <x v="0"/>
    <s v="BIORREMEDIACION"/>
    <x v="2"/>
    <s v="DIAS"/>
    <n v="7"/>
    <e v="#N/A"/>
  </r>
  <r>
    <x v="73"/>
    <x v="0"/>
    <s v="BIORREMEDIACION"/>
    <x v="3"/>
    <s v="DIAS"/>
    <n v="35"/>
    <e v="#N/A"/>
  </r>
  <r>
    <x v="73"/>
    <x v="0"/>
    <s v="BIORREMEDIACION"/>
    <x v="4"/>
    <s v="DIAS"/>
    <n v="126"/>
    <e v="#N/A"/>
  </r>
  <r>
    <x v="74"/>
    <x v="0"/>
    <s v="BIORREMEDIACION"/>
    <x v="2"/>
    <s v="DIAS"/>
    <n v="7"/>
    <e v="#N/A"/>
  </r>
  <r>
    <x v="74"/>
    <x v="0"/>
    <s v="BIORREMEDIACION"/>
    <x v="3"/>
    <s v="DIAS"/>
    <n v="35"/>
    <e v="#N/A"/>
  </r>
  <r>
    <x v="74"/>
    <x v="0"/>
    <s v="BIORREMEDIACION"/>
    <x v="4"/>
    <s v="DIAS"/>
    <n v="126"/>
    <e v="#N/A"/>
  </r>
  <r>
    <x v="75"/>
    <x v="0"/>
    <s v="BIORREMEDIACION"/>
    <x v="2"/>
    <s v="DIAS"/>
    <n v="7"/>
    <e v="#N/A"/>
  </r>
  <r>
    <x v="75"/>
    <x v="0"/>
    <s v="BIORREMEDIACION"/>
    <x v="3"/>
    <s v="DIAS"/>
    <n v="35"/>
    <e v="#N/A"/>
  </r>
  <r>
    <x v="75"/>
    <x v="0"/>
    <s v="BIORREMEDIACION"/>
    <x v="4"/>
    <s v="DIAS"/>
    <n v="126"/>
    <e v="#N/A"/>
  </r>
  <r>
    <x v="76"/>
    <x v="0"/>
    <s v="BIORREMEDIACION"/>
    <x v="2"/>
    <s v="DIAS"/>
    <n v="7"/>
    <e v="#N/A"/>
  </r>
  <r>
    <x v="76"/>
    <x v="0"/>
    <s v="BIORREMEDIACION"/>
    <x v="3"/>
    <s v="DIAS"/>
    <n v="35"/>
    <e v="#N/A"/>
  </r>
  <r>
    <x v="76"/>
    <x v="0"/>
    <s v="BIORREMEDIACION"/>
    <x v="4"/>
    <s v="DIAS"/>
    <n v="126"/>
    <e v="#N/A"/>
  </r>
  <r>
    <x v="77"/>
    <x v="0"/>
    <s v="BIORREMEDIACION"/>
    <x v="2"/>
    <s v="DIAS"/>
    <n v="7"/>
    <e v="#N/A"/>
  </r>
  <r>
    <x v="77"/>
    <x v="0"/>
    <s v="BIORREMEDIACION"/>
    <x v="3"/>
    <s v="DIAS"/>
    <n v="35"/>
    <e v="#N/A"/>
  </r>
  <r>
    <x v="77"/>
    <x v="0"/>
    <s v="BIORREMEDIACION"/>
    <x v="4"/>
    <s v="DIAS"/>
    <n v="126"/>
    <e v="#N/A"/>
  </r>
  <r>
    <x v="78"/>
    <x v="0"/>
    <s v="BIORREMEDIACION"/>
    <x v="2"/>
    <s v="DIAS"/>
    <n v="7"/>
    <e v="#N/A"/>
  </r>
  <r>
    <x v="78"/>
    <x v="0"/>
    <s v="BIORREMEDIACION"/>
    <x v="3"/>
    <s v="DIAS"/>
    <n v="35"/>
    <e v="#N/A"/>
  </r>
  <r>
    <x v="78"/>
    <x v="0"/>
    <s v="BIORREMEDIACION"/>
    <x v="4"/>
    <s v="DIAS"/>
    <n v="126"/>
    <e v="#N/A"/>
  </r>
  <r>
    <x v="79"/>
    <x v="0"/>
    <s v="BIORREMEDIACION"/>
    <x v="2"/>
    <s v="DIAS"/>
    <n v="7"/>
    <e v="#N/A"/>
  </r>
  <r>
    <x v="79"/>
    <x v="0"/>
    <s v="BIORREMEDIACION"/>
    <x v="3"/>
    <s v="DIAS"/>
    <n v="35"/>
    <e v="#N/A"/>
  </r>
  <r>
    <x v="79"/>
    <x v="0"/>
    <s v="BIORREMEDIACION"/>
    <x v="4"/>
    <s v="DIAS"/>
    <n v="126"/>
    <e v="#N/A"/>
  </r>
  <r>
    <x v="80"/>
    <x v="0"/>
    <s v="BIORREMEDIACION"/>
    <x v="2"/>
    <s v="DIAS"/>
    <n v="7"/>
    <e v="#N/A"/>
  </r>
  <r>
    <x v="80"/>
    <x v="0"/>
    <s v="BIORREMEDIACION"/>
    <x v="3"/>
    <s v="DIAS"/>
    <n v="35"/>
    <e v="#N/A"/>
  </r>
  <r>
    <x v="80"/>
    <x v="0"/>
    <s v="BIORREMEDIACION"/>
    <x v="4"/>
    <s v="DIAS"/>
    <n v="126"/>
    <e v="#N/A"/>
  </r>
  <r>
    <x v="81"/>
    <x v="0"/>
    <s v="BIORREMEDIACION"/>
    <x v="2"/>
    <s v="DIAS"/>
    <n v="7"/>
    <e v="#N/A"/>
  </r>
  <r>
    <x v="81"/>
    <x v="0"/>
    <s v="BIORREMEDIACION"/>
    <x v="3"/>
    <s v="DIAS"/>
    <n v="35"/>
    <e v="#N/A"/>
  </r>
  <r>
    <x v="81"/>
    <x v="0"/>
    <s v="BIORREMEDIACION"/>
    <x v="4"/>
    <s v="DIAS"/>
    <n v="126"/>
    <e v="#N/A"/>
  </r>
  <r>
    <x v="82"/>
    <x v="0"/>
    <s v="BIORREMEDIACION"/>
    <x v="2"/>
    <s v="DIAS"/>
    <n v="7"/>
    <e v="#N/A"/>
  </r>
  <r>
    <x v="82"/>
    <x v="0"/>
    <s v="BIORREMEDIACION"/>
    <x v="3"/>
    <s v="DIAS"/>
    <n v="35"/>
    <e v="#N/A"/>
  </r>
  <r>
    <x v="82"/>
    <x v="0"/>
    <s v="BIORREMEDIACION"/>
    <x v="4"/>
    <s v="DIAS"/>
    <n v="126"/>
    <e v="#N/A"/>
  </r>
  <r>
    <x v="83"/>
    <x v="0"/>
    <s v="BIORREMEDIACION"/>
    <x v="2"/>
    <s v="DIAS"/>
    <n v="7"/>
    <e v="#N/A"/>
  </r>
  <r>
    <x v="83"/>
    <x v="0"/>
    <s v="BIORREMEDIACION"/>
    <x v="3"/>
    <s v="DIAS"/>
    <n v="35"/>
    <e v="#N/A"/>
  </r>
  <r>
    <x v="83"/>
    <x v="0"/>
    <s v="BIORREMEDIACION"/>
    <x v="4"/>
    <s v="DIAS"/>
    <n v="126"/>
    <e v="#N/A"/>
  </r>
  <r>
    <x v="84"/>
    <x v="0"/>
    <s v="BIORREMEDIACION"/>
    <x v="2"/>
    <s v="DIAS"/>
    <n v="7"/>
    <e v="#N/A"/>
  </r>
  <r>
    <x v="84"/>
    <x v="0"/>
    <s v="BIORREMEDIACION"/>
    <x v="3"/>
    <s v="DIAS"/>
    <n v="35"/>
    <e v="#N/A"/>
  </r>
  <r>
    <x v="84"/>
    <x v="0"/>
    <s v="BIORREMEDIACION"/>
    <x v="4"/>
    <s v="DIAS"/>
    <n v="126"/>
    <e v="#N/A"/>
  </r>
  <r>
    <x v="85"/>
    <x v="0"/>
    <s v="BIORREMEDIACION"/>
    <x v="2"/>
    <s v="DIAS"/>
    <n v="7"/>
    <e v="#N/A"/>
  </r>
  <r>
    <x v="85"/>
    <x v="0"/>
    <s v="BIORREMEDIACION"/>
    <x v="3"/>
    <s v="DIAS"/>
    <n v="35"/>
    <e v="#N/A"/>
  </r>
  <r>
    <x v="85"/>
    <x v="0"/>
    <s v="BIORREMEDIACION"/>
    <x v="4"/>
    <s v="DIAS"/>
    <n v="126"/>
    <e v="#N/A"/>
  </r>
  <r>
    <x v="86"/>
    <x v="0"/>
    <s v="BIORREMEDIACION"/>
    <x v="2"/>
    <s v="DIAS"/>
    <n v="7"/>
    <e v="#N/A"/>
  </r>
  <r>
    <x v="86"/>
    <x v="0"/>
    <s v="BIORREMEDIACION"/>
    <x v="3"/>
    <s v="DIAS"/>
    <n v="35"/>
    <e v="#N/A"/>
  </r>
  <r>
    <x v="86"/>
    <x v="0"/>
    <s v="BIORREMEDIACION"/>
    <x v="4"/>
    <s v="DIAS"/>
    <n v="126"/>
    <e v="#N/A"/>
  </r>
  <r>
    <x v="87"/>
    <x v="0"/>
    <s v="BIORREMEDIACION"/>
    <x v="2"/>
    <s v="DIAS"/>
    <n v="7"/>
    <e v="#N/A"/>
  </r>
  <r>
    <x v="87"/>
    <x v="0"/>
    <s v="BIORREMEDIACION"/>
    <x v="3"/>
    <s v="DIAS"/>
    <n v="35"/>
    <e v="#N/A"/>
  </r>
  <r>
    <x v="87"/>
    <x v="0"/>
    <s v="BIORREMEDIACION"/>
    <x v="4"/>
    <s v="DIAS"/>
    <n v="126"/>
    <e v="#N/A"/>
  </r>
  <r>
    <x v="88"/>
    <x v="0"/>
    <s v="BIORREMEDIACION"/>
    <x v="2"/>
    <s v="DIAS"/>
    <n v="7"/>
    <e v="#N/A"/>
  </r>
  <r>
    <x v="88"/>
    <x v="0"/>
    <s v="BIORREMEDIACION"/>
    <x v="3"/>
    <s v="DIAS"/>
    <n v="35"/>
    <e v="#N/A"/>
  </r>
  <r>
    <x v="88"/>
    <x v="0"/>
    <s v="BIORREMEDIACION"/>
    <x v="4"/>
    <s v="DIAS"/>
    <n v="126"/>
    <e v="#N/A"/>
  </r>
  <r>
    <x v="89"/>
    <x v="0"/>
    <s v="BIORREMEDIACION"/>
    <x v="2"/>
    <s v="DIAS"/>
    <n v="7"/>
    <e v="#N/A"/>
  </r>
  <r>
    <x v="89"/>
    <x v="0"/>
    <s v="BIORREMEDIACION"/>
    <x v="3"/>
    <s v="DIAS"/>
    <n v="35"/>
    <e v="#N/A"/>
  </r>
  <r>
    <x v="89"/>
    <x v="0"/>
    <s v="BIORREMEDIACION"/>
    <x v="4"/>
    <s v="DIAS"/>
    <n v="126"/>
    <e v="#N/A"/>
  </r>
  <r>
    <x v="90"/>
    <x v="0"/>
    <s v="BIORREMEDIACION"/>
    <x v="2"/>
    <s v="DIAS"/>
    <n v="7"/>
    <e v="#N/A"/>
  </r>
  <r>
    <x v="90"/>
    <x v="0"/>
    <s v="BIORREMEDIACION"/>
    <x v="3"/>
    <s v="DIAS"/>
    <n v="35"/>
    <e v="#N/A"/>
  </r>
  <r>
    <x v="90"/>
    <x v="0"/>
    <s v="BIORREMEDIACION"/>
    <x v="4"/>
    <s v="DIAS"/>
    <n v="126"/>
    <e v="#N/A"/>
  </r>
  <r>
    <x v="91"/>
    <x v="0"/>
    <s v="BIORREMEDIACION"/>
    <x v="2"/>
    <s v="DIAS"/>
    <n v="7"/>
    <e v="#N/A"/>
  </r>
  <r>
    <x v="91"/>
    <x v="0"/>
    <s v="BIORREMEDIACION"/>
    <x v="3"/>
    <s v="DIAS"/>
    <n v="35"/>
    <e v="#N/A"/>
  </r>
  <r>
    <x v="91"/>
    <x v="0"/>
    <s v="BIORREMEDIACION"/>
    <x v="4"/>
    <s v="DIAS"/>
    <n v="126"/>
    <e v="#N/A"/>
  </r>
  <r>
    <x v="92"/>
    <x v="0"/>
    <s v="BIORREMEDIACION"/>
    <x v="2"/>
    <s v="DIAS"/>
    <n v="7"/>
    <e v="#N/A"/>
  </r>
  <r>
    <x v="92"/>
    <x v="0"/>
    <s v="BIORREMEDIACION"/>
    <x v="3"/>
    <s v="DIAS"/>
    <n v="35"/>
    <e v="#N/A"/>
  </r>
  <r>
    <x v="92"/>
    <x v="0"/>
    <s v="BIORREMEDIACION"/>
    <x v="4"/>
    <s v="DIAS"/>
    <n v="126"/>
    <e v="#N/A"/>
  </r>
  <r>
    <x v="93"/>
    <x v="0"/>
    <s v="BIORREMEDIACION"/>
    <x v="2"/>
    <s v="DIAS"/>
    <n v="7"/>
    <e v="#N/A"/>
  </r>
  <r>
    <x v="93"/>
    <x v="0"/>
    <s v="BIORREMEDIACION"/>
    <x v="3"/>
    <s v="DIAS"/>
    <n v="35"/>
    <e v="#N/A"/>
  </r>
  <r>
    <x v="93"/>
    <x v="0"/>
    <s v="BIORREMEDIACION"/>
    <x v="4"/>
    <s v="DIAS"/>
    <n v="126"/>
    <e v="#N/A"/>
  </r>
  <r>
    <x v="94"/>
    <x v="0"/>
    <s v="BIORREMEDIACION"/>
    <x v="2"/>
    <s v="DIAS"/>
    <n v="7"/>
    <e v="#N/A"/>
  </r>
  <r>
    <x v="94"/>
    <x v="0"/>
    <s v="BIORREMEDIACION"/>
    <x v="3"/>
    <s v="DIAS"/>
    <n v="35"/>
    <e v="#N/A"/>
  </r>
  <r>
    <x v="94"/>
    <x v="0"/>
    <s v="BIORREMEDIACION"/>
    <x v="4"/>
    <s v="DIAS"/>
    <n v="126"/>
    <e v="#N/A"/>
  </r>
  <r>
    <x v="95"/>
    <x v="0"/>
    <s v="BIORREMEDIACION"/>
    <x v="2"/>
    <s v="DIAS"/>
    <n v="7"/>
    <e v="#N/A"/>
  </r>
  <r>
    <x v="95"/>
    <x v="0"/>
    <s v="BIORREMEDIACION"/>
    <x v="3"/>
    <s v="DIAS"/>
    <n v="35"/>
    <e v="#N/A"/>
  </r>
  <r>
    <x v="95"/>
    <x v="0"/>
    <s v="BIORREMEDIACION"/>
    <x v="4"/>
    <s v="DIAS"/>
    <n v="126"/>
    <e v="#N/A"/>
  </r>
  <r>
    <x v="0"/>
    <x v="0"/>
    <s v="DESBOTONE"/>
    <x v="0"/>
    <s v="DIAS"/>
    <n v="70"/>
    <s v="CLAVEL"/>
  </r>
  <r>
    <x v="1"/>
    <x v="0"/>
    <s v="DESBOTONE"/>
    <x v="0"/>
    <s v="DIAS"/>
    <n v="70"/>
    <s v="CLAVEL"/>
  </r>
  <r>
    <x v="2"/>
    <x v="0"/>
    <s v="DESBOTONE"/>
    <x v="0"/>
    <s v="DIAS"/>
    <n v="70"/>
    <s v="CLAVEL"/>
  </r>
  <r>
    <x v="7"/>
    <x v="0"/>
    <s v="DESBOTONE"/>
    <x v="0"/>
    <s v="DIAS"/>
    <n v="70"/>
    <s v="CLAVEL"/>
  </r>
  <r>
    <x v="8"/>
    <x v="0"/>
    <s v="DESBOTONE"/>
    <x v="0"/>
    <s v="DIAS"/>
    <n v="70"/>
    <s v="CLAVEL"/>
  </r>
  <r>
    <x v="10"/>
    <x v="0"/>
    <s v="DESBOTONE"/>
    <x v="0"/>
    <s v="DIAS"/>
    <n v="70"/>
    <s v="CLAVEL"/>
  </r>
  <r>
    <x v="13"/>
    <x v="0"/>
    <s v="DESBOTONE"/>
    <x v="0"/>
    <s v="DIAS"/>
    <n v="70"/>
    <s v="CLAVEL"/>
  </r>
  <r>
    <x v="14"/>
    <x v="0"/>
    <s v="DESBOTONE"/>
    <x v="0"/>
    <s v="DIAS"/>
    <n v="70"/>
    <s v="CLAVEL"/>
  </r>
  <r>
    <x v="15"/>
    <x v="0"/>
    <s v="DESBOTONE"/>
    <x v="0"/>
    <s v="DIAS"/>
    <n v="70"/>
    <s v="CLAVEL"/>
  </r>
  <r>
    <x v="16"/>
    <x v="0"/>
    <s v="DESBOTONE"/>
    <x v="0"/>
    <s v="DIAS"/>
    <n v="70"/>
    <s v="CLAVEL"/>
  </r>
  <r>
    <x v="18"/>
    <x v="0"/>
    <s v="DESBOTONE"/>
    <x v="0"/>
    <s v="DIAS"/>
    <n v="70"/>
    <s v="CLAVEL"/>
  </r>
  <r>
    <x v="20"/>
    <x v="0"/>
    <s v="DESBOTONE"/>
    <x v="0"/>
    <s v="DIAS"/>
    <n v="70"/>
    <s v="CLAVEL"/>
  </r>
  <r>
    <x v="21"/>
    <x v="0"/>
    <s v="DESBOTONE"/>
    <x v="0"/>
    <s v="DIAS"/>
    <n v="70"/>
    <s v="CLAVEL"/>
  </r>
  <r>
    <x v="24"/>
    <x v="0"/>
    <s v="DESBOTONE"/>
    <x v="0"/>
    <s v="DIAS"/>
    <n v="70"/>
    <s v="CLAVEL"/>
  </r>
  <r>
    <x v="25"/>
    <x v="0"/>
    <s v="DESBOTONE"/>
    <x v="0"/>
    <s v="DIAS"/>
    <n v="70"/>
    <s v="CLAVEL"/>
  </r>
  <r>
    <x v="27"/>
    <x v="0"/>
    <s v="DESBOTONE"/>
    <x v="0"/>
    <s v="DIAS"/>
    <n v="70"/>
    <s v="CLAVEL"/>
  </r>
  <r>
    <x v="28"/>
    <x v="0"/>
    <s v="DESBOTONE"/>
    <x v="0"/>
    <s v="DIAS"/>
    <n v="70"/>
    <s v="CLAVEL"/>
  </r>
  <r>
    <x v="30"/>
    <x v="0"/>
    <s v="DESBOTONE"/>
    <x v="0"/>
    <s v="DIAS"/>
    <n v="70"/>
    <s v="CLAVEL"/>
  </r>
  <r>
    <x v="33"/>
    <x v="0"/>
    <s v="DESBOTONE"/>
    <x v="0"/>
    <s v="DIAS"/>
    <n v="70"/>
    <s v="CLAVEL"/>
  </r>
  <r>
    <x v="34"/>
    <x v="0"/>
    <s v="DESBOTONE"/>
    <x v="0"/>
    <s v="DIAS"/>
    <n v="70"/>
    <s v="CLAVEL"/>
  </r>
  <r>
    <x v="35"/>
    <x v="0"/>
    <s v="DESBOTONE"/>
    <x v="0"/>
    <s v="DIAS"/>
    <n v="70"/>
    <s v="CLAVEL"/>
  </r>
  <r>
    <x v="36"/>
    <x v="0"/>
    <s v="DESBOTONE"/>
    <x v="0"/>
    <s v="DIAS"/>
    <n v="70"/>
    <s v="CLAVEL"/>
  </r>
  <r>
    <x v="37"/>
    <x v="0"/>
    <s v="DESBOTONE"/>
    <x v="0"/>
    <s v="DIAS"/>
    <n v="70"/>
    <s v="CLAVEL"/>
  </r>
  <r>
    <x v="96"/>
    <x v="0"/>
    <s v="DESBOTONE"/>
    <x v="0"/>
    <s v="DIAS"/>
    <n v="70"/>
    <s v="CLAVEL"/>
  </r>
  <r>
    <x v="39"/>
    <x v="0"/>
    <s v="DESBOTONE"/>
    <x v="0"/>
    <s v="DIAS"/>
    <n v="70"/>
    <s v="CLAVEL"/>
  </r>
  <r>
    <x v="41"/>
    <x v="0"/>
    <s v="DESBOTONE"/>
    <x v="0"/>
    <s v="DIAS"/>
    <n v="70"/>
    <s v="CLAVEL"/>
  </r>
  <r>
    <x v="42"/>
    <x v="0"/>
    <s v="DESBOTONE"/>
    <x v="0"/>
    <s v="DIAS"/>
    <n v="70"/>
    <s v="CLAVEL"/>
  </r>
  <r>
    <x v="43"/>
    <x v="0"/>
    <s v="DESBOTONE"/>
    <x v="0"/>
    <s v="DIAS"/>
    <n v="70"/>
    <s v="CLAVEL"/>
  </r>
  <r>
    <x v="44"/>
    <x v="0"/>
    <s v="DESBOTONE"/>
    <x v="0"/>
    <s v="DIAS"/>
    <n v="70"/>
    <s v="CLAVEL"/>
  </r>
  <r>
    <x v="45"/>
    <x v="0"/>
    <s v="DESBOTONE"/>
    <x v="0"/>
    <s v="DIAS"/>
    <n v="70"/>
    <s v="CLAVEL"/>
  </r>
  <r>
    <x v="47"/>
    <x v="0"/>
    <s v="DESBOTONE"/>
    <x v="0"/>
    <s v="DIAS"/>
    <n v="70"/>
    <s v="CLAVEL"/>
  </r>
  <r>
    <x v="49"/>
    <x v="0"/>
    <s v="DESBOTONE"/>
    <x v="0"/>
    <s v="DIAS"/>
    <n v="70"/>
    <s v="CLAVEL"/>
  </r>
  <r>
    <x v="50"/>
    <x v="0"/>
    <s v="DESBOTONE"/>
    <x v="0"/>
    <s v="DIAS"/>
    <n v="70"/>
    <s v="CLAVEL"/>
  </r>
  <r>
    <x v="51"/>
    <x v="0"/>
    <s v="DESBOTONE"/>
    <x v="0"/>
    <s v="DIAS"/>
    <n v="70"/>
    <s v="CLAVEL"/>
  </r>
  <r>
    <x v="52"/>
    <x v="0"/>
    <s v="DESBOTONE"/>
    <x v="0"/>
    <s v="DIAS"/>
    <n v="70"/>
    <s v="CLAVEL"/>
  </r>
  <r>
    <x v="53"/>
    <x v="0"/>
    <s v="DESBOTONE"/>
    <x v="0"/>
    <s v="DIAS"/>
    <n v="70"/>
    <s v="CLAVEL"/>
  </r>
  <r>
    <x v="56"/>
    <x v="0"/>
    <s v="DESBOTONE"/>
    <x v="0"/>
    <s v="DIAS"/>
    <n v="70"/>
    <s v="CLAVEL"/>
  </r>
  <r>
    <x v="58"/>
    <x v="0"/>
    <s v="DESBOTONE"/>
    <x v="0"/>
    <s v="DIAS"/>
    <n v="70"/>
    <s v="CLAVEL"/>
  </r>
  <r>
    <x v="60"/>
    <x v="0"/>
    <s v="DESBOTONE"/>
    <x v="0"/>
    <s v="DIAS"/>
    <n v="70"/>
    <s v="CLAVEL"/>
  </r>
  <r>
    <x v="62"/>
    <x v="0"/>
    <s v="DESBOTONE"/>
    <x v="0"/>
    <s v="DIAS"/>
    <n v="70"/>
    <s v="CLAVEL"/>
  </r>
  <r>
    <x v="63"/>
    <x v="0"/>
    <s v="DESBOTONE"/>
    <x v="0"/>
    <s v="DIAS"/>
    <n v="70"/>
    <s v="CLAVEL"/>
  </r>
  <r>
    <x v="64"/>
    <x v="0"/>
    <s v="DESBOTONE"/>
    <x v="0"/>
    <s v="DIAS"/>
    <n v="70"/>
    <s v="CLAVEL"/>
  </r>
  <r>
    <x v="66"/>
    <x v="0"/>
    <s v="DESBOTONE"/>
    <x v="0"/>
    <s v="DIAS"/>
    <n v="70"/>
    <s v="CLAVEL"/>
  </r>
  <r>
    <x v="71"/>
    <x v="0"/>
    <s v="DESBOTONE"/>
    <x v="0"/>
    <s v="DIAS"/>
    <n v="70"/>
    <s v="CLAVEL"/>
  </r>
  <r>
    <x v="72"/>
    <x v="0"/>
    <s v="DESBOTONE"/>
    <x v="0"/>
    <s v="DIAS"/>
    <n v="70"/>
    <e v="#N/A"/>
  </r>
  <r>
    <x v="73"/>
    <x v="0"/>
    <s v="DESBOTONE"/>
    <x v="0"/>
    <s v="DIAS"/>
    <n v="70"/>
    <e v="#N/A"/>
  </r>
  <r>
    <x v="78"/>
    <x v="0"/>
    <s v="DESBOTONE"/>
    <x v="0"/>
    <s v="DIAS"/>
    <n v="70"/>
    <e v="#N/A"/>
  </r>
  <r>
    <x v="81"/>
    <x v="0"/>
    <s v="DESBOTONE"/>
    <x v="0"/>
    <s v="DIAS"/>
    <n v="70"/>
    <e v="#N/A"/>
  </r>
  <r>
    <x v="84"/>
    <x v="0"/>
    <s v="DESBOTONE"/>
    <x v="0"/>
    <s v="DIAS"/>
    <n v="70"/>
    <e v="#N/A"/>
  </r>
  <r>
    <x v="86"/>
    <x v="0"/>
    <s v="DESBOTONE"/>
    <x v="0"/>
    <s v="DIAS"/>
    <n v="70"/>
    <e v="#N/A"/>
  </r>
  <r>
    <x v="87"/>
    <x v="0"/>
    <s v="DESBOTONE"/>
    <x v="0"/>
    <s v="DIAS"/>
    <n v="70"/>
    <e v="#N/A"/>
  </r>
  <r>
    <x v="89"/>
    <x v="0"/>
    <s v="DESBOTONE"/>
    <x v="0"/>
    <s v="DIAS"/>
    <n v="70"/>
    <e v="#N/A"/>
  </r>
  <r>
    <x v="90"/>
    <x v="0"/>
    <s v="DESBOTONE"/>
    <x v="0"/>
    <s v="DIAS"/>
    <n v="70"/>
    <e v="#N/A"/>
  </r>
  <r>
    <x v="91"/>
    <x v="0"/>
    <s v="DESBOTONE"/>
    <x v="0"/>
    <s v="DIAS"/>
    <n v="70"/>
    <e v="#N/A"/>
  </r>
  <r>
    <x v="93"/>
    <x v="0"/>
    <s v="DESBOTONE"/>
    <x v="0"/>
    <s v="DIAS"/>
    <n v="70"/>
    <e v="#N/A"/>
  </r>
  <r>
    <x v="95"/>
    <x v="0"/>
    <s v="DESBOTONE"/>
    <x v="0"/>
    <s v="DIAS"/>
    <n v="70"/>
    <e v="#N/A"/>
  </r>
  <r>
    <x v="0"/>
    <x v="0"/>
    <s v="DESBOTONE"/>
    <x v="1"/>
    <s v="DIAS"/>
    <n v="56"/>
    <s v="CLAVEL"/>
  </r>
  <r>
    <x v="1"/>
    <x v="0"/>
    <s v="DESBOTONE"/>
    <x v="1"/>
    <s v="DIAS"/>
    <n v="56"/>
    <s v="CLAVEL"/>
  </r>
  <r>
    <x v="2"/>
    <x v="0"/>
    <s v="DESBOTONE"/>
    <x v="1"/>
    <s v="DIAS"/>
    <n v="56"/>
    <s v="CLAVEL"/>
  </r>
  <r>
    <x v="7"/>
    <x v="0"/>
    <s v="DESBOTONE"/>
    <x v="1"/>
    <s v="DIAS"/>
    <n v="56"/>
    <s v="CLAVEL"/>
  </r>
  <r>
    <x v="8"/>
    <x v="0"/>
    <s v="DESBOTONE"/>
    <x v="1"/>
    <s v="DIAS"/>
    <n v="56"/>
    <s v="CLAVEL"/>
  </r>
  <r>
    <x v="10"/>
    <x v="0"/>
    <s v="DESBOTONE"/>
    <x v="1"/>
    <s v="DIAS"/>
    <n v="56"/>
    <s v="CLAVEL"/>
  </r>
  <r>
    <x v="13"/>
    <x v="0"/>
    <s v="DESBOTONE"/>
    <x v="1"/>
    <s v="DIAS"/>
    <n v="56"/>
    <s v="CLAVEL"/>
  </r>
  <r>
    <x v="14"/>
    <x v="0"/>
    <s v="DESBOTONE"/>
    <x v="1"/>
    <s v="DIAS"/>
    <n v="56"/>
    <s v="CLAVEL"/>
  </r>
  <r>
    <x v="15"/>
    <x v="0"/>
    <s v="DESBOTONE"/>
    <x v="1"/>
    <s v="DIAS"/>
    <n v="56"/>
    <s v="CLAVEL"/>
  </r>
  <r>
    <x v="16"/>
    <x v="0"/>
    <s v="DESBOTONE"/>
    <x v="1"/>
    <s v="DIAS"/>
    <n v="56"/>
    <s v="CLAVEL"/>
  </r>
  <r>
    <x v="18"/>
    <x v="0"/>
    <s v="DESBOTONE"/>
    <x v="1"/>
    <s v="DIAS"/>
    <n v="56"/>
    <s v="CLAVEL"/>
  </r>
  <r>
    <x v="20"/>
    <x v="0"/>
    <s v="DESBOTONE"/>
    <x v="1"/>
    <s v="DIAS"/>
    <n v="56"/>
    <s v="CLAVEL"/>
  </r>
  <r>
    <x v="21"/>
    <x v="0"/>
    <s v="DESBOTONE"/>
    <x v="1"/>
    <s v="DIAS"/>
    <n v="56"/>
    <s v="CLAVEL"/>
  </r>
  <r>
    <x v="24"/>
    <x v="0"/>
    <s v="DESBOTONE"/>
    <x v="1"/>
    <s v="DIAS"/>
    <n v="56"/>
    <s v="CLAVEL"/>
  </r>
  <r>
    <x v="25"/>
    <x v="0"/>
    <s v="DESBOTONE"/>
    <x v="1"/>
    <s v="DIAS"/>
    <n v="56"/>
    <s v="CLAVEL"/>
  </r>
  <r>
    <x v="27"/>
    <x v="0"/>
    <s v="DESBOTONE"/>
    <x v="1"/>
    <s v="DIAS"/>
    <n v="56"/>
    <s v="CLAVEL"/>
  </r>
  <r>
    <x v="28"/>
    <x v="0"/>
    <s v="DESBOTONE"/>
    <x v="1"/>
    <s v="DIAS"/>
    <n v="56"/>
    <s v="CLAVEL"/>
  </r>
  <r>
    <x v="30"/>
    <x v="0"/>
    <s v="DESBOTONE"/>
    <x v="1"/>
    <s v="DIAS"/>
    <n v="56"/>
    <s v="CLAVEL"/>
  </r>
  <r>
    <x v="33"/>
    <x v="0"/>
    <s v="DESBOTONE"/>
    <x v="1"/>
    <s v="DIAS"/>
    <n v="56"/>
    <s v="CLAVEL"/>
  </r>
  <r>
    <x v="34"/>
    <x v="0"/>
    <s v="DESBOTONE"/>
    <x v="1"/>
    <s v="DIAS"/>
    <n v="56"/>
    <s v="CLAVEL"/>
  </r>
  <r>
    <x v="35"/>
    <x v="0"/>
    <s v="DESBOTONE"/>
    <x v="1"/>
    <s v="DIAS"/>
    <n v="56"/>
    <s v="CLAVEL"/>
  </r>
  <r>
    <x v="36"/>
    <x v="0"/>
    <s v="DESBOTONE"/>
    <x v="1"/>
    <s v="DIAS"/>
    <n v="56"/>
    <s v="CLAVEL"/>
  </r>
  <r>
    <x v="37"/>
    <x v="0"/>
    <s v="DESBOTONE"/>
    <x v="1"/>
    <s v="DIAS"/>
    <n v="56"/>
    <s v="CLAVEL"/>
  </r>
  <r>
    <x v="96"/>
    <x v="0"/>
    <s v="DESBOTONE"/>
    <x v="1"/>
    <s v="DIAS"/>
    <n v="56"/>
    <s v="CLAVEL"/>
  </r>
  <r>
    <x v="39"/>
    <x v="0"/>
    <s v="DESBOTONE"/>
    <x v="1"/>
    <s v="DIAS"/>
    <n v="56"/>
    <s v="CLAVEL"/>
  </r>
  <r>
    <x v="41"/>
    <x v="0"/>
    <s v="DESBOTONE"/>
    <x v="1"/>
    <s v="DIAS"/>
    <n v="56"/>
    <s v="CLAVEL"/>
  </r>
  <r>
    <x v="42"/>
    <x v="0"/>
    <s v="DESBOTONE"/>
    <x v="1"/>
    <s v="DIAS"/>
    <n v="56"/>
    <s v="CLAVEL"/>
  </r>
  <r>
    <x v="43"/>
    <x v="0"/>
    <s v="DESBOTONE"/>
    <x v="1"/>
    <s v="DIAS"/>
    <n v="56"/>
    <s v="CLAVEL"/>
  </r>
  <r>
    <x v="44"/>
    <x v="0"/>
    <s v="DESBOTONE"/>
    <x v="1"/>
    <s v="DIAS"/>
    <n v="56"/>
    <s v="CLAVEL"/>
  </r>
  <r>
    <x v="45"/>
    <x v="0"/>
    <s v="DESBOTONE"/>
    <x v="1"/>
    <s v="DIAS"/>
    <n v="56"/>
    <s v="CLAVEL"/>
  </r>
  <r>
    <x v="47"/>
    <x v="0"/>
    <s v="DESBOTONE"/>
    <x v="1"/>
    <s v="DIAS"/>
    <n v="56"/>
    <s v="CLAVEL"/>
  </r>
  <r>
    <x v="49"/>
    <x v="0"/>
    <s v="DESBOTONE"/>
    <x v="1"/>
    <s v="DIAS"/>
    <n v="56"/>
    <s v="CLAVEL"/>
  </r>
  <r>
    <x v="50"/>
    <x v="0"/>
    <s v="DESBOTONE"/>
    <x v="1"/>
    <s v="DIAS"/>
    <n v="56"/>
    <s v="CLAVEL"/>
  </r>
  <r>
    <x v="51"/>
    <x v="0"/>
    <s v="DESBOTONE"/>
    <x v="1"/>
    <s v="DIAS"/>
    <n v="56"/>
    <s v="CLAVEL"/>
  </r>
  <r>
    <x v="52"/>
    <x v="0"/>
    <s v="DESBOTONE"/>
    <x v="1"/>
    <s v="DIAS"/>
    <n v="56"/>
    <s v="CLAVEL"/>
  </r>
  <r>
    <x v="53"/>
    <x v="0"/>
    <s v="DESBOTONE"/>
    <x v="1"/>
    <s v="DIAS"/>
    <n v="56"/>
    <s v="CLAVEL"/>
  </r>
  <r>
    <x v="56"/>
    <x v="0"/>
    <s v="DESBOTONE"/>
    <x v="1"/>
    <s v="DIAS"/>
    <n v="56"/>
    <s v="CLAVEL"/>
  </r>
  <r>
    <x v="58"/>
    <x v="0"/>
    <s v="DESBOTONE"/>
    <x v="1"/>
    <s v="DIAS"/>
    <n v="56"/>
    <s v="CLAVEL"/>
  </r>
  <r>
    <x v="60"/>
    <x v="0"/>
    <s v="DESBOTONE"/>
    <x v="1"/>
    <s v="DIAS"/>
    <n v="56"/>
    <s v="CLAVEL"/>
  </r>
  <r>
    <x v="62"/>
    <x v="0"/>
    <s v="DESBOTONE"/>
    <x v="1"/>
    <s v="DIAS"/>
    <n v="56"/>
    <s v="CLAVEL"/>
  </r>
  <r>
    <x v="63"/>
    <x v="0"/>
    <s v="DESBOTONE"/>
    <x v="1"/>
    <s v="DIAS"/>
    <n v="56"/>
    <s v="CLAVEL"/>
  </r>
  <r>
    <x v="64"/>
    <x v="0"/>
    <s v="DESBOTONE"/>
    <x v="1"/>
    <s v="DIAS"/>
    <n v="56"/>
    <s v="CLAVEL"/>
  </r>
  <r>
    <x v="66"/>
    <x v="0"/>
    <s v="DESBOTONE"/>
    <x v="1"/>
    <s v="DIAS"/>
    <n v="56"/>
    <s v="CLAVEL"/>
  </r>
  <r>
    <x v="71"/>
    <x v="0"/>
    <s v="DESBOTONE"/>
    <x v="1"/>
    <s v="DIAS"/>
    <n v="56"/>
    <s v="CLAVEL"/>
  </r>
  <r>
    <x v="72"/>
    <x v="0"/>
    <s v="DESBOTONE"/>
    <x v="1"/>
    <s v="DIAS"/>
    <n v="56"/>
    <e v="#N/A"/>
  </r>
  <r>
    <x v="73"/>
    <x v="0"/>
    <s v="DESBOTONE"/>
    <x v="1"/>
    <s v="DIAS"/>
    <n v="56"/>
    <e v="#N/A"/>
  </r>
  <r>
    <x v="78"/>
    <x v="0"/>
    <s v="DESBOTONE"/>
    <x v="1"/>
    <s v="DIAS"/>
    <n v="56"/>
    <e v="#N/A"/>
  </r>
  <r>
    <x v="81"/>
    <x v="0"/>
    <s v="DESBOTONE"/>
    <x v="1"/>
    <s v="DIAS"/>
    <n v="56"/>
    <e v="#N/A"/>
  </r>
  <r>
    <x v="84"/>
    <x v="0"/>
    <s v="DESBOTONE"/>
    <x v="1"/>
    <s v="DIAS"/>
    <n v="56"/>
    <e v="#N/A"/>
  </r>
  <r>
    <x v="86"/>
    <x v="0"/>
    <s v="DESBOTONE"/>
    <x v="1"/>
    <s v="DIAS"/>
    <n v="56"/>
    <e v="#N/A"/>
  </r>
  <r>
    <x v="87"/>
    <x v="0"/>
    <s v="DESBOTONE"/>
    <x v="1"/>
    <s v="DIAS"/>
    <n v="56"/>
    <e v="#N/A"/>
  </r>
  <r>
    <x v="89"/>
    <x v="0"/>
    <s v="DESBOTONE"/>
    <x v="1"/>
    <s v="DIAS"/>
    <n v="56"/>
    <e v="#N/A"/>
  </r>
  <r>
    <x v="90"/>
    <x v="0"/>
    <s v="DESBOTONE"/>
    <x v="1"/>
    <s v="DIAS"/>
    <n v="56"/>
    <e v="#N/A"/>
  </r>
  <r>
    <x v="91"/>
    <x v="0"/>
    <s v="DESBOTONE"/>
    <x v="1"/>
    <s v="DIAS"/>
    <n v="56"/>
    <e v="#N/A"/>
  </r>
  <r>
    <x v="93"/>
    <x v="0"/>
    <s v="DESBOTONE"/>
    <x v="1"/>
    <s v="DIAS"/>
    <n v="56"/>
    <e v="#N/A"/>
  </r>
  <r>
    <x v="95"/>
    <x v="0"/>
    <s v="DESBOTONE"/>
    <x v="1"/>
    <s v="DIAS"/>
    <n v="56"/>
    <e v="#N/A"/>
  </r>
  <r>
    <x v="0"/>
    <x v="0"/>
    <s v="DESBOTONE"/>
    <x v="5"/>
    <s v="DIAS"/>
    <n v="42"/>
    <s v="CLAVEL"/>
  </r>
  <r>
    <x v="1"/>
    <x v="0"/>
    <s v="DESBOTONE"/>
    <x v="5"/>
    <s v="DIAS"/>
    <n v="42"/>
    <s v="CLAVEL"/>
  </r>
  <r>
    <x v="2"/>
    <x v="0"/>
    <s v="DESBOTONE"/>
    <x v="5"/>
    <s v="DIAS"/>
    <n v="42"/>
    <s v="CLAVEL"/>
  </r>
  <r>
    <x v="7"/>
    <x v="0"/>
    <s v="DESBOTONE"/>
    <x v="5"/>
    <s v="DIAS"/>
    <n v="42"/>
    <s v="CLAVEL"/>
  </r>
  <r>
    <x v="8"/>
    <x v="0"/>
    <s v="DESBOTONE"/>
    <x v="5"/>
    <s v="DIAS"/>
    <n v="42"/>
    <s v="CLAVEL"/>
  </r>
  <r>
    <x v="10"/>
    <x v="0"/>
    <s v="DESBOTONE"/>
    <x v="5"/>
    <s v="DIAS"/>
    <n v="42"/>
    <s v="CLAVEL"/>
  </r>
  <r>
    <x v="13"/>
    <x v="0"/>
    <s v="DESBOTONE"/>
    <x v="5"/>
    <s v="DIAS"/>
    <n v="42"/>
    <s v="CLAVEL"/>
  </r>
  <r>
    <x v="14"/>
    <x v="0"/>
    <s v="DESBOTONE"/>
    <x v="5"/>
    <s v="DIAS"/>
    <n v="42"/>
    <s v="CLAVEL"/>
  </r>
  <r>
    <x v="15"/>
    <x v="0"/>
    <s v="DESBOTONE"/>
    <x v="5"/>
    <s v="DIAS"/>
    <n v="42"/>
    <s v="CLAVEL"/>
  </r>
  <r>
    <x v="16"/>
    <x v="0"/>
    <s v="DESBOTONE"/>
    <x v="5"/>
    <s v="DIAS"/>
    <n v="42"/>
    <s v="CLAVEL"/>
  </r>
  <r>
    <x v="18"/>
    <x v="0"/>
    <s v="DESBOTONE"/>
    <x v="5"/>
    <s v="DIAS"/>
    <n v="42"/>
    <s v="CLAVEL"/>
  </r>
  <r>
    <x v="20"/>
    <x v="0"/>
    <s v="DESBOTONE"/>
    <x v="5"/>
    <s v="DIAS"/>
    <n v="42"/>
    <s v="CLAVEL"/>
  </r>
  <r>
    <x v="21"/>
    <x v="0"/>
    <s v="DESBOTONE"/>
    <x v="5"/>
    <s v="DIAS"/>
    <n v="42"/>
    <s v="CLAVEL"/>
  </r>
  <r>
    <x v="24"/>
    <x v="0"/>
    <s v="DESBOTONE"/>
    <x v="5"/>
    <s v="DIAS"/>
    <n v="42"/>
    <s v="CLAVEL"/>
  </r>
  <r>
    <x v="25"/>
    <x v="0"/>
    <s v="DESBOTONE"/>
    <x v="5"/>
    <s v="DIAS"/>
    <n v="42"/>
    <s v="CLAVEL"/>
  </r>
  <r>
    <x v="27"/>
    <x v="0"/>
    <s v="DESBOTONE"/>
    <x v="5"/>
    <s v="DIAS"/>
    <n v="42"/>
    <s v="CLAVEL"/>
  </r>
  <r>
    <x v="28"/>
    <x v="0"/>
    <s v="DESBOTONE"/>
    <x v="5"/>
    <s v="DIAS"/>
    <n v="42"/>
    <s v="CLAVEL"/>
  </r>
  <r>
    <x v="30"/>
    <x v="0"/>
    <s v="DESBOTONE"/>
    <x v="5"/>
    <s v="DIAS"/>
    <n v="42"/>
    <s v="CLAVEL"/>
  </r>
  <r>
    <x v="33"/>
    <x v="0"/>
    <s v="DESBOTONE"/>
    <x v="5"/>
    <s v="DIAS"/>
    <n v="42"/>
    <s v="CLAVEL"/>
  </r>
  <r>
    <x v="34"/>
    <x v="0"/>
    <s v="DESBOTONE"/>
    <x v="5"/>
    <s v="DIAS"/>
    <n v="42"/>
    <s v="CLAVEL"/>
  </r>
  <r>
    <x v="35"/>
    <x v="0"/>
    <s v="DESBOTONE"/>
    <x v="5"/>
    <s v="DIAS"/>
    <n v="42"/>
    <s v="CLAVEL"/>
  </r>
  <r>
    <x v="36"/>
    <x v="0"/>
    <s v="DESBOTONE"/>
    <x v="5"/>
    <s v="DIAS"/>
    <n v="42"/>
    <s v="CLAVEL"/>
  </r>
  <r>
    <x v="37"/>
    <x v="0"/>
    <s v="DESBOTONE"/>
    <x v="5"/>
    <s v="DIAS"/>
    <n v="42"/>
    <s v="CLAVEL"/>
  </r>
  <r>
    <x v="96"/>
    <x v="0"/>
    <s v="DESBOTONE"/>
    <x v="5"/>
    <s v="DIAS"/>
    <n v="42"/>
    <s v="CLAVEL"/>
  </r>
  <r>
    <x v="39"/>
    <x v="0"/>
    <s v="DESBOTONE"/>
    <x v="5"/>
    <s v="DIAS"/>
    <n v="42"/>
    <s v="CLAVEL"/>
  </r>
  <r>
    <x v="41"/>
    <x v="0"/>
    <s v="DESBOTONE"/>
    <x v="5"/>
    <s v="DIAS"/>
    <n v="42"/>
    <s v="CLAVEL"/>
  </r>
  <r>
    <x v="42"/>
    <x v="0"/>
    <s v="DESBOTONE"/>
    <x v="5"/>
    <s v="DIAS"/>
    <n v="42"/>
    <s v="CLAVEL"/>
  </r>
  <r>
    <x v="43"/>
    <x v="0"/>
    <s v="DESBOTONE"/>
    <x v="5"/>
    <s v="DIAS"/>
    <n v="42"/>
    <s v="CLAVEL"/>
  </r>
  <r>
    <x v="44"/>
    <x v="0"/>
    <s v="DESBOTONE"/>
    <x v="5"/>
    <s v="DIAS"/>
    <n v="42"/>
    <s v="CLAVEL"/>
  </r>
  <r>
    <x v="45"/>
    <x v="0"/>
    <s v="DESBOTONE"/>
    <x v="5"/>
    <s v="DIAS"/>
    <n v="42"/>
    <s v="CLAVEL"/>
  </r>
  <r>
    <x v="47"/>
    <x v="0"/>
    <s v="DESBOTONE"/>
    <x v="5"/>
    <s v="DIAS"/>
    <n v="42"/>
    <s v="CLAVEL"/>
  </r>
  <r>
    <x v="49"/>
    <x v="0"/>
    <s v="DESBOTONE"/>
    <x v="5"/>
    <s v="DIAS"/>
    <n v="42"/>
    <s v="CLAVEL"/>
  </r>
  <r>
    <x v="50"/>
    <x v="0"/>
    <s v="DESBOTONE"/>
    <x v="5"/>
    <s v="DIAS"/>
    <n v="42"/>
    <s v="CLAVEL"/>
  </r>
  <r>
    <x v="51"/>
    <x v="0"/>
    <s v="DESBOTONE"/>
    <x v="5"/>
    <s v="DIAS"/>
    <n v="42"/>
    <s v="CLAVEL"/>
  </r>
  <r>
    <x v="52"/>
    <x v="0"/>
    <s v="DESBOTONE"/>
    <x v="5"/>
    <s v="DIAS"/>
    <n v="42"/>
    <s v="CLAVEL"/>
  </r>
  <r>
    <x v="53"/>
    <x v="0"/>
    <s v="DESBOTONE"/>
    <x v="5"/>
    <s v="DIAS"/>
    <n v="42"/>
    <s v="CLAVEL"/>
  </r>
  <r>
    <x v="56"/>
    <x v="0"/>
    <s v="DESBOTONE"/>
    <x v="5"/>
    <s v="DIAS"/>
    <n v="42"/>
    <s v="CLAVEL"/>
  </r>
  <r>
    <x v="58"/>
    <x v="0"/>
    <s v="DESBOTONE"/>
    <x v="5"/>
    <s v="DIAS"/>
    <n v="42"/>
    <s v="CLAVEL"/>
  </r>
  <r>
    <x v="60"/>
    <x v="0"/>
    <s v="DESBOTONE"/>
    <x v="5"/>
    <s v="DIAS"/>
    <n v="42"/>
    <s v="CLAVEL"/>
  </r>
  <r>
    <x v="62"/>
    <x v="0"/>
    <s v="DESBOTONE"/>
    <x v="5"/>
    <s v="DIAS"/>
    <n v="42"/>
    <s v="CLAVEL"/>
  </r>
  <r>
    <x v="63"/>
    <x v="0"/>
    <s v="DESBOTONE"/>
    <x v="5"/>
    <s v="DIAS"/>
    <n v="42"/>
    <s v="CLAVEL"/>
  </r>
  <r>
    <x v="64"/>
    <x v="0"/>
    <s v="DESBOTONE"/>
    <x v="5"/>
    <s v="DIAS"/>
    <n v="42"/>
    <s v="CLAVEL"/>
  </r>
  <r>
    <x v="66"/>
    <x v="0"/>
    <s v="DESBOTONE"/>
    <x v="5"/>
    <s v="DIAS"/>
    <n v="42"/>
    <s v="CLAVEL"/>
  </r>
  <r>
    <x v="71"/>
    <x v="0"/>
    <s v="DESBOTONE"/>
    <x v="5"/>
    <s v="DIAS"/>
    <n v="42"/>
    <s v="CLAVEL"/>
  </r>
  <r>
    <x v="72"/>
    <x v="0"/>
    <s v="DESBOTONE"/>
    <x v="5"/>
    <s v="DIAS"/>
    <n v="42"/>
    <e v="#N/A"/>
  </r>
  <r>
    <x v="73"/>
    <x v="0"/>
    <s v="DESBOTONE"/>
    <x v="5"/>
    <s v="DIAS"/>
    <n v="42"/>
    <e v="#N/A"/>
  </r>
  <r>
    <x v="78"/>
    <x v="0"/>
    <s v="DESBOTONE"/>
    <x v="5"/>
    <s v="DIAS"/>
    <n v="42"/>
    <e v="#N/A"/>
  </r>
  <r>
    <x v="81"/>
    <x v="0"/>
    <s v="DESBOTONE"/>
    <x v="5"/>
    <s v="DIAS"/>
    <n v="42"/>
    <e v="#N/A"/>
  </r>
  <r>
    <x v="84"/>
    <x v="0"/>
    <s v="DESBOTONE"/>
    <x v="5"/>
    <s v="DIAS"/>
    <n v="42"/>
    <e v="#N/A"/>
  </r>
  <r>
    <x v="86"/>
    <x v="0"/>
    <s v="DESBOTONE"/>
    <x v="5"/>
    <s v="DIAS"/>
    <n v="42"/>
    <e v="#N/A"/>
  </r>
  <r>
    <x v="87"/>
    <x v="0"/>
    <s v="DESBOTONE"/>
    <x v="5"/>
    <s v="DIAS"/>
    <n v="42"/>
    <e v="#N/A"/>
  </r>
  <r>
    <x v="89"/>
    <x v="0"/>
    <s v="DESBOTONE"/>
    <x v="5"/>
    <s v="DIAS"/>
    <n v="42"/>
    <e v="#N/A"/>
  </r>
  <r>
    <x v="90"/>
    <x v="0"/>
    <s v="DESBOTONE"/>
    <x v="5"/>
    <s v="DIAS"/>
    <n v="42"/>
    <e v="#N/A"/>
  </r>
  <r>
    <x v="91"/>
    <x v="0"/>
    <s v="DESBOTONE"/>
    <x v="5"/>
    <s v="DIAS"/>
    <n v="42"/>
    <e v="#N/A"/>
  </r>
  <r>
    <x v="93"/>
    <x v="0"/>
    <s v="DESBOTONE"/>
    <x v="5"/>
    <s v="DIAS"/>
    <n v="42"/>
    <e v="#N/A"/>
  </r>
  <r>
    <x v="95"/>
    <x v="0"/>
    <s v="DESBOTONE"/>
    <x v="5"/>
    <s v="DIAS"/>
    <n v="42"/>
    <e v="#N/A"/>
  </r>
  <r>
    <x v="3"/>
    <x v="0"/>
    <s v="DESCABECE"/>
    <x v="0"/>
    <s v="DIAS"/>
    <n v="70"/>
    <s v="MINICLAVEL"/>
  </r>
  <r>
    <x v="5"/>
    <x v="0"/>
    <s v="DESCABECE"/>
    <x v="0"/>
    <s v="DIAS"/>
    <n v="70"/>
    <s v="MINICLAVEL"/>
  </r>
  <r>
    <x v="6"/>
    <x v="0"/>
    <s v="DESCABECE"/>
    <x v="0"/>
    <s v="DIAS"/>
    <n v="70"/>
    <s v="MINICLAVEL"/>
  </r>
  <r>
    <x v="9"/>
    <x v="0"/>
    <s v="DESCABECE"/>
    <x v="0"/>
    <s v="DIAS"/>
    <n v="70"/>
    <s v="MINICLAVEL"/>
  </r>
  <r>
    <x v="11"/>
    <x v="0"/>
    <s v="DESCABECE"/>
    <x v="0"/>
    <s v="DIAS"/>
    <n v="70"/>
    <s v="MINICLAVEL"/>
  </r>
  <r>
    <x v="12"/>
    <x v="0"/>
    <s v="DESCABECE"/>
    <x v="0"/>
    <s v="DIAS"/>
    <n v="70"/>
    <s v="MINICLAVEL"/>
  </r>
  <r>
    <x v="17"/>
    <x v="0"/>
    <s v="DESCABECE"/>
    <x v="0"/>
    <s v="DIAS"/>
    <n v="70"/>
    <s v="MINICLAVEL"/>
  </r>
  <r>
    <x v="19"/>
    <x v="0"/>
    <s v="DESCABECE"/>
    <x v="0"/>
    <s v="DIAS"/>
    <n v="70"/>
    <s v="MINICLAVEL"/>
  </r>
  <r>
    <x v="22"/>
    <x v="0"/>
    <s v="DESCABECE"/>
    <x v="0"/>
    <s v="DIAS"/>
    <n v="70"/>
    <s v="MINICLAVEL"/>
  </r>
  <r>
    <x v="23"/>
    <x v="0"/>
    <s v="DESCABECE"/>
    <x v="0"/>
    <s v="DIAS"/>
    <n v="70"/>
    <e v="#N/A"/>
  </r>
  <r>
    <x v="29"/>
    <x v="0"/>
    <s v="DESCABECE"/>
    <x v="0"/>
    <s v="DIAS"/>
    <n v="70"/>
    <s v="MINICLAVEL"/>
  </r>
  <r>
    <x v="31"/>
    <x v="0"/>
    <s v="DESCABECE"/>
    <x v="0"/>
    <s v="DIAS"/>
    <n v="70"/>
    <s v="MINICLAVEL"/>
  </r>
  <r>
    <x v="32"/>
    <x v="0"/>
    <s v="DESCABECE"/>
    <x v="0"/>
    <s v="DIAS"/>
    <n v="70"/>
    <s v="MINICLAVEL"/>
  </r>
  <r>
    <x v="40"/>
    <x v="0"/>
    <s v="DESCABECE"/>
    <x v="0"/>
    <s v="DIAS"/>
    <n v="70"/>
    <s v="MINICLAVEL"/>
  </r>
  <r>
    <x v="46"/>
    <x v="0"/>
    <s v="DESCABECE"/>
    <x v="0"/>
    <s v="DIAS"/>
    <n v="70"/>
    <s v="MINICLAVEL"/>
  </r>
  <r>
    <x v="54"/>
    <x v="0"/>
    <s v="DESCABECE"/>
    <x v="0"/>
    <s v="DIAS"/>
    <n v="70"/>
    <s v="MINICLAVEL"/>
  </r>
  <r>
    <x v="55"/>
    <x v="0"/>
    <s v="DESCABECE"/>
    <x v="0"/>
    <s v="DIAS"/>
    <n v="70"/>
    <s v="MINICLAVEL"/>
  </r>
  <r>
    <x v="57"/>
    <x v="0"/>
    <s v="DESCABECE"/>
    <x v="0"/>
    <s v="DIAS"/>
    <n v="70"/>
    <s v="MINICLAVEL"/>
  </r>
  <r>
    <x v="59"/>
    <x v="0"/>
    <s v="DESCABECE"/>
    <x v="0"/>
    <s v="DIAS"/>
    <n v="70"/>
    <s v="MINICLAVEL"/>
  </r>
  <r>
    <x v="61"/>
    <x v="0"/>
    <s v="DESCABECE"/>
    <x v="0"/>
    <s v="DIAS"/>
    <n v="70"/>
    <s v="MINICLAVEL"/>
  </r>
  <r>
    <x v="65"/>
    <x v="0"/>
    <s v="DESCABECE"/>
    <x v="0"/>
    <s v="DIAS"/>
    <n v="70"/>
    <s v="MINICLAVEL"/>
  </r>
  <r>
    <x v="67"/>
    <x v="0"/>
    <s v="DESCABECE"/>
    <x v="0"/>
    <s v="DIAS"/>
    <n v="70"/>
    <s v="MINICLAVEL"/>
  </r>
  <r>
    <x v="68"/>
    <x v="0"/>
    <s v="DESCABECE"/>
    <x v="0"/>
    <s v="DIAS"/>
    <n v="70"/>
    <s v="MINICLAVEL"/>
  </r>
  <r>
    <x v="69"/>
    <x v="0"/>
    <s v="DESCABECE"/>
    <x v="0"/>
    <s v="DIAS"/>
    <n v="70"/>
    <s v="MINICLAVEL"/>
  </r>
  <r>
    <x v="70"/>
    <x v="0"/>
    <s v="DESCABECE"/>
    <x v="0"/>
    <s v="DIAS"/>
    <n v="70"/>
    <s v="MINICLAVEL"/>
  </r>
  <r>
    <x v="74"/>
    <x v="0"/>
    <s v="DESCABECE"/>
    <x v="0"/>
    <s v="DIAS"/>
    <n v="70"/>
    <e v="#N/A"/>
  </r>
  <r>
    <x v="75"/>
    <x v="0"/>
    <s v="DESCABECE"/>
    <x v="0"/>
    <s v="DIAS"/>
    <n v="70"/>
    <e v="#N/A"/>
  </r>
  <r>
    <x v="76"/>
    <x v="0"/>
    <s v="DESCABECE"/>
    <x v="0"/>
    <s v="DIAS"/>
    <n v="70"/>
    <e v="#N/A"/>
  </r>
  <r>
    <x v="77"/>
    <x v="0"/>
    <s v="DESCABECE"/>
    <x v="0"/>
    <s v="DIAS"/>
    <n v="70"/>
    <e v="#N/A"/>
  </r>
  <r>
    <x v="79"/>
    <x v="0"/>
    <s v="DESCABECE"/>
    <x v="0"/>
    <s v="DIAS"/>
    <n v="70"/>
    <e v="#N/A"/>
  </r>
  <r>
    <x v="80"/>
    <x v="0"/>
    <s v="DESCABECE"/>
    <x v="0"/>
    <s v="DIAS"/>
    <n v="70"/>
    <e v="#N/A"/>
  </r>
  <r>
    <x v="82"/>
    <x v="0"/>
    <s v="DESCABECE"/>
    <x v="0"/>
    <s v="DIAS"/>
    <n v="70"/>
    <e v="#N/A"/>
  </r>
  <r>
    <x v="83"/>
    <x v="0"/>
    <s v="DESCABECE"/>
    <x v="0"/>
    <s v="DIAS"/>
    <n v="70"/>
    <e v="#N/A"/>
  </r>
  <r>
    <x v="85"/>
    <x v="0"/>
    <s v="DESCABECE"/>
    <x v="0"/>
    <s v="DIAS"/>
    <n v="70"/>
    <e v="#N/A"/>
  </r>
  <r>
    <x v="88"/>
    <x v="0"/>
    <s v="DESCABECE"/>
    <x v="0"/>
    <s v="DIAS"/>
    <n v="70"/>
    <e v="#N/A"/>
  </r>
  <r>
    <x v="92"/>
    <x v="0"/>
    <s v="DESCABECE"/>
    <x v="0"/>
    <s v="DIAS"/>
    <n v="70"/>
    <e v="#N/A"/>
  </r>
  <r>
    <x v="94"/>
    <x v="0"/>
    <s v="DESCABECE"/>
    <x v="0"/>
    <s v="DIAS"/>
    <n v="70"/>
    <e v="#N/A"/>
  </r>
  <r>
    <x v="3"/>
    <x v="0"/>
    <s v="DESCABECE"/>
    <x v="1"/>
    <s v="DIAS"/>
    <n v="56"/>
    <s v="MINICLAVEL"/>
  </r>
  <r>
    <x v="3"/>
    <x v="0"/>
    <s v="DESCABECE"/>
    <x v="5"/>
    <s v="DIAS"/>
    <n v="42"/>
    <s v="MINICLAVEL"/>
  </r>
  <r>
    <x v="5"/>
    <x v="0"/>
    <s v="DESCABECE"/>
    <x v="1"/>
    <s v="DIAS"/>
    <n v="56"/>
    <s v="MINICLAVEL"/>
  </r>
  <r>
    <x v="5"/>
    <x v="0"/>
    <s v="DESCABECE"/>
    <x v="5"/>
    <s v="DIAS"/>
    <n v="42"/>
    <s v="MINICLAVEL"/>
  </r>
  <r>
    <x v="6"/>
    <x v="0"/>
    <s v="DESCABECE"/>
    <x v="1"/>
    <s v="DIAS"/>
    <n v="56"/>
    <s v="MINICLAVEL"/>
  </r>
  <r>
    <x v="6"/>
    <x v="0"/>
    <s v="DESCABECE"/>
    <x v="5"/>
    <s v="DIAS"/>
    <n v="42"/>
    <s v="MINICLAVEL"/>
  </r>
  <r>
    <x v="9"/>
    <x v="0"/>
    <s v="DESCABECE"/>
    <x v="1"/>
    <s v="DIAS"/>
    <n v="56"/>
    <s v="MINICLAVEL"/>
  </r>
  <r>
    <x v="9"/>
    <x v="0"/>
    <s v="DESCABECE"/>
    <x v="5"/>
    <s v="DIAS"/>
    <n v="42"/>
    <s v="MINICLAVEL"/>
  </r>
  <r>
    <x v="11"/>
    <x v="0"/>
    <s v="DESCABECE"/>
    <x v="1"/>
    <s v="DIAS"/>
    <n v="56"/>
    <s v="MINICLAVEL"/>
  </r>
  <r>
    <x v="11"/>
    <x v="0"/>
    <s v="DESCABECE"/>
    <x v="5"/>
    <s v="DIAS"/>
    <n v="42"/>
    <s v="MINICLAVEL"/>
  </r>
  <r>
    <x v="12"/>
    <x v="0"/>
    <s v="DESCABECE"/>
    <x v="1"/>
    <s v="DIAS"/>
    <n v="56"/>
    <s v="MINICLAVEL"/>
  </r>
  <r>
    <x v="12"/>
    <x v="0"/>
    <s v="DESCABECE"/>
    <x v="5"/>
    <s v="DIAS"/>
    <n v="42"/>
    <s v="MINICLAVEL"/>
  </r>
  <r>
    <x v="17"/>
    <x v="0"/>
    <s v="DESCABECE"/>
    <x v="1"/>
    <s v="DIAS"/>
    <n v="56"/>
    <s v="MINICLAVEL"/>
  </r>
  <r>
    <x v="17"/>
    <x v="0"/>
    <s v="DESCABECE"/>
    <x v="5"/>
    <s v="DIAS"/>
    <n v="42"/>
    <s v="MINICLAVEL"/>
  </r>
  <r>
    <x v="19"/>
    <x v="0"/>
    <s v="DESCABECE"/>
    <x v="1"/>
    <s v="DIAS"/>
    <n v="56"/>
    <s v="MINICLAVEL"/>
  </r>
  <r>
    <x v="19"/>
    <x v="0"/>
    <s v="DESCABECE"/>
    <x v="5"/>
    <s v="DIAS"/>
    <n v="42"/>
    <s v="MINICLAVEL"/>
  </r>
  <r>
    <x v="22"/>
    <x v="0"/>
    <s v="DESCABECE"/>
    <x v="1"/>
    <s v="DIAS"/>
    <n v="56"/>
    <s v="MINICLAVEL"/>
  </r>
  <r>
    <x v="22"/>
    <x v="0"/>
    <s v="DESCABECE"/>
    <x v="5"/>
    <s v="DIAS"/>
    <n v="42"/>
    <s v="MINICLAVEL"/>
  </r>
  <r>
    <x v="23"/>
    <x v="0"/>
    <s v="DESCABECE"/>
    <x v="1"/>
    <s v="DIAS"/>
    <n v="56"/>
    <e v="#N/A"/>
  </r>
  <r>
    <x v="23"/>
    <x v="0"/>
    <s v="DESCABECE"/>
    <x v="5"/>
    <s v="DIAS"/>
    <n v="42"/>
    <e v="#N/A"/>
  </r>
  <r>
    <x v="29"/>
    <x v="0"/>
    <s v="DESCABECE"/>
    <x v="1"/>
    <s v="DIAS"/>
    <n v="56"/>
    <s v="MINICLAVEL"/>
  </r>
  <r>
    <x v="29"/>
    <x v="0"/>
    <s v="DESCABECE"/>
    <x v="5"/>
    <s v="DIAS"/>
    <n v="42"/>
    <s v="MINICLAVEL"/>
  </r>
  <r>
    <x v="31"/>
    <x v="0"/>
    <s v="DESCABECE"/>
    <x v="1"/>
    <s v="DIAS"/>
    <n v="56"/>
    <s v="MINICLAVEL"/>
  </r>
  <r>
    <x v="31"/>
    <x v="0"/>
    <s v="DESCABECE"/>
    <x v="5"/>
    <s v="DIAS"/>
    <n v="42"/>
    <s v="MINICLAVEL"/>
  </r>
  <r>
    <x v="32"/>
    <x v="0"/>
    <s v="DESCABECE"/>
    <x v="1"/>
    <s v="DIAS"/>
    <n v="56"/>
    <s v="MINICLAVEL"/>
  </r>
  <r>
    <x v="32"/>
    <x v="0"/>
    <s v="DESCABECE"/>
    <x v="5"/>
    <s v="DIAS"/>
    <n v="42"/>
    <s v="MINICLAVEL"/>
  </r>
  <r>
    <x v="40"/>
    <x v="0"/>
    <s v="DESCABECE"/>
    <x v="1"/>
    <s v="DIAS"/>
    <n v="56"/>
    <s v="MINICLAVEL"/>
  </r>
  <r>
    <x v="40"/>
    <x v="0"/>
    <s v="DESCABECE"/>
    <x v="5"/>
    <s v="DIAS"/>
    <n v="42"/>
    <s v="MINICLAVEL"/>
  </r>
  <r>
    <x v="46"/>
    <x v="0"/>
    <s v="DESCABECE"/>
    <x v="1"/>
    <s v="DIAS"/>
    <n v="56"/>
    <s v="MINICLAVEL"/>
  </r>
  <r>
    <x v="46"/>
    <x v="0"/>
    <s v="DESCABECE"/>
    <x v="5"/>
    <s v="DIAS"/>
    <n v="42"/>
    <s v="MINICLAVEL"/>
  </r>
  <r>
    <x v="54"/>
    <x v="0"/>
    <s v="DESCABECE"/>
    <x v="1"/>
    <s v="DIAS"/>
    <n v="56"/>
    <s v="MINICLAVEL"/>
  </r>
  <r>
    <x v="54"/>
    <x v="0"/>
    <s v="DESCABECE"/>
    <x v="5"/>
    <s v="DIAS"/>
    <n v="42"/>
    <s v="MINICLAVEL"/>
  </r>
  <r>
    <x v="55"/>
    <x v="0"/>
    <s v="DESCABECE"/>
    <x v="1"/>
    <s v="DIAS"/>
    <n v="56"/>
    <s v="MINICLAVEL"/>
  </r>
  <r>
    <x v="55"/>
    <x v="0"/>
    <s v="DESCABECE"/>
    <x v="5"/>
    <s v="DIAS"/>
    <n v="42"/>
    <s v="MINICLAVEL"/>
  </r>
  <r>
    <x v="57"/>
    <x v="0"/>
    <s v="DESCABECE"/>
    <x v="1"/>
    <s v="DIAS"/>
    <n v="56"/>
    <s v="MINICLAVEL"/>
  </r>
  <r>
    <x v="57"/>
    <x v="0"/>
    <s v="DESCABECE"/>
    <x v="5"/>
    <s v="DIAS"/>
    <n v="42"/>
    <s v="MINICLAVEL"/>
  </r>
  <r>
    <x v="59"/>
    <x v="0"/>
    <s v="DESCABECE"/>
    <x v="1"/>
    <s v="DIAS"/>
    <n v="56"/>
    <s v="MINICLAVEL"/>
  </r>
  <r>
    <x v="59"/>
    <x v="0"/>
    <s v="DESCABECE"/>
    <x v="5"/>
    <s v="DIAS"/>
    <n v="42"/>
    <s v="MINICLAVEL"/>
  </r>
  <r>
    <x v="61"/>
    <x v="0"/>
    <s v="DESCABECE"/>
    <x v="1"/>
    <s v="DIAS"/>
    <n v="56"/>
    <s v="MINICLAVEL"/>
  </r>
  <r>
    <x v="61"/>
    <x v="0"/>
    <s v="DESCABECE"/>
    <x v="5"/>
    <s v="DIAS"/>
    <n v="42"/>
    <s v="MINICLAVEL"/>
  </r>
  <r>
    <x v="65"/>
    <x v="0"/>
    <s v="DESCABECE"/>
    <x v="1"/>
    <s v="DIAS"/>
    <n v="56"/>
    <s v="MINICLAVEL"/>
  </r>
  <r>
    <x v="65"/>
    <x v="0"/>
    <s v="DESCABECE"/>
    <x v="5"/>
    <s v="DIAS"/>
    <n v="42"/>
    <s v="MINICLAVEL"/>
  </r>
  <r>
    <x v="67"/>
    <x v="0"/>
    <s v="DESCABECE"/>
    <x v="1"/>
    <s v="DIAS"/>
    <n v="56"/>
    <s v="MINICLAVEL"/>
  </r>
  <r>
    <x v="67"/>
    <x v="0"/>
    <s v="DESCABECE"/>
    <x v="5"/>
    <s v="DIAS"/>
    <n v="42"/>
    <s v="MINICLAVEL"/>
  </r>
  <r>
    <x v="68"/>
    <x v="0"/>
    <s v="DESCABECE"/>
    <x v="1"/>
    <s v="DIAS"/>
    <n v="56"/>
    <s v="MINICLAVEL"/>
  </r>
  <r>
    <x v="68"/>
    <x v="0"/>
    <s v="DESCABECE"/>
    <x v="5"/>
    <s v="DIAS"/>
    <n v="42"/>
    <s v="MINICLAVEL"/>
  </r>
  <r>
    <x v="69"/>
    <x v="0"/>
    <s v="DESCABECE"/>
    <x v="1"/>
    <s v="DIAS"/>
    <n v="56"/>
    <s v="MINICLAVEL"/>
  </r>
  <r>
    <x v="69"/>
    <x v="0"/>
    <s v="DESCABECE"/>
    <x v="5"/>
    <s v="DIAS"/>
    <n v="42"/>
    <s v="MINICLAVEL"/>
  </r>
  <r>
    <x v="70"/>
    <x v="0"/>
    <s v="DESCABECE"/>
    <x v="1"/>
    <s v="DIAS"/>
    <n v="56"/>
    <s v="MINICLAVEL"/>
  </r>
  <r>
    <x v="70"/>
    <x v="0"/>
    <s v="DESCABECE"/>
    <x v="5"/>
    <s v="DIAS"/>
    <n v="42"/>
    <s v="MINICLAVEL"/>
  </r>
  <r>
    <x v="74"/>
    <x v="0"/>
    <s v="DESCABECE"/>
    <x v="1"/>
    <s v="DIAS"/>
    <n v="56"/>
    <e v="#N/A"/>
  </r>
  <r>
    <x v="74"/>
    <x v="0"/>
    <s v="DESCABECE"/>
    <x v="5"/>
    <s v="DIAS"/>
    <n v="42"/>
    <e v="#N/A"/>
  </r>
  <r>
    <x v="75"/>
    <x v="0"/>
    <s v="DESCABECE"/>
    <x v="1"/>
    <s v="DIAS"/>
    <n v="56"/>
    <e v="#N/A"/>
  </r>
  <r>
    <x v="75"/>
    <x v="0"/>
    <s v="DESCABECE"/>
    <x v="5"/>
    <s v="DIAS"/>
    <n v="42"/>
    <e v="#N/A"/>
  </r>
  <r>
    <x v="76"/>
    <x v="0"/>
    <s v="DESCABECE"/>
    <x v="1"/>
    <s v="DIAS"/>
    <n v="56"/>
    <e v="#N/A"/>
  </r>
  <r>
    <x v="76"/>
    <x v="0"/>
    <s v="DESCABECE"/>
    <x v="5"/>
    <s v="DIAS"/>
    <n v="42"/>
    <e v="#N/A"/>
  </r>
  <r>
    <x v="77"/>
    <x v="0"/>
    <s v="DESCABECE"/>
    <x v="1"/>
    <s v="DIAS"/>
    <n v="56"/>
    <e v="#N/A"/>
  </r>
  <r>
    <x v="77"/>
    <x v="0"/>
    <s v="DESCABECE"/>
    <x v="5"/>
    <s v="DIAS"/>
    <n v="42"/>
    <e v="#N/A"/>
  </r>
  <r>
    <x v="79"/>
    <x v="0"/>
    <s v="DESCABECE"/>
    <x v="1"/>
    <s v="DIAS"/>
    <n v="56"/>
    <e v="#N/A"/>
  </r>
  <r>
    <x v="79"/>
    <x v="0"/>
    <s v="DESCABECE"/>
    <x v="5"/>
    <s v="DIAS"/>
    <n v="42"/>
    <e v="#N/A"/>
  </r>
  <r>
    <x v="80"/>
    <x v="0"/>
    <s v="DESCABECE"/>
    <x v="1"/>
    <s v="DIAS"/>
    <n v="56"/>
    <e v="#N/A"/>
  </r>
  <r>
    <x v="80"/>
    <x v="0"/>
    <s v="DESCABECE"/>
    <x v="5"/>
    <s v="DIAS"/>
    <n v="42"/>
    <e v="#N/A"/>
  </r>
  <r>
    <x v="82"/>
    <x v="0"/>
    <s v="DESCABECE"/>
    <x v="1"/>
    <s v="DIAS"/>
    <n v="56"/>
    <e v="#N/A"/>
  </r>
  <r>
    <x v="82"/>
    <x v="0"/>
    <s v="DESCABECE"/>
    <x v="5"/>
    <s v="DIAS"/>
    <n v="42"/>
    <e v="#N/A"/>
  </r>
  <r>
    <x v="83"/>
    <x v="0"/>
    <s v="DESCABECE"/>
    <x v="1"/>
    <s v="DIAS"/>
    <n v="56"/>
    <e v="#N/A"/>
  </r>
  <r>
    <x v="83"/>
    <x v="0"/>
    <s v="DESCABECE"/>
    <x v="5"/>
    <s v="DIAS"/>
    <n v="42"/>
    <e v="#N/A"/>
  </r>
  <r>
    <x v="85"/>
    <x v="0"/>
    <s v="DESCABECE"/>
    <x v="1"/>
    <s v="DIAS"/>
    <n v="56"/>
    <e v="#N/A"/>
  </r>
  <r>
    <x v="85"/>
    <x v="0"/>
    <s v="DESCABECE"/>
    <x v="5"/>
    <s v="DIAS"/>
    <n v="42"/>
    <e v="#N/A"/>
  </r>
  <r>
    <x v="88"/>
    <x v="0"/>
    <s v="DESCABECE"/>
    <x v="1"/>
    <s v="DIAS"/>
    <n v="56"/>
    <e v="#N/A"/>
  </r>
  <r>
    <x v="88"/>
    <x v="0"/>
    <s v="DESCABECE"/>
    <x v="5"/>
    <s v="DIAS"/>
    <n v="42"/>
    <e v="#N/A"/>
  </r>
  <r>
    <x v="92"/>
    <x v="0"/>
    <s v="DESCABECE"/>
    <x v="1"/>
    <s v="DIAS"/>
    <n v="56"/>
    <e v="#N/A"/>
  </r>
  <r>
    <x v="92"/>
    <x v="0"/>
    <s v="DESCABECE"/>
    <x v="5"/>
    <s v="DIAS"/>
    <n v="42"/>
    <e v="#N/A"/>
  </r>
  <r>
    <x v="94"/>
    <x v="0"/>
    <s v="DESCABECE"/>
    <x v="1"/>
    <s v="DIAS"/>
    <n v="56"/>
    <e v="#N/A"/>
  </r>
  <r>
    <x v="94"/>
    <x v="0"/>
    <s v="DESCABECE"/>
    <x v="5"/>
    <s v="DIAS"/>
    <n v="42"/>
    <e v="#N/A"/>
  </r>
  <r>
    <x v="0"/>
    <x v="0"/>
    <s v="DESPUNTE"/>
    <x v="6"/>
    <s v="DIAS"/>
    <n v="35"/>
    <s v="CLAVEL"/>
  </r>
  <r>
    <x v="1"/>
    <x v="0"/>
    <s v="DESPUNTE"/>
    <x v="7"/>
    <s v="DIAS"/>
    <n v="35"/>
    <s v="CLAVEL"/>
  </r>
  <r>
    <x v="2"/>
    <x v="0"/>
    <s v="DESPUNTE"/>
    <x v="6"/>
    <s v="DIAS"/>
    <n v="35"/>
    <s v="CLAVEL"/>
  </r>
  <r>
    <x v="3"/>
    <x v="0"/>
    <s v="DESPUNTE"/>
    <x v="6"/>
    <s v="DIAS"/>
    <n v="30"/>
    <s v="MINICLAVEL"/>
  </r>
  <r>
    <x v="4"/>
    <x v="0"/>
    <s v="DESPUNTE"/>
    <x v="8"/>
    <s v="DIAS"/>
    <n v="30"/>
    <s v="MINICLAVEL"/>
  </r>
  <r>
    <x v="5"/>
    <x v="0"/>
    <s v="DESPUNTE"/>
    <x v="8"/>
    <s v="DIAS"/>
    <n v="30"/>
    <s v="MINICLAVEL"/>
  </r>
  <r>
    <x v="6"/>
    <x v="0"/>
    <s v="DESPUNTE"/>
    <x v="8"/>
    <s v="DIAS"/>
    <n v="30"/>
    <s v="MINICLAVEL"/>
  </r>
  <r>
    <x v="97"/>
    <x v="0"/>
    <s v="DESPUNTE"/>
    <x v="6"/>
    <s v="DIAS"/>
    <n v="35"/>
    <s v="CLAVEL"/>
  </r>
  <r>
    <x v="7"/>
    <x v="0"/>
    <s v="DESPUNTE"/>
    <x v="9"/>
    <s v="DIAS"/>
    <n v="35"/>
    <s v="CLAVEL"/>
  </r>
  <r>
    <x v="8"/>
    <x v="0"/>
    <s v="DESPUNTE"/>
    <x v="6"/>
    <s v="DIAS"/>
    <n v="35"/>
    <s v="CLAVEL"/>
  </r>
  <r>
    <x v="9"/>
    <x v="0"/>
    <s v="DESPUNTE"/>
    <x v="8"/>
    <s v="DIAS"/>
    <n v="30"/>
    <s v="MINICLAVEL"/>
  </r>
  <r>
    <x v="10"/>
    <x v="0"/>
    <s v="DESPUNTE"/>
    <x v="6"/>
    <s v="DIAS"/>
    <n v="35"/>
    <s v="CLAVEL"/>
  </r>
  <r>
    <x v="11"/>
    <x v="0"/>
    <s v="DESPUNTE"/>
    <x v="10"/>
    <s v="DIAS"/>
    <n v="30"/>
    <s v="MINICLAVEL"/>
  </r>
  <r>
    <x v="12"/>
    <x v="0"/>
    <s v="DESPUNTE"/>
    <x v="8"/>
    <s v="DIAS"/>
    <n v="30"/>
    <s v="MINICLAVEL"/>
  </r>
  <r>
    <x v="13"/>
    <x v="0"/>
    <s v="DESPUNTE"/>
    <x v="6"/>
    <s v="DIAS"/>
    <n v="35"/>
    <s v="CLAVEL"/>
  </r>
  <r>
    <x v="14"/>
    <x v="0"/>
    <s v="DESPUNTE"/>
    <x v="6"/>
    <s v="DIAS"/>
    <n v="30"/>
    <s v="CLAVEL"/>
  </r>
  <r>
    <x v="15"/>
    <x v="0"/>
    <s v="DESPUNTE"/>
    <x v="6"/>
    <s v="DIAS"/>
    <n v="30"/>
    <s v="CLAVEL"/>
  </r>
  <r>
    <x v="16"/>
    <x v="0"/>
    <s v="DESPUNTE"/>
    <x v="6"/>
    <s v="DIAS"/>
    <n v="35"/>
    <s v="CLAVEL"/>
  </r>
  <r>
    <x v="17"/>
    <x v="0"/>
    <s v="DESPUNTE"/>
    <x v="6"/>
    <s v="DIAS"/>
    <n v="30"/>
    <s v="MINICLAVEL"/>
  </r>
  <r>
    <x v="18"/>
    <x v="0"/>
    <s v="DESPUNTE"/>
    <x v="7"/>
    <s v="DIAS"/>
    <n v="35"/>
    <s v="CLAVEL"/>
  </r>
  <r>
    <x v="19"/>
    <x v="0"/>
    <s v="DESPUNTE"/>
    <x v="8"/>
    <s v="DIAS"/>
    <n v="30"/>
    <s v="MINICLAVEL"/>
  </r>
  <r>
    <x v="20"/>
    <x v="0"/>
    <s v="DESPUNTE"/>
    <x v="8"/>
    <s v="DIAS"/>
    <n v="35"/>
    <s v="CLAVEL"/>
  </r>
  <r>
    <x v="21"/>
    <x v="0"/>
    <s v="DESPUNTE"/>
    <x v="6"/>
    <s v="DIAS"/>
    <n v="35"/>
    <s v="CLAVEL"/>
  </r>
  <r>
    <x v="98"/>
    <x v="0"/>
    <s v="DESPUNTE"/>
    <x v="6"/>
    <s v="DIAS"/>
    <n v="35"/>
    <s v="CLAVEL"/>
  </r>
  <r>
    <x v="22"/>
    <x v="0"/>
    <s v="DESPUNTE"/>
    <x v="6"/>
    <s v="DIAS"/>
    <n v="30"/>
    <s v="MINICLAVEL"/>
  </r>
  <r>
    <x v="24"/>
    <x v="0"/>
    <s v="DESPUNTE"/>
    <x v="6"/>
    <s v="DIAS"/>
    <n v="35"/>
    <s v="CLAVEL"/>
  </r>
  <r>
    <x v="25"/>
    <x v="0"/>
    <s v="DESPUNTE"/>
    <x v="6"/>
    <s v="DIAS"/>
    <n v="35"/>
    <s v="CLAVEL"/>
  </r>
  <r>
    <x v="26"/>
    <x v="0"/>
    <s v="DESPUNTE"/>
    <x v="11"/>
    <s v="DIAS"/>
    <n v="30"/>
    <s v="CLAVEL"/>
  </r>
  <r>
    <x v="27"/>
    <x v="0"/>
    <s v="DESPUNTE"/>
    <x v="6"/>
    <s v="DIAS"/>
    <n v="35"/>
    <s v="CLAVEL"/>
  </r>
  <r>
    <x v="28"/>
    <x v="0"/>
    <s v="DESPUNTE"/>
    <x v="7"/>
    <s v="DIAS"/>
    <n v="30"/>
    <s v="CLAVEL"/>
  </r>
  <r>
    <x v="29"/>
    <x v="0"/>
    <s v="DESPUNTE"/>
    <x v="8"/>
    <s v="DIAS"/>
    <n v="30"/>
    <s v="MINICLAVEL"/>
  </r>
  <r>
    <x v="99"/>
    <x v="0"/>
    <s v="DESPUNTE"/>
    <x v="8"/>
    <s v="DIAS"/>
    <n v="30"/>
    <s v="MINICLAVEL"/>
  </r>
  <r>
    <x v="30"/>
    <x v="0"/>
    <s v="DESPUNTE"/>
    <x v="6"/>
    <s v="DIAS"/>
    <n v="35"/>
    <s v="CLAVEL"/>
  </r>
  <r>
    <x v="31"/>
    <x v="0"/>
    <s v="DESPUNTE"/>
    <x v="6"/>
    <s v="DIAS"/>
    <n v="30"/>
    <s v="MINICLAVEL"/>
  </r>
  <r>
    <x v="32"/>
    <x v="0"/>
    <s v="DESPUNTE"/>
    <x v="10"/>
    <s v="DIAS"/>
    <n v="30"/>
    <s v="MINICLAVEL"/>
  </r>
  <r>
    <x v="33"/>
    <x v="0"/>
    <s v="DESPUNTE"/>
    <x v="6"/>
    <s v="DIAS"/>
    <n v="35"/>
    <s v="CLAVEL"/>
  </r>
  <r>
    <x v="34"/>
    <x v="0"/>
    <s v="DESPUNTE"/>
    <x v="6"/>
    <s v="DIAS"/>
    <n v="35"/>
    <s v="CLAVEL"/>
  </r>
  <r>
    <x v="35"/>
    <x v="0"/>
    <s v="DESPUNTE"/>
    <x v="6"/>
    <s v="DIAS"/>
    <n v="35"/>
    <s v="CLAVEL"/>
  </r>
  <r>
    <x v="36"/>
    <x v="0"/>
    <s v="DESPUNTE"/>
    <x v="6"/>
    <s v="DIAS"/>
    <n v="35"/>
    <s v="CLAVEL"/>
  </r>
  <r>
    <x v="37"/>
    <x v="0"/>
    <s v="DESPUNTE"/>
    <x v="6"/>
    <s v="DIAS"/>
    <n v="35"/>
    <s v="CLAVEL"/>
  </r>
  <r>
    <x v="38"/>
    <x v="0"/>
    <s v="DESPUNTE"/>
    <x v="6"/>
    <s v="DIAS"/>
    <n v="35"/>
    <s v="CLAVEL"/>
  </r>
  <r>
    <x v="96"/>
    <x v="0"/>
    <s v="DESPUNTE"/>
    <x v="6"/>
    <s v="DIAS"/>
    <n v="35"/>
    <s v="CLAVEL"/>
  </r>
  <r>
    <x v="39"/>
    <x v="0"/>
    <s v="DESPUNTE"/>
    <x v="6"/>
    <s v="DIAS"/>
    <n v="35"/>
    <s v="CLAVEL"/>
  </r>
  <r>
    <x v="40"/>
    <x v="0"/>
    <s v="DESPUNTE"/>
    <x v="8"/>
    <s v="DIAS"/>
    <n v="30"/>
    <s v="MINICLAVEL"/>
  </r>
  <r>
    <x v="41"/>
    <x v="0"/>
    <s v="DESPUNTE"/>
    <x v="6"/>
    <s v="DIAS"/>
    <n v="35"/>
    <s v="CLAVEL"/>
  </r>
  <r>
    <x v="42"/>
    <x v="0"/>
    <s v="DESPUNTE"/>
    <x v="6"/>
    <s v="DIAS"/>
    <n v="35"/>
    <s v="CLAVEL"/>
  </r>
  <r>
    <x v="43"/>
    <x v="0"/>
    <s v="DESPUNTE"/>
    <x v="6"/>
    <s v="DIAS"/>
    <n v="35"/>
    <s v="CLAVEL"/>
  </r>
  <r>
    <x v="44"/>
    <x v="0"/>
    <s v="DESPUNTE"/>
    <x v="6"/>
    <s v="DIAS"/>
    <n v="35"/>
    <s v="CLAVEL"/>
  </r>
  <r>
    <x v="45"/>
    <x v="0"/>
    <s v="DESPUNTE"/>
    <x v="6"/>
    <s v="DIAS"/>
    <n v="35"/>
    <s v="CLAVEL"/>
  </r>
  <r>
    <x v="46"/>
    <x v="0"/>
    <s v="DESPUNTE"/>
    <x v="6"/>
    <s v="DIAS"/>
    <n v="30"/>
    <s v="MINICLAVEL"/>
  </r>
  <r>
    <x v="47"/>
    <x v="0"/>
    <s v="DESPUNTE"/>
    <x v="6"/>
    <s v="DIAS"/>
    <n v="30"/>
    <s v="CLAVEL"/>
  </r>
  <r>
    <x v="100"/>
    <x v="0"/>
    <s v="DESPUNTE"/>
    <x v="6"/>
    <s v="DIAS"/>
    <n v="35"/>
    <s v="CLAVEL"/>
  </r>
  <r>
    <x v="48"/>
    <x v="0"/>
    <s v="DESPUNTE"/>
    <x v="7"/>
    <s v="DIAS"/>
    <n v="35"/>
    <s v="CLAVEL"/>
  </r>
  <r>
    <x v="49"/>
    <x v="0"/>
    <s v="DESPUNTE"/>
    <x v="6"/>
    <s v="DIAS"/>
    <n v="35"/>
    <s v="CLAVEL"/>
  </r>
  <r>
    <x v="50"/>
    <x v="0"/>
    <s v="DESPUNTE"/>
    <x v="9"/>
    <s v="DIAS"/>
    <n v="28"/>
    <s v="CLAVEL"/>
  </r>
  <r>
    <x v="51"/>
    <x v="0"/>
    <s v="DESPUNTE"/>
    <x v="6"/>
    <s v="DIAS"/>
    <n v="35"/>
    <s v="CLAVEL"/>
  </r>
  <r>
    <x v="52"/>
    <x v="0"/>
    <s v="DESPUNTE"/>
    <x v="6"/>
    <s v="DIAS"/>
    <n v="35"/>
    <s v="CLAVEL"/>
  </r>
  <r>
    <x v="53"/>
    <x v="0"/>
    <s v="DESPUNTE"/>
    <x v="6"/>
    <s v="DIAS"/>
    <n v="35"/>
    <s v="CLAVEL"/>
  </r>
  <r>
    <x v="54"/>
    <x v="0"/>
    <s v="DESPUNTE"/>
    <x v="8"/>
    <s v="DIAS"/>
    <n v="30"/>
    <s v="MINICLAVEL"/>
  </r>
  <r>
    <x v="55"/>
    <x v="0"/>
    <s v="DESPUNTE"/>
    <x v="8"/>
    <s v="DIAS"/>
    <n v="30"/>
    <s v="MINICLAVEL"/>
  </r>
  <r>
    <x v="56"/>
    <x v="0"/>
    <s v="DESPUNTE"/>
    <x v="6"/>
    <s v="DIAS"/>
    <n v="35"/>
    <s v="CLAVEL"/>
  </r>
  <r>
    <x v="101"/>
    <x v="0"/>
    <s v="DESPUNTE"/>
    <x v="8"/>
    <s v="DIAS"/>
    <n v="30"/>
    <s v="MINICLAVEL"/>
  </r>
  <r>
    <x v="102"/>
    <x v="0"/>
    <s v="DESPUNTE"/>
    <x v="8"/>
    <s v="DIAS"/>
    <n v="30"/>
    <s v="MINICLAVEL"/>
  </r>
  <r>
    <x v="57"/>
    <x v="0"/>
    <s v="DESPUNTE"/>
    <x v="6"/>
    <s v="DIAS"/>
    <n v="30"/>
    <s v="MINICLAVEL"/>
  </r>
  <r>
    <x v="103"/>
    <x v="0"/>
    <s v="DESPUNTE"/>
    <x v="6"/>
    <s v="DIAS"/>
    <n v="35"/>
    <s v="CLAVEL"/>
  </r>
  <r>
    <x v="58"/>
    <x v="0"/>
    <s v="DESPUNTE"/>
    <x v="6"/>
    <s v="DIAS"/>
    <n v="35"/>
    <s v="CLAVEL"/>
  </r>
  <r>
    <x v="59"/>
    <x v="0"/>
    <s v="DESPUNTE"/>
    <x v="8"/>
    <s v="DIAS"/>
    <n v="30"/>
    <s v="MINICLAVEL"/>
  </r>
  <r>
    <x v="60"/>
    <x v="0"/>
    <s v="DESPUNTE"/>
    <x v="6"/>
    <s v="DIAS"/>
    <n v="35"/>
    <s v="CLAVEL"/>
  </r>
  <r>
    <x v="61"/>
    <x v="0"/>
    <s v="DESPUNTE"/>
    <x v="6"/>
    <s v="DIAS"/>
    <n v="30"/>
    <s v="MINICLAVEL"/>
  </r>
  <r>
    <x v="62"/>
    <x v="0"/>
    <s v="DESPUNTE"/>
    <x v="6"/>
    <s v="DIAS"/>
    <n v="35"/>
    <s v="CLAVEL"/>
  </r>
  <r>
    <x v="63"/>
    <x v="0"/>
    <s v="DESPUNTE"/>
    <x v="6"/>
    <s v="DIAS"/>
    <n v="35"/>
    <s v="CLAVEL"/>
  </r>
  <r>
    <x v="64"/>
    <x v="0"/>
    <s v="DESPUNTE"/>
    <x v="6"/>
    <s v="DIAS"/>
    <n v="35"/>
    <s v="CLAVEL"/>
  </r>
  <r>
    <x v="65"/>
    <x v="0"/>
    <s v="DESPUNTE"/>
    <x v="8"/>
    <s v="DIAS"/>
    <n v="30"/>
    <s v="MINICLAVEL"/>
  </r>
  <r>
    <x v="66"/>
    <x v="0"/>
    <s v="DESPUNTE"/>
    <x v="6"/>
    <s v="DIAS"/>
    <n v="35"/>
    <s v="CLAVEL"/>
  </r>
  <r>
    <x v="67"/>
    <x v="0"/>
    <s v="DESPUNTE"/>
    <x v="6"/>
    <s v="DIAS"/>
    <n v="30"/>
    <s v="MINICLAVEL"/>
  </r>
  <r>
    <x v="68"/>
    <x v="0"/>
    <s v="DESPUNTE"/>
    <x v="8"/>
    <s v="DIAS"/>
    <n v="30"/>
    <s v="MINICLAVEL"/>
  </r>
  <r>
    <x v="69"/>
    <x v="0"/>
    <s v="DESPUNTE"/>
    <x v="6"/>
    <s v="DIAS"/>
    <n v="30"/>
    <s v="MINICLAVEL"/>
  </r>
  <r>
    <x v="70"/>
    <x v="0"/>
    <s v="DESPUNTE"/>
    <x v="6"/>
    <s v="DIAS"/>
    <n v="30"/>
    <s v="MINICLAVEL"/>
  </r>
  <r>
    <x v="71"/>
    <x v="0"/>
    <s v="DESPUNTE"/>
    <x v="6"/>
    <s v="DIAS"/>
    <n v="35"/>
    <s v="CLAVEL"/>
  </r>
  <r>
    <x v="72"/>
    <x v="0"/>
    <s v="DESPUNTE"/>
    <x v="6"/>
    <s v="DIAS"/>
    <n v="35"/>
    <e v="#N/A"/>
  </r>
  <r>
    <x v="73"/>
    <x v="0"/>
    <s v="DESPUNTE"/>
    <x v="6"/>
    <s v="DIAS"/>
    <n v="30"/>
    <e v="#N/A"/>
  </r>
  <r>
    <x v="74"/>
    <x v="0"/>
    <s v="DESPUNTE"/>
    <x v="8"/>
    <s v="DIAS"/>
    <n v="30"/>
    <e v="#N/A"/>
  </r>
  <r>
    <x v="75"/>
    <x v="0"/>
    <s v="DESPUNTE"/>
    <x v="6"/>
    <s v="DIAS"/>
    <n v="30"/>
    <e v="#N/A"/>
  </r>
  <r>
    <x v="76"/>
    <x v="0"/>
    <s v="DESPUNTE"/>
    <x v="8"/>
    <s v="DIAS"/>
    <n v="30"/>
    <e v="#N/A"/>
  </r>
  <r>
    <x v="104"/>
    <x v="0"/>
    <s v="DESPUNTE"/>
    <x v="8"/>
    <s v="DIAS"/>
    <n v="30"/>
    <e v="#N/A"/>
  </r>
  <r>
    <x v="77"/>
    <x v="0"/>
    <s v="DESPUNTE"/>
    <x v="6"/>
    <s v="DIAS"/>
    <n v="30"/>
    <e v="#N/A"/>
  </r>
  <r>
    <x v="78"/>
    <x v="0"/>
    <s v="DESPUNTE"/>
    <x v="6"/>
    <s v="DIAS"/>
    <n v="35"/>
    <e v="#N/A"/>
  </r>
  <r>
    <x v="79"/>
    <x v="0"/>
    <s v="DESPUNTE"/>
    <x v="8"/>
    <s v="DIAS"/>
    <n v="30"/>
    <e v="#N/A"/>
  </r>
  <r>
    <x v="80"/>
    <x v="0"/>
    <s v="DESPUNTE"/>
    <x v="8"/>
    <s v="DIAS"/>
    <n v="30"/>
    <e v="#N/A"/>
  </r>
  <r>
    <x v="81"/>
    <x v="0"/>
    <s v="DESPUNTE"/>
    <x v="6"/>
    <s v="DIAS"/>
    <n v="35"/>
    <e v="#N/A"/>
  </r>
  <r>
    <x v="82"/>
    <x v="0"/>
    <s v="DESPUNTE"/>
    <x v="8"/>
    <s v="DIAS"/>
    <n v="30"/>
    <e v="#N/A"/>
  </r>
  <r>
    <x v="105"/>
    <x v="0"/>
    <s v="DESPUNTE"/>
    <x v="6"/>
    <s v="DIAS"/>
    <n v="35"/>
    <e v="#N/A"/>
  </r>
  <r>
    <x v="83"/>
    <x v="0"/>
    <s v="DESPUNTE"/>
    <x v="8"/>
    <s v="DIAS"/>
    <n v="30"/>
    <e v="#N/A"/>
  </r>
  <r>
    <x v="84"/>
    <x v="0"/>
    <s v="DESPUNTE"/>
    <x v="6"/>
    <s v="DIAS"/>
    <n v="35"/>
    <e v="#N/A"/>
  </r>
  <r>
    <x v="85"/>
    <x v="0"/>
    <s v="DESPUNTE"/>
    <x v="8"/>
    <s v="DIAS"/>
    <n v="30"/>
    <e v="#N/A"/>
  </r>
  <r>
    <x v="86"/>
    <x v="0"/>
    <s v="DESPUNTE"/>
    <x v="9"/>
    <s v="DIAS"/>
    <n v="35"/>
    <e v="#N/A"/>
  </r>
  <r>
    <x v="87"/>
    <x v="0"/>
    <s v="DESPUNTE"/>
    <x v="9"/>
    <s v="DIAS"/>
    <n v="30"/>
    <e v="#N/A"/>
  </r>
  <r>
    <x v="106"/>
    <x v="0"/>
    <s v="DESPUNTE"/>
    <x v="8"/>
    <s v="DIAS"/>
    <n v="30"/>
    <e v="#N/A"/>
  </r>
  <r>
    <x v="88"/>
    <x v="0"/>
    <s v="DESPUNTE"/>
    <x v="6"/>
    <s v="DIAS"/>
    <n v="30"/>
    <e v="#N/A"/>
  </r>
  <r>
    <x v="89"/>
    <x v="0"/>
    <s v="DESPUNTE"/>
    <x v="6"/>
    <s v="DIAS"/>
    <n v="35"/>
    <e v="#N/A"/>
  </r>
  <r>
    <x v="90"/>
    <x v="0"/>
    <s v="DESPUNTE"/>
    <x v="6"/>
    <s v="DIAS"/>
    <n v="35"/>
    <e v="#N/A"/>
  </r>
  <r>
    <x v="91"/>
    <x v="0"/>
    <s v="DESPUNTE"/>
    <x v="6"/>
    <s v="DIAS"/>
    <n v="35"/>
    <e v="#N/A"/>
  </r>
  <r>
    <x v="92"/>
    <x v="0"/>
    <s v="DESPUNTE"/>
    <x v="8"/>
    <s v="DIAS"/>
    <n v="30"/>
    <e v="#N/A"/>
  </r>
  <r>
    <x v="93"/>
    <x v="0"/>
    <s v="DESPUNTE"/>
    <x v="6"/>
    <s v="DIAS"/>
    <n v="35"/>
    <e v="#N/A"/>
  </r>
  <r>
    <x v="94"/>
    <x v="0"/>
    <s v="DESPUNTE"/>
    <x v="6"/>
    <s v="DIAS"/>
    <n v="30"/>
    <e v="#N/A"/>
  </r>
  <r>
    <x v="107"/>
    <x v="0"/>
    <s v="DESPUNTE"/>
    <x v="8"/>
    <s v="DIAS"/>
    <n v="30"/>
    <e v="#N/A"/>
  </r>
  <r>
    <x v="108"/>
    <x v="0"/>
    <s v="DESPUNTE"/>
    <x v="8"/>
    <s v="DIAS"/>
    <n v="30"/>
    <e v="#N/A"/>
  </r>
  <r>
    <x v="95"/>
    <x v="0"/>
    <s v="DESPUNTE"/>
    <x v="7"/>
    <s v="DIAS"/>
    <n v="35"/>
    <e v="#N/A"/>
  </r>
  <r>
    <x v="0"/>
    <x v="0"/>
    <s v="DESPUNTE"/>
    <x v="12"/>
    <s v="DIAS"/>
    <n v="50"/>
    <s v="CLAVEL"/>
  </r>
  <r>
    <x v="1"/>
    <x v="0"/>
    <s v="DESPUNTE"/>
    <x v="12"/>
    <s v="DIAS"/>
    <n v="50"/>
    <s v="CLAVEL"/>
  </r>
  <r>
    <x v="2"/>
    <x v="0"/>
    <s v="DESPUNTE"/>
    <x v="12"/>
    <s v="DIAS"/>
    <n v="50"/>
    <s v="CLAVEL"/>
  </r>
  <r>
    <x v="3"/>
    <x v="0"/>
    <s v="DESPUNTE"/>
    <x v="12"/>
    <s v="DIAS"/>
    <n v="45"/>
    <s v="MINICLAVEL"/>
  </r>
  <r>
    <x v="4"/>
    <x v="0"/>
    <s v="DESPUNTE"/>
    <x v="12"/>
    <s v="DIAS"/>
    <n v="45"/>
    <s v="MINICLAVEL"/>
  </r>
  <r>
    <x v="5"/>
    <x v="0"/>
    <s v="DESPUNTE"/>
    <x v="12"/>
    <s v="DIAS"/>
    <n v="45"/>
    <s v="MINICLAVEL"/>
  </r>
  <r>
    <x v="6"/>
    <x v="0"/>
    <s v="DESPUNTE"/>
    <x v="12"/>
    <s v="DIAS"/>
    <n v="45"/>
    <s v="MINICLAVEL"/>
  </r>
  <r>
    <x v="97"/>
    <x v="0"/>
    <s v="DESPUNTE"/>
    <x v="12"/>
    <s v="DIAS"/>
    <n v="50"/>
    <s v="CLAVEL"/>
  </r>
  <r>
    <x v="7"/>
    <x v="0"/>
    <s v="DESPUNTE"/>
    <x v="12"/>
    <s v="DIAS"/>
    <n v="50"/>
    <s v="CLAVEL"/>
  </r>
  <r>
    <x v="8"/>
    <x v="0"/>
    <s v="DESPUNTE"/>
    <x v="12"/>
    <s v="DIAS"/>
    <n v="50"/>
    <s v="CLAVEL"/>
  </r>
  <r>
    <x v="9"/>
    <x v="0"/>
    <s v="DESPUNTE"/>
    <x v="12"/>
    <s v="DIAS"/>
    <n v="45"/>
    <s v="MINICLAVEL"/>
  </r>
  <r>
    <x v="10"/>
    <x v="0"/>
    <s v="DESPUNTE"/>
    <x v="12"/>
    <s v="DIAS"/>
    <n v="50"/>
    <s v="CLAVEL"/>
  </r>
  <r>
    <x v="11"/>
    <x v="0"/>
    <s v="DESPUNTE"/>
    <x v="12"/>
    <s v="DIAS"/>
    <n v="45"/>
    <s v="MINICLAVEL"/>
  </r>
  <r>
    <x v="12"/>
    <x v="0"/>
    <s v="DESPUNTE"/>
    <x v="12"/>
    <s v="DIAS"/>
    <n v="45"/>
    <s v="MINICLAVEL"/>
  </r>
  <r>
    <x v="13"/>
    <x v="0"/>
    <s v="DESPUNTE"/>
    <x v="12"/>
    <s v="DIAS"/>
    <n v="50"/>
    <s v="CLAVEL"/>
  </r>
  <r>
    <x v="14"/>
    <x v="0"/>
    <s v="DESPUNTE"/>
    <x v="12"/>
    <s v="DIAS"/>
    <n v="45"/>
    <s v="CLAVEL"/>
  </r>
  <r>
    <x v="15"/>
    <x v="0"/>
    <s v="DESPUNTE"/>
    <x v="12"/>
    <s v="DIAS"/>
    <n v="45"/>
    <s v="CLAVEL"/>
  </r>
  <r>
    <x v="16"/>
    <x v="0"/>
    <s v="DESPUNTE"/>
    <x v="12"/>
    <s v="DIAS"/>
    <n v="50"/>
    <s v="CLAVEL"/>
  </r>
  <r>
    <x v="17"/>
    <x v="0"/>
    <s v="DESPUNTE"/>
    <x v="12"/>
    <s v="DIAS"/>
    <n v="45"/>
    <s v="MINICLAVEL"/>
  </r>
  <r>
    <x v="18"/>
    <x v="0"/>
    <s v="DESPUNTE"/>
    <x v="12"/>
    <s v="DIAS"/>
    <n v="50"/>
    <s v="CLAVEL"/>
  </r>
  <r>
    <x v="19"/>
    <x v="0"/>
    <s v="DESPUNTE"/>
    <x v="12"/>
    <s v="DIAS"/>
    <n v="45"/>
    <s v="MINICLAVEL"/>
  </r>
  <r>
    <x v="20"/>
    <x v="0"/>
    <s v="DESPUNTE"/>
    <x v="12"/>
    <s v="DIAS"/>
    <n v="50"/>
    <s v="CLAVEL"/>
  </r>
  <r>
    <x v="21"/>
    <x v="0"/>
    <s v="DESPUNTE"/>
    <x v="12"/>
    <s v="DIAS"/>
    <n v="50"/>
    <s v="CLAVEL"/>
  </r>
  <r>
    <x v="98"/>
    <x v="0"/>
    <s v="DESPUNTE"/>
    <x v="12"/>
    <s v="DIAS"/>
    <n v="50"/>
    <s v="CLAVEL"/>
  </r>
  <r>
    <x v="22"/>
    <x v="0"/>
    <s v="DESPUNTE"/>
    <x v="12"/>
    <s v="DIAS"/>
    <n v="45"/>
    <s v="MINICLAVEL"/>
  </r>
  <r>
    <x v="24"/>
    <x v="0"/>
    <s v="DESPUNTE"/>
    <x v="12"/>
    <s v="DIAS"/>
    <n v="50"/>
    <s v="CLAVEL"/>
  </r>
  <r>
    <x v="25"/>
    <x v="0"/>
    <s v="DESPUNTE"/>
    <x v="12"/>
    <s v="DIAS"/>
    <n v="50"/>
    <s v="CLAVEL"/>
  </r>
  <r>
    <x v="26"/>
    <x v="0"/>
    <s v="DESPUNTE"/>
    <x v="12"/>
    <s v="DIAS"/>
    <n v="45"/>
    <s v="CLAVEL"/>
  </r>
  <r>
    <x v="27"/>
    <x v="0"/>
    <s v="DESPUNTE"/>
    <x v="12"/>
    <s v="DIAS"/>
    <n v="50"/>
    <s v="CLAVEL"/>
  </r>
  <r>
    <x v="28"/>
    <x v="0"/>
    <s v="DESPUNTE"/>
    <x v="12"/>
    <s v="DIAS"/>
    <n v="45"/>
    <s v="CLAVEL"/>
  </r>
  <r>
    <x v="29"/>
    <x v="0"/>
    <s v="DESPUNTE"/>
    <x v="12"/>
    <s v="DIAS"/>
    <n v="45"/>
    <s v="MINICLAVEL"/>
  </r>
  <r>
    <x v="99"/>
    <x v="0"/>
    <s v="DESPUNTE"/>
    <x v="12"/>
    <s v="DIAS"/>
    <n v="45"/>
    <s v="MINICLAVEL"/>
  </r>
  <r>
    <x v="30"/>
    <x v="0"/>
    <s v="DESPUNTE"/>
    <x v="12"/>
    <s v="DIAS"/>
    <n v="50"/>
    <s v="CLAVEL"/>
  </r>
  <r>
    <x v="31"/>
    <x v="0"/>
    <s v="DESPUNTE"/>
    <x v="12"/>
    <s v="DIAS"/>
    <n v="45"/>
    <s v="MINICLAVEL"/>
  </r>
  <r>
    <x v="32"/>
    <x v="0"/>
    <s v="DESPUNTE"/>
    <x v="12"/>
    <s v="DIAS"/>
    <n v="45"/>
    <s v="MINICLAVEL"/>
  </r>
  <r>
    <x v="33"/>
    <x v="0"/>
    <s v="DESPUNTE"/>
    <x v="12"/>
    <s v="DIAS"/>
    <n v="50"/>
    <s v="CLAVEL"/>
  </r>
  <r>
    <x v="34"/>
    <x v="0"/>
    <s v="DESPUNTE"/>
    <x v="12"/>
    <s v="DIAS"/>
    <n v="50"/>
    <s v="CLAVEL"/>
  </r>
  <r>
    <x v="35"/>
    <x v="0"/>
    <s v="DESPUNTE"/>
    <x v="12"/>
    <s v="DIAS"/>
    <n v="50"/>
    <s v="CLAVEL"/>
  </r>
  <r>
    <x v="36"/>
    <x v="0"/>
    <s v="DESPUNTE"/>
    <x v="12"/>
    <s v="DIAS"/>
    <n v="50"/>
    <s v="CLAVEL"/>
  </r>
  <r>
    <x v="37"/>
    <x v="0"/>
    <s v="DESPUNTE"/>
    <x v="12"/>
    <s v="DIAS"/>
    <n v="50"/>
    <s v="CLAVEL"/>
  </r>
  <r>
    <x v="38"/>
    <x v="0"/>
    <s v="DESPUNTE"/>
    <x v="12"/>
    <s v="DIAS"/>
    <n v="50"/>
    <s v="CLAVEL"/>
  </r>
  <r>
    <x v="96"/>
    <x v="0"/>
    <s v="DESPUNTE"/>
    <x v="12"/>
    <s v="DIAS"/>
    <n v="50"/>
    <s v="CLAVEL"/>
  </r>
  <r>
    <x v="39"/>
    <x v="0"/>
    <s v="DESPUNTE"/>
    <x v="12"/>
    <s v="DIAS"/>
    <n v="50"/>
    <s v="CLAVEL"/>
  </r>
  <r>
    <x v="40"/>
    <x v="0"/>
    <s v="DESPUNTE"/>
    <x v="12"/>
    <s v="DIAS"/>
    <n v="45"/>
    <s v="MINICLAVEL"/>
  </r>
  <r>
    <x v="41"/>
    <x v="0"/>
    <s v="DESPUNTE"/>
    <x v="12"/>
    <s v="DIAS"/>
    <n v="50"/>
    <s v="CLAVEL"/>
  </r>
  <r>
    <x v="42"/>
    <x v="0"/>
    <s v="DESPUNTE"/>
    <x v="12"/>
    <s v="DIAS"/>
    <n v="50"/>
    <s v="CLAVEL"/>
  </r>
  <r>
    <x v="43"/>
    <x v="0"/>
    <s v="DESPUNTE"/>
    <x v="12"/>
    <s v="DIAS"/>
    <n v="50"/>
    <s v="CLAVEL"/>
  </r>
  <r>
    <x v="44"/>
    <x v="0"/>
    <s v="DESPUNTE"/>
    <x v="12"/>
    <s v="DIAS"/>
    <n v="50"/>
    <s v="CLAVEL"/>
  </r>
  <r>
    <x v="45"/>
    <x v="0"/>
    <s v="DESPUNTE"/>
    <x v="12"/>
    <s v="DIAS"/>
    <n v="50"/>
    <s v="CLAVEL"/>
  </r>
  <r>
    <x v="46"/>
    <x v="0"/>
    <s v="DESPUNTE"/>
    <x v="12"/>
    <s v="DIAS"/>
    <n v="45"/>
    <s v="MINICLAVEL"/>
  </r>
  <r>
    <x v="47"/>
    <x v="0"/>
    <s v="DESPUNTE"/>
    <x v="12"/>
    <s v="DIAS"/>
    <n v="45"/>
    <s v="CLAVEL"/>
  </r>
  <r>
    <x v="100"/>
    <x v="0"/>
    <s v="DESPUNTE"/>
    <x v="12"/>
    <s v="DIAS"/>
    <n v="50"/>
    <s v="CLAVEL"/>
  </r>
  <r>
    <x v="48"/>
    <x v="0"/>
    <s v="DESPUNTE"/>
    <x v="12"/>
    <s v="DIAS"/>
    <n v="50"/>
    <s v="CLAVEL"/>
  </r>
  <r>
    <x v="49"/>
    <x v="0"/>
    <s v="DESPUNTE"/>
    <x v="12"/>
    <s v="DIAS"/>
    <n v="50"/>
    <s v="CLAVEL"/>
  </r>
  <r>
    <x v="50"/>
    <x v="0"/>
    <s v="DESPUNTE"/>
    <x v="12"/>
    <s v="DIAS"/>
    <n v="43"/>
    <s v="CLAVEL"/>
  </r>
  <r>
    <x v="51"/>
    <x v="0"/>
    <s v="DESPUNTE"/>
    <x v="12"/>
    <s v="DIAS"/>
    <n v="50"/>
    <s v="CLAVEL"/>
  </r>
  <r>
    <x v="52"/>
    <x v="0"/>
    <s v="DESPUNTE"/>
    <x v="12"/>
    <s v="DIAS"/>
    <n v="50"/>
    <s v="CLAVEL"/>
  </r>
  <r>
    <x v="53"/>
    <x v="0"/>
    <s v="DESPUNTE"/>
    <x v="12"/>
    <s v="DIAS"/>
    <n v="50"/>
    <s v="CLAVEL"/>
  </r>
  <r>
    <x v="54"/>
    <x v="0"/>
    <s v="DESPUNTE"/>
    <x v="12"/>
    <s v="DIAS"/>
    <n v="45"/>
    <s v="MINICLAVEL"/>
  </r>
  <r>
    <x v="55"/>
    <x v="0"/>
    <s v="DESPUNTE"/>
    <x v="12"/>
    <s v="DIAS"/>
    <n v="45"/>
    <s v="MINICLAVEL"/>
  </r>
  <r>
    <x v="56"/>
    <x v="0"/>
    <s v="DESPUNTE"/>
    <x v="12"/>
    <s v="DIAS"/>
    <n v="50"/>
    <s v="CLAVEL"/>
  </r>
  <r>
    <x v="101"/>
    <x v="0"/>
    <s v="DESPUNTE"/>
    <x v="12"/>
    <s v="DIAS"/>
    <n v="45"/>
    <s v="MINICLAVEL"/>
  </r>
  <r>
    <x v="102"/>
    <x v="0"/>
    <s v="DESPUNTE"/>
    <x v="12"/>
    <s v="DIAS"/>
    <n v="45"/>
    <s v="MINICLAVEL"/>
  </r>
  <r>
    <x v="57"/>
    <x v="0"/>
    <s v="DESPUNTE"/>
    <x v="12"/>
    <s v="DIAS"/>
    <n v="45"/>
    <s v="MINICLAVEL"/>
  </r>
  <r>
    <x v="103"/>
    <x v="0"/>
    <s v="DESPUNTE"/>
    <x v="12"/>
    <s v="DIAS"/>
    <n v="50"/>
    <s v="CLAVEL"/>
  </r>
  <r>
    <x v="58"/>
    <x v="0"/>
    <s v="DESPUNTE"/>
    <x v="12"/>
    <s v="DIAS"/>
    <n v="50"/>
    <s v="CLAVEL"/>
  </r>
  <r>
    <x v="59"/>
    <x v="0"/>
    <s v="DESPUNTE"/>
    <x v="12"/>
    <s v="DIAS"/>
    <n v="45"/>
    <s v="MINICLAVEL"/>
  </r>
  <r>
    <x v="60"/>
    <x v="0"/>
    <s v="DESPUNTE"/>
    <x v="12"/>
    <s v="DIAS"/>
    <n v="50"/>
    <s v="CLAVEL"/>
  </r>
  <r>
    <x v="61"/>
    <x v="0"/>
    <s v="DESPUNTE"/>
    <x v="12"/>
    <s v="DIAS"/>
    <n v="45"/>
    <s v="MINICLAVEL"/>
  </r>
  <r>
    <x v="62"/>
    <x v="0"/>
    <s v="DESPUNTE"/>
    <x v="12"/>
    <s v="DIAS"/>
    <n v="50"/>
    <s v="CLAVEL"/>
  </r>
  <r>
    <x v="63"/>
    <x v="0"/>
    <s v="DESPUNTE"/>
    <x v="12"/>
    <s v="DIAS"/>
    <n v="50"/>
    <s v="CLAVEL"/>
  </r>
  <r>
    <x v="64"/>
    <x v="0"/>
    <s v="DESPUNTE"/>
    <x v="12"/>
    <s v="DIAS"/>
    <n v="50"/>
    <s v="CLAVEL"/>
  </r>
  <r>
    <x v="65"/>
    <x v="0"/>
    <s v="DESPUNTE"/>
    <x v="12"/>
    <s v="DIAS"/>
    <n v="45"/>
    <s v="MINICLAVEL"/>
  </r>
  <r>
    <x v="66"/>
    <x v="0"/>
    <s v="DESPUNTE"/>
    <x v="12"/>
    <s v="DIAS"/>
    <n v="50"/>
    <s v="CLAVEL"/>
  </r>
  <r>
    <x v="67"/>
    <x v="0"/>
    <s v="DESPUNTE"/>
    <x v="12"/>
    <s v="DIAS"/>
    <n v="45"/>
    <s v="MINICLAVEL"/>
  </r>
  <r>
    <x v="68"/>
    <x v="0"/>
    <s v="DESPUNTE"/>
    <x v="12"/>
    <s v="DIAS"/>
    <n v="45"/>
    <s v="MINICLAVEL"/>
  </r>
  <r>
    <x v="69"/>
    <x v="0"/>
    <s v="DESPUNTE"/>
    <x v="12"/>
    <s v="DIAS"/>
    <n v="45"/>
    <s v="MINICLAVEL"/>
  </r>
  <r>
    <x v="70"/>
    <x v="0"/>
    <s v="DESPUNTE"/>
    <x v="12"/>
    <s v="DIAS"/>
    <n v="45"/>
    <s v="MINICLAVEL"/>
  </r>
  <r>
    <x v="71"/>
    <x v="0"/>
    <s v="DESPUNTE"/>
    <x v="12"/>
    <s v="DIAS"/>
    <n v="50"/>
    <s v="CLAVEL"/>
  </r>
  <r>
    <x v="72"/>
    <x v="0"/>
    <s v="DESPUNTE"/>
    <x v="12"/>
    <s v="DIAS"/>
    <n v="50"/>
    <e v="#N/A"/>
  </r>
  <r>
    <x v="73"/>
    <x v="0"/>
    <s v="DESPUNTE"/>
    <x v="12"/>
    <s v="DIAS"/>
    <n v="45"/>
    <e v="#N/A"/>
  </r>
  <r>
    <x v="74"/>
    <x v="0"/>
    <s v="DESPUNTE"/>
    <x v="12"/>
    <s v="DIAS"/>
    <n v="45"/>
    <e v="#N/A"/>
  </r>
  <r>
    <x v="75"/>
    <x v="0"/>
    <s v="DESPUNTE"/>
    <x v="12"/>
    <s v="DIAS"/>
    <n v="45"/>
    <e v="#N/A"/>
  </r>
  <r>
    <x v="76"/>
    <x v="0"/>
    <s v="DESPUNTE"/>
    <x v="12"/>
    <s v="DIAS"/>
    <n v="45"/>
    <e v="#N/A"/>
  </r>
  <r>
    <x v="104"/>
    <x v="0"/>
    <s v="DESPUNTE"/>
    <x v="12"/>
    <s v="DIAS"/>
    <n v="45"/>
    <e v="#N/A"/>
  </r>
  <r>
    <x v="77"/>
    <x v="0"/>
    <s v="DESPUNTE"/>
    <x v="12"/>
    <s v="DIAS"/>
    <n v="45"/>
    <e v="#N/A"/>
  </r>
  <r>
    <x v="78"/>
    <x v="0"/>
    <s v="DESPUNTE"/>
    <x v="12"/>
    <s v="DIAS"/>
    <n v="50"/>
    <e v="#N/A"/>
  </r>
  <r>
    <x v="79"/>
    <x v="0"/>
    <s v="DESPUNTE"/>
    <x v="12"/>
    <s v="DIAS"/>
    <n v="45"/>
    <e v="#N/A"/>
  </r>
  <r>
    <x v="80"/>
    <x v="0"/>
    <s v="DESPUNTE"/>
    <x v="12"/>
    <s v="DIAS"/>
    <n v="45"/>
    <e v="#N/A"/>
  </r>
  <r>
    <x v="81"/>
    <x v="0"/>
    <s v="DESPUNTE"/>
    <x v="12"/>
    <s v="DIAS"/>
    <n v="50"/>
    <e v="#N/A"/>
  </r>
  <r>
    <x v="82"/>
    <x v="0"/>
    <s v="DESPUNTE"/>
    <x v="12"/>
    <s v="DIAS"/>
    <n v="45"/>
    <e v="#N/A"/>
  </r>
  <r>
    <x v="105"/>
    <x v="0"/>
    <s v="DESPUNTE"/>
    <x v="12"/>
    <s v="DIAS"/>
    <n v="50"/>
    <e v="#N/A"/>
  </r>
  <r>
    <x v="83"/>
    <x v="0"/>
    <s v="DESPUNTE"/>
    <x v="12"/>
    <s v="DIAS"/>
    <n v="45"/>
    <e v="#N/A"/>
  </r>
  <r>
    <x v="84"/>
    <x v="0"/>
    <s v="DESPUNTE"/>
    <x v="12"/>
    <s v="DIAS"/>
    <n v="50"/>
    <e v="#N/A"/>
  </r>
  <r>
    <x v="85"/>
    <x v="0"/>
    <s v="DESPUNTE"/>
    <x v="12"/>
    <s v="DIAS"/>
    <n v="45"/>
    <e v="#N/A"/>
  </r>
  <r>
    <x v="86"/>
    <x v="0"/>
    <s v="DESPUNTE"/>
    <x v="12"/>
    <s v="DIAS"/>
    <n v="50"/>
    <e v="#N/A"/>
  </r>
  <r>
    <x v="87"/>
    <x v="0"/>
    <s v="DESPUNTE"/>
    <x v="12"/>
    <s v="DIAS"/>
    <n v="45"/>
    <e v="#N/A"/>
  </r>
  <r>
    <x v="106"/>
    <x v="0"/>
    <s v="DESPUNTE"/>
    <x v="12"/>
    <s v="DIAS"/>
    <n v="45"/>
    <e v="#N/A"/>
  </r>
  <r>
    <x v="88"/>
    <x v="0"/>
    <s v="DESPUNTE"/>
    <x v="12"/>
    <s v="DIAS"/>
    <n v="45"/>
    <e v="#N/A"/>
  </r>
  <r>
    <x v="89"/>
    <x v="0"/>
    <s v="DESPUNTE"/>
    <x v="12"/>
    <s v="DIAS"/>
    <n v="50"/>
    <e v="#N/A"/>
  </r>
  <r>
    <x v="90"/>
    <x v="0"/>
    <s v="DESPUNTE"/>
    <x v="12"/>
    <s v="DIAS"/>
    <n v="50"/>
    <e v="#N/A"/>
  </r>
  <r>
    <x v="91"/>
    <x v="0"/>
    <s v="DESPUNTE"/>
    <x v="12"/>
    <s v="DIAS"/>
    <n v="50"/>
    <e v="#N/A"/>
  </r>
  <r>
    <x v="92"/>
    <x v="0"/>
    <s v="DESPUNTE"/>
    <x v="12"/>
    <s v="DIAS"/>
    <n v="45"/>
    <e v="#N/A"/>
  </r>
  <r>
    <x v="93"/>
    <x v="0"/>
    <s v="DESPUNTE"/>
    <x v="12"/>
    <s v="DIAS"/>
    <n v="50"/>
    <e v="#N/A"/>
  </r>
  <r>
    <x v="94"/>
    <x v="0"/>
    <s v="DESPUNTE"/>
    <x v="12"/>
    <s v="DIAS"/>
    <n v="45"/>
    <e v="#N/A"/>
  </r>
  <r>
    <x v="107"/>
    <x v="0"/>
    <s v="DESPUNTE"/>
    <x v="12"/>
    <s v="DIAS"/>
    <n v="45"/>
    <e v="#N/A"/>
  </r>
  <r>
    <x v="108"/>
    <x v="0"/>
    <s v="DESPUNTE"/>
    <x v="12"/>
    <s v="DIAS"/>
    <n v="45"/>
    <e v="#N/A"/>
  </r>
  <r>
    <x v="95"/>
    <x v="0"/>
    <s v="DESPUNTE"/>
    <x v="12"/>
    <s v="DIAS"/>
    <n v="50"/>
    <e v="#N/A"/>
  </r>
  <r>
    <x v="16"/>
    <x v="0"/>
    <s v="FERTILIZACION"/>
    <x v="13"/>
    <s v="DIAS"/>
    <n v="70"/>
    <s v="CLAVEL"/>
  </r>
  <r>
    <x v="18"/>
    <x v="0"/>
    <s v="FERTILIZACION"/>
    <x v="13"/>
    <s v="DIAS"/>
    <n v="70"/>
    <s v="CLAVEL"/>
  </r>
  <r>
    <x v="36"/>
    <x v="0"/>
    <s v="FERTILIZACION"/>
    <x v="13"/>
    <s v="DIAS"/>
    <n v="70"/>
    <s v="CLAVEL"/>
  </r>
  <r>
    <x v="49"/>
    <x v="0"/>
    <s v="FERTILIZACION"/>
    <x v="13"/>
    <s v="DIAS"/>
    <n v="70"/>
    <s v="CLAVEL"/>
  </r>
  <r>
    <x v="93"/>
    <x v="0"/>
    <s v="FERTILIZACION"/>
    <x v="13"/>
    <s v="DIAS"/>
    <n v="70"/>
    <e v="#N/A"/>
  </r>
  <r>
    <x v="0"/>
    <x v="0"/>
    <s v="FERTILIZACION"/>
    <x v="14"/>
    <s v="DIAS"/>
    <n v="210"/>
    <s v="CLAVEL"/>
  </r>
  <r>
    <x v="1"/>
    <x v="0"/>
    <s v="FERTILIZACION"/>
    <x v="14"/>
    <s v="DIAS"/>
    <n v="224"/>
    <s v="CLAVEL"/>
  </r>
  <r>
    <x v="2"/>
    <x v="0"/>
    <s v="FERTILIZACION"/>
    <x v="14"/>
    <s v="DIAS"/>
    <n v="217"/>
    <s v="CLAVEL"/>
  </r>
  <r>
    <x v="3"/>
    <x v="0"/>
    <s v="FERTILIZACION"/>
    <x v="14"/>
    <s v="DIAS"/>
    <n v="210"/>
    <s v="MINICLAVEL"/>
  </r>
  <r>
    <x v="4"/>
    <x v="0"/>
    <s v="FERTILIZACION"/>
    <x v="14"/>
    <s v="DIAS"/>
    <n v="203"/>
    <s v="MINICLAVEL"/>
  </r>
  <r>
    <x v="5"/>
    <x v="0"/>
    <s v="FERTILIZACION"/>
    <x v="14"/>
    <s v="DIAS"/>
    <n v="203"/>
    <s v="MINICLAVEL"/>
  </r>
  <r>
    <x v="6"/>
    <x v="0"/>
    <s v="FERTILIZACION"/>
    <x v="14"/>
    <s v="DIAS"/>
    <n v="217"/>
    <s v="MINICLAVEL"/>
  </r>
  <r>
    <x v="7"/>
    <x v="0"/>
    <s v="FERTILIZACION"/>
    <x v="14"/>
    <s v="DIAS"/>
    <n v="203"/>
    <s v="CLAVEL"/>
  </r>
  <r>
    <x v="8"/>
    <x v="0"/>
    <s v="FERTILIZACION"/>
    <x v="14"/>
    <s v="DIAS"/>
    <n v="203"/>
    <s v="CLAVEL"/>
  </r>
  <r>
    <x v="9"/>
    <x v="0"/>
    <s v="FERTILIZACION"/>
    <x v="14"/>
    <s v="DIAS"/>
    <n v="196"/>
    <s v="MINICLAVEL"/>
  </r>
  <r>
    <x v="10"/>
    <x v="0"/>
    <s v="FERTILIZACION"/>
    <x v="14"/>
    <s v="DIAS"/>
    <n v="196"/>
    <s v="CLAVEL"/>
  </r>
  <r>
    <x v="11"/>
    <x v="0"/>
    <s v="FERTILIZACION"/>
    <x v="14"/>
    <s v="DIAS"/>
    <n v="189"/>
    <s v="MINICLAVEL"/>
  </r>
  <r>
    <x v="12"/>
    <x v="0"/>
    <s v="FERTILIZACION"/>
    <x v="14"/>
    <s v="DIAS"/>
    <n v="203"/>
    <s v="MINICLAVEL"/>
  </r>
  <r>
    <x v="13"/>
    <x v="0"/>
    <s v="FERTILIZACION"/>
    <x v="14"/>
    <s v="DIAS"/>
    <n v="210"/>
    <s v="CLAVEL"/>
  </r>
  <r>
    <x v="14"/>
    <x v="0"/>
    <s v="FERTILIZACION"/>
    <x v="14"/>
    <s v="DIAS"/>
    <n v="189"/>
    <s v="CLAVEL"/>
  </r>
  <r>
    <x v="15"/>
    <x v="0"/>
    <s v="FERTILIZACION"/>
    <x v="14"/>
    <s v="DIAS"/>
    <n v="189"/>
    <s v="CLAVEL"/>
  </r>
  <r>
    <x v="16"/>
    <x v="0"/>
    <s v="FERTILIZACION"/>
    <x v="14"/>
    <s v="DIAS"/>
    <n v="196"/>
    <s v="CLAVEL"/>
  </r>
  <r>
    <x v="17"/>
    <x v="0"/>
    <s v="FERTILIZACION"/>
    <x v="14"/>
    <s v="DIAS"/>
    <n v="203"/>
    <s v="MINICLAVEL"/>
  </r>
  <r>
    <x v="18"/>
    <x v="0"/>
    <s v="FERTILIZACION"/>
    <x v="14"/>
    <s v="DIAS"/>
    <n v="196"/>
    <s v="CLAVEL"/>
  </r>
  <r>
    <x v="19"/>
    <x v="0"/>
    <s v="FERTILIZACION"/>
    <x v="14"/>
    <s v="DIAS"/>
    <n v="203"/>
    <s v="MINICLAVEL"/>
  </r>
  <r>
    <x v="20"/>
    <x v="0"/>
    <s v="FERTILIZACION"/>
    <x v="14"/>
    <s v="DIAS"/>
    <n v="224"/>
    <s v="CLAVEL"/>
  </r>
  <r>
    <x v="21"/>
    <x v="0"/>
    <s v="FERTILIZACION"/>
    <x v="14"/>
    <s v="DIAS"/>
    <n v="196"/>
    <s v="CLAVEL"/>
  </r>
  <r>
    <x v="22"/>
    <x v="0"/>
    <s v="FERTILIZACION"/>
    <x v="14"/>
    <s v="DIAS"/>
    <n v="210"/>
    <s v="MINICLAVEL"/>
  </r>
  <r>
    <x v="23"/>
    <x v="0"/>
    <s v="FERTILIZACION"/>
    <x v="14"/>
    <s v="DIAS"/>
    <n v="203"/>
    <e v="#N/A"/>
  </r>
  <r>
    <x v="24"/>
    <x v="0"/>
    <s v="FERTILIZACION"/>
    <x v="14"/>
    <s v="DIAS"/>
    <n v="196"/>
    <s v="CLAVEL"/>
  </r>
  <r>
    <x v="25"/>
    <x v="0"/>
    <s v="FERTILIZACION"/>
    <x v="14"/>
    <s v="DIAS"/>
    <n v="196"/>
    <s v="CLAVEL"/>
  </r>
  <r>
    <x v="26"/>
    <x v="0"/>
    <s v="FERTILIZACION"/>
    <x v="14"/>
    <s v="DIAS"/>
    <n v="203"/>
    <s v="CLAVEL"/>
  </r>
  <r>
    <x v="27"/>
    <x v="0"/>
    <s v="FERTILIZACION"/>
    <x v="14"/>
    <s v="DIAS"/>
    <n v="210"/>
    <s v="CLAVEL"/>
  </r>
  <r>
    <x v="28"/>
    <x v="0"/>
    <s v="FERTILIZACION"/>
    <x v="14"/>
    <s v="DIAS"/>
    <n v="196"/>
    <s v="CLAVEL"/>
  </r>
  <r>
    <x v="29"/>
    <x v="0"/>
    <s v="FERTILIZACION"/>
    <x v="14"/>
    <s v="DIAS"/>
    <n v="217"/>
    <s v="MINICLAVEL"/>
  </r>
  <r>
    <x v="30"/>
    <x v="0"/>
    <s v="FERTILIZACION"/>
    <x v="14"/>
    <s v="DIAS"/>
    <n v="238"/>
    <s v="CLAVEL"/>
  </r>
  <r>
    <x v="31"/>
    <x v="0"/>
    <s v="FERTILIZACION"/>
    <x v="14"/>
    <s v="DIAS"/>
    <n v="196"/>
    <s v="MINICLAVEL"/>
  </r>
  <r>
    <x v="32"/>
    <x v="0"/>
    <s v="FERTILIZACION"/>
    <x v="14"/>
    <s v="DIAS"/>
    <n v="217"/>
    <s v="MINICLAVEL"/>
  </r>
  <r>
    <x v="33"/>
    <x v="0"/>
    <s v="FERTILIZACION"/>
    <x v="14"/>
    <s v="DIAS"/>
    <n v="203"/>
    <s v="CLAVEL"/>
  </r>
  <r>
    <x v="34"/>
    <x v="0"/>
    <s v="FERTILIZACION"/>
    <x v="14"/>
    <s v="DIAS"/>
    <n v="189"/>
    <s v="CLAVEL"/>
  </r>
  <r>
    <x v="35"/>
    <x v="0"/>
    <s v="FERTILIZACION"/>
    <x v="14"/>
    <s v="DIAS"/>
    <n v="203"/>
    <s v="CLAVEL"/>
  </r>
  <r>
    <x v="36"/>
    <x v="0"/>
    <s v="FERTILIZACION"/>
    <x v="14"/>
    <s v="DIAS"/>
    <n v="196"/>
    <s v="CLAVEL"/>
  </r>
  <r>
    <x v="37"/>
    <x v="0"/>
    <s v="FERTILIZACION"/>
    <x v="14"/>
    <s v="DIAS"/>
    <n v="203"/>
    <s v="CLAVEL"/>
  </r>
  <r>
    <x v="38"/>
    <x v="0"/>
    <s v="FERTILIZACION"/>
    <x v="14"/>
    <s v="DIAS"/>
    <n v="203"/>
    <s v="CLAVEL"/>
  </r>
  <r>
    <x v="39"/>
    <x v="0"/>
    <s v="FERTILIZACION"/>
    <x v="14"/>
    <s v="DIAS"/>
    <n v="203"/>
    <s v="CLAVEL"/>
  </r>
  <r>
    <x v="40"/>
    <x v="0"/>
    <s v="FERTILIZACION"/>
    <x v="14"/>
    <s v="DIAS"/>
    <n v="196"/>
    <s v="MINICLAVEL"/>
  </r>
  <r>
    <x v="41"/>
    <x v="0"/>
    <s v="FERTILIZACION"/>
    <x v="14"/>
    <s v="DIAS"/>
    <n v="203"/>
    <s v="CLAVEL"/>
  </r>
  <r>
    <x v="42"/>
    <x v="0"/>
    <s v="FERTILIZACION"/>
    <x v="14"/>
    <s v="DIAS"/>
    <n v="217"/>
    <s v="CLAVEL"/>
  </r>
  <r>
    <x v="43"/>
    <x v="0"/>
    <s v="FERTILIZACION"/>
    <x v="14"/>
    <s v="DIAS"/>
    <n v="210"/>
    <s v="CLAVEL"/>
  </r>
  <r>
    <x v="44"/>
    <x v="0"/>
    <s v="FERTILIZACION"/>
    <x v="14"/>
    <s v="DIAS"/>
    <n v="196"/>
    <s v="CLAVEL"/>
  </r>
  <r>
    <x v="45"/>
    <x v="0"/>
    <s v="FERTILIZACION"/>
    <x v="14"/>
    <s v="DIAS"/>
    <n v="210"/>
    <s v="CLAVEL"/>
  </r>
  <r>
    <x v="46"/>
    <x v="0"/>
    <s v="FERTILIZACION"/>
    <x v="14"/>
    <s v="DIAS"/>
    <n v="217"/>
    <s v="MINICLAVEL"/>
  </r>
  <r>
    <x v="47"/>
    <x v="0"/>
    <s v="FERTILIZACION"/>
    <x v="14"/>
    <s v="DIAS"/>
    <n v="203"/>
    <s v="CLAVEL"/>
  </r>
  <r>
    <x v="48"/>
    <x v="0"/>
    <s v="FERTILIZACION"/>
    <x v="14"/>
    <s v="DIAS"/>
    <n v="203"/>
    <s v="CLAVEL"/>
  </r>
  <r>
    <x v="49"/>
    <x v="0"/>
    <s v="FERTILIZACION"/>
    <x v="14"/>
    <s v="DIAS"/>
    <n v="210"/>
    <s v="CLAVEL"/>
  </r>
  <r>
    <x v="50"/>
    <x v="0"/>
    <s v="FERTILIZACION"/>
    <x v="14"/>
    <s v="DIAS"/>
    <n v="189"/>
    <s v="CLAVEL"/>
  </r>
  <r>
    <x v="51"/>
    <x v="0"/>
    <s v="FERTILIZACION"/>
    <x v="14"/>
    <s v="DIAS"/>
    <n v="210"/>
    <s v="CLAVEL"/>
  </r>
  <r>
    <x v="52"/>
    <x v="0"/>
    <s v="FERTILIZACION"/>
    <x v="14"/>
    <s v="DIAS"/>
    <n v="210"/>
    <s v="CLAVEL"/>
  </r>
  <r>
    <x v="53"/>
    <x v="0"/>
    <s v="FERTILIZACION"/>
    <x v="14"/>
    <s v="DIAS"/>
    <n v="210"/>
    <s v="CLAVEL"/>
  </r>
  <r>
    <x v="54"/>
    <x v="0"/>
    <s v="FERTILIZACION"/>
    <x v="14"/>
    <s v="DIAS"/>
    <n v="224"/>
    <s v="MINICLAVEL"/>
  </r>
  <r>
    <x v="55"/>
    <x v="0"/>
    <s v="FERTILIZACION"/>
    <x v="14"/>
    <s v="DIAS"/>
    <n v="196"/>
    <s v="MINICLAVEL"/>
  </r>
  <r>
    <x v="56"/>
    <x v="0"/>
    <s v="FERTILIZACION"/>
    <x v="14"/>
    <s v="DIAS"/>
    <n v="231"/>
    <s v="CLAVEL"/>
  </r>
  <r>
    <x v="57"/>
    <x v="0"/>
    <s v="FERTILIZACION"/>
    <x v="14"/>
    <s v="DIAS"/>
    <n v="189"/>
    <s v="MINICLAVEL"/>
  </r>
  <r>
    <x v="58"/>
    <x v="0"/>
    <s v="FERTILIZACION"/>
    <x v="14"/>
    <s v="DIAS"/>
    <n v="196"/>
    <s v="CLAVEL"/>
  </r>
  <r>
    <x v="59"/>
    <x v="0"/>
    <s v="FERTILIZACION"/>
    <x v="14"/>
    <s v="DIAS"/>
    <n v="203"/>
    <s v="MINICLAVEL"/>
  </r>
  <r>
    <x v="60"/>
    <x v="0"/>
    <s v="FERTILIZACION"/>
    <x v="14"/>
    <s v="DIAS"/>
    <n v="203"/>
    <s v="CLAVEL"/>
  </r>
  <r>
    <x v="61"/>
    <x v="0"/>
    <s v="FERTILIZACION"/>
    <x v="14"/>
    <s v="DIAS"/>
    <n v="210"/>
    <s v="MINICLAVEL"/>
  </r>
  <r>
    <x v="62"/>
    <x v="0"/>
    <s v="FERTILIZACION"/>
    <x v="14"/>
    <s v="DIAS"/>
    <n v="175"/>
    <s v="CLAVEL"/>
  </r>
  <r>
    <x v="63"/>
    <x v="0"/>
    <s v="FERTILIZACION"/>
    <x v="14"/>
    <s v="DIAS"/>
    <n v="210"/>
    <s v="CLAVEL"/>
  </r>
  <r>
    <x v="64"/>
    <x v="0"/>
    <s v="FERTILIZACION"/>
    <x v="14"/>
    <s v="DIAS"/>
    <n v="231"/>
    <s v="CLAVEL"/>
  </r>
  <r>
    <x v="65"/>
    <x v="0"/>
    <s v="FERTILIZACION"/>
    <x v="14"/>
    <s v="DIAS"/>
    <n v="210"/>
    <s v="MINICLAVEL"/>
  </r>
  <r>
    <x v="66"/>
    <x v="0"/>
    <s v="FERTILIZACION"/>
    <x v="14"/>
    <s v="DIAS"/>
    <n v="217"/>
    <s v="CLAVEL"/>
  </r>
  <r>
    <x v="67"/>
    <x v="0"/>
    <s v="FERTILIZACION"/>
    <x v="14"/>
    <s v="DIAS"/>
    <n v="210"/>
    <s v="MINICLAVEL"/>
  </r>
  <r>
    <x v="68"/>
    <x v="0"/>
    <s v="FERTILIZACION"/>
    <x v="14"/>
    <s v="DIAS"/>
    <n v="217"/>
    <s v="MINICLAVEL"/>
  </r>
  <r>
    <x v="69"/>
    <x v="0"/>
    <s v="FERTILIZACION"/>
    <x v="14"/>
    <s v="DIAS"/>
    <n v="217"/>
    <s v="MINICLAVEL"/>
  </r>
  <r>
    <x v="70"/>
    <x v="0"/>
    <s v="FERTILIZACION"/>
    <x v="14"/>
    <s v="DIAS"/>
    <n v="217"/>
    <s v="MINICLAVEL"/>
  </r>
  <r>
    <x v="71"/>
    <x v="0"/>
    <s v="FERTILIZACION"/>
    <x v="14"/>
    <s v="DIAS"/>
    <n v="210"/>
    <s v="CLAVEL"/>
  </r>
  <r>
    <x v="72"/>
    <x v="0"/>
    <s v="FERTILIZACION"/>
    <x v="14"/>
    <s v="DIAS"/>
    <n v="217"/>
    <e v="#N/A"/>
  </r>
  <r>
    <x v="73"/>
    <x v="0"/>
    <s v="FERTILIZACION"/>
    <x v="14"/>
    <s v="DIAS"/>
    <n v="182"/>
    <e v="#N/A"/>
  </r>
  <r>
    <x v="74"/>
    <x v="0"/>
    <s v="FERTILIZACION"/>
    <x v="14"/>
    <s v="DIAS"/>
    <n v="203"/>
    <e v="#N/A"/>
  </r>
  <r>
    <x v="75"/>
    <x v="0"/>
    <s v="FERTILIZACION"/>
    <x v="14"/>
    <s v="DIAS"/>
    <n v="210"/>
    <e v="#N/A"/>
  </r>
  <r>
    <x v="76"/>
    <x v="0"/>
    <s v="FERTILIZACION"/>
    <x v="14"/>
    <s v="DIAS"/>
    <n v="203"/>
    <e v="#N/A"/>
  </r>
  <r>
    <x v="77"/>
    <x v="0"/>
    <s v="FERTILIZACION"/>
    <x v="14"/>
    <s v="DIAS"/>
    <n v="203"/>
    <e v="#N/A"/>
  </r>
  <r>
    <x v="78"/>
    <x v="0"/>
    <s v="FERTILIZACION"/>
    <x v="14"/>
    <s v="DIAS"/>
    <n v="196"/>
    <e v="#N/A"/>
  </r>
  <r>
    <x v="79"/>
    <x v="0"/>
    <s v="FERTILIZACION"/>
    <x v="14"/>
    <s v="DIAS"/>
    <n v="203"/>
    <e v="#N/A"/>
  </r>
  <r>
    <x v="80"/>
    <x v="0"/>
    <s v="FERTILIZACION"/>
    <x v="14"/>
    <s v="DIAS"/>
    <n v="203"/>
    <e v="#N/A"/>
  </r>
  <r>
    <x v="81"/>
    <x v="0"/>
    <s v="FERTILIZACION"/>
    <x v="14"/>
    <s v="DIAS"/>
    <n v="203"/>
    <e v="#N/A"/>
  </r>
  <r>
    <x v="82"/>
    <x v="0"/>
    <s v="FERTILIZACION"/>
    <x v="14"/>
    <s v="DIAS"/>
    <n v="210"/>
    <e v="#N/A"/>
  </r>
  <r>
    <x v="83"/>
    <x v="0"/>
    <s v="FERTILIZACION"/>
    <x v="14"/>
    <s v="DIAS"/>
    <n v="210"/>
    <e v="#N/A"/>
  </r>
  <r>
    <x v="84"/>
    <x v="0"/>
    <s v="FERTILIZACION"/>
    <x v="14"/>
    <s v="DIAS"/>
    <n v="217"/>
    <e v="#N/A"/>
  </r>
  <r>
    <x v="85"/>
    <x v="0"/>
    <s v="FERTILIZACION"/>
    <x v="14"/>
    <s v="DIAS"/>
    <n v="203"/>
    <e v="#N/A"/>
  </r>
  <r>
    <x v="86"/>
    <x v="0"/>
    <s v="FERTILIZACION"/>
    <x v="14"/>
    <s v="DIAS"/>
    <n v="189"/>
    <e v="#N/A"/>
  </r>
  <r>
    <x v="87"/>
    <x v="0"/>
    <s v="FERTILIZACION"/>
    <x v="14"/>
    <s v="DIAS"/>
    <n v="175"/>
    <e v="#N/A"/>
  </r>
  <r>
    <x v="88"/>
    <x v="0"/>
    <s v="FERTILIZACION"/>
    <x v="14"/>
    <s v="DIAS"/>
    <n v="189"/>
    <e v="#N/A"/>
  </r>
  <r>
    <x v="89"/>
    <x v="0"/>
    <s v="FERTILIZACION"/>
    <x v="14"/>
    <s v="DIAS"/>
    <n v="196"/>
    <e v="#N/A"/>
  </r>
  <r>
    <x v="90"/>
    <x v="0"/>
    <s v="FERTILIZACION"/>
    <x v="14"/>
    <s v="DIAS"/>
    <n v="217"/>
    <e v="#N/A"/>
  </r>
  <r>
    <x v="91"/>
    <x v="0"/>
    <s v="FERTILIZACION"/>
    <x v="14"/>
    <s v="DIAS"/>
    <n v="203"/>
    <e v="#N/A"/>
  </r>
  <r>
    <x v="92"/>
    <x v="0"/>
    <s v="FERTILIZACION"/>
    <x v="14"/>
    <s v="DIAS"/>
    <n v="210"/>
    <e v="#N/A"/>
  </r>
  <r>
    <x v="93"/>
    <x v="0"/>
    <s v="FERTILIZACION"/>
    <x v="14"/>
    <s v="DIAS"/>
    <n v="196"/>
    <e v="#N/A"/>
  </r>
  <r>
    <x v="94"/>
    <x v="0"/>
    <s v="FERTILIZACION"/>
    <x v="14"/>
    <s v="DIAS"/>
    <n v="210"/>
    <e v="#N/A"/>
  </r>
  <r>
    <x v="95"/>
    <x v="0"/>
    <s v="FERTILIZACION"/>
    <x v="14"/>
    <s v="DIAS"/>
    <n v="196"/>
    <e v="#N/A"/>
  </r>
  <r>
    <x v="7"/>
    <x v="0"/>
    <s v="FERTILIZACION"/>
    <x v="15"/>
    <s v="DIAS"/>
    <n v="259"/>
    <s v="CLAVEL"/>
  </r>
  <r>
    <x v="7"/>
    <x v="0"/>
    <s v="FERTILIZACION"/>
    <x v="15"/>
    <s v="DIAS"/>
    <n v="294"/>
    <s v="CLAVEL"/>
  </r>
  <r>
    <x v="8"/>
    <x v="0"/>
    <s v="FERTILIZACION"/>
    <x v="15"/>
    <s v="DIAS"/>
    <n v="280"/>
    <s v="CLAVEL"/>
  </r>
  <r>
    <x v="9"/>
    <x v="0"/>
    <s v="FERTILIZACION"/>
    <x v="15"/>
    <s v="DIAS"/>
    <n v="91"/>
    <s v="MINICLAVEL"/>
  </r>
  <r>
    <x v="9"/>
    <x v="0"/>
    <s v="FERTILIZACION"/>
    <x v="15"/>
    <s v="DIAS"/>
    <n v="126"/>
    <s v="MINICLAVEL"/>
  </r>
  <r>
    <x v="9"/>
    <x v="0"/>
    <s v="FERTILIZACION"/>
    <x v="15"/>
    <s v="DIAS"/>
    <n v="259"/>
    <s v="MINICLAVEL"/>
  </r>
  <r>
    <x v="9"/>
    <x v="0"/>
    <s v="FERTILIZACION"/>
    <x v="15"/>
    <s v="DIAS"/>
    <n v="294"/>
    <s v="MINICLAVEL"/>
  </r>
  <r>
    <x v="11"/>
    <x v="0"/>
    <s v="FERTILIZACION"/>
    <x v="15"/>
    <s v="DIAS"/>
    <n v="112"/>
    <s v="MINICLAVEL"/>
  </r>
  <r>
    <x v="11"/>
    <x v="0"/>
    <s v="FERTILIZACION"/>
    <x v="15"/>
    <s v="DIAS"/>
    <n v="287"/>
    <s v="MINICLAVEL"/>
  </r>
  <r>
    <x v="18"/>
    <x v="0"/>
    <s v="FERTILIZACION"/>
    <x v="15"/>
    <s v="DIAS"/>
    <n v="112"/>
    <s v="CLAVEL"/>
  </r>
  <r>
    <x v="24"/>
    <x v="0"/>
    <s v="FERTILIZACION"/>
    <x v="15"/>
    <s v="DIAS"/>
    <n v="91"/>
    <s v="CLAVEL"/>
  </r>
  <r>
    <x v="24"/>
    <x v="0"/>
    <s v="FERTILIZACION"/>
    <x v="15"/>
    <s v="DIAS"/>
    <n v="259"/>
    <s v="CLAVEL"/>
  </r>
  <r>
    <x v="25"/>
    <x v="0"/>
    <s v="FERTILIZACION"/>
    <x v="15"/>
    <s v="DIAS"/>
    <n v="91"/>
    <s v="CLAVEL"/>
  </r>
  <r>
    <x v="25"/>
    <x v="0"/>
    <s v="FERTILIZACION"/>
    <x v="15"/>
    <s v="DIAS"/>
    <n v="259"/>
    <s v="CLAVEL"/>
  </r>
  <r>
    <x v="26"/>
    <x v="0"/>
    <s v="FERTILIZACION"/>
    <x v="15"/>
    <s v="DIAS"/>
    <n v="112"/>
    <s v="CLAVEL"/>
  </r>
  <r>
    <x v="26"/>
    <x v="0"/>
    <s v="FERTILIZACION"/>
    <x v="15"/>
    <s v="DIAS"/>
    <n v="280"/>
    <s v="CLAVEL"/>
  </r>
  <r>
    <x v="33"/>
    <x v="0"/>
    <s v="FERTILIZACION"/>
    <x v="15"/>
    <s v="DIAS"/>
    <n v="112"/>
    <s v="CLAVEL"/>
  </r>
  <r>
    <x v="33"/>
    <x v="0"/>
    <s v="FERTILIZACION"/>
    <x v="15"/>
    <s v="DIAS"/>
    <n v="294"/>
    <s v="CLAVEL"/>
  </r>
  <r>
    <x v="40"/>
    <x v="0"/>
    <s v="FERTILIZACION"/>
    <x v="15"/>
    <s v="DIAS"/>
    <n v="91"/>
    <s v="MINICLAVEL"/>
  </r>
  <r>
    <x v="40"/>
    <x v="0"/>
    <s v="FERTILIZACION"/>
    <x v="15"/>
    <s v="DIAS"/>
    <n v="126"/>
    <s v="MINICLAVEL"/>
  </r>
  <r>
    <x v="40"/>
    <x v="0"/>
    <s v="FERTILIZACION"/>
    <x v="15"/>
    <s v="DIAS"/>
    <n v="252"/>
    <s v="MINICLAVEL"/>
  </r>
  <r>
    <x v="40"/>
    <x v="0"/>
    <s v="FERTILIZACION"/>
    <x v="15"/>
    <s v="DIAS"/>
    <n v="287"/>
    <s v="MINICLAVEL"/>
  </r>
  <r>
    <x v="44"/>
    <x v="0"/>
    <s v="FERTILIZACION"/>
    <x v="15"/>
    <s v="DIAS"/>
    <n v="112"/>
    <s v="CLAVEL"/>
  </r>
  <r>
    <x v="46"/>
    <x v="0"/>
    <s v="FERTILIZACION"/>
    <x v="15"/>
    <s v="DIAS"/>
    <n v="112"/>
    <s v="MINICLAVEL"/>
  </r>
  <r>
    <x v="46"/>
    <x v="0"/>
    <s v="FERTILIZACION"/>
    <x v="15"/>
    <s v="DIAS"/>
    <n v="280"/>
    <s v="MINICLAVEL"/>
  </r>
  <r>
    <x v="47"/>
    <x v="0"/>
    <s v="FERTILIZACION"/>
    <x v="15"/>
    <s v="DIAS"/>
    <n v="112"/>
    <s v="CLAVEL"/>
  </r>
  <r>
    <x v="47"/>
    <x v="0"/>
    <s v="FERTILIZACION"/>
    <x v="15"/>
    <s v="DIAS"/>
    <n v="280"/>
    <s v="CLAVEL"/>
  </r>
  <r>
    <x v="49"/>
    <x v="0"/>
    <s v="FERTILIZACION"/>
    <x v="15"/>
    <s v="DIAS"/>
    <n v="91"/>
    <s v="CLAVEL"/>
  </r>
  <r>
    <x v="49"/>
    <x v="0"/>
    <s v="FERTILIZACION"/>
    <x v="15"/>
    <s v="DIAS"/>
    <n v="126"/>
    <s v="CLAVEL"/>
  </r>
  <r>
    <x v="49"/>
    <x v="0"/>
    <s v="FERTILIZACION"/>
    <x v="15"/>
    <s v="DIAS"/>
    <n v="259"/>
    <s v="CLAVEL"/>
  </r>
  <r>
    <x v="49"/>
    <x v="0"/>
    <s v="FERTILIZACION"/>
    <x v="15"/>
    <s v="DIAS"/>
    <n v="294"/>
    <s v="CLAVEL"/>
  </r>
  <r>
    <x v="50"/>
    <x v="0"/>
    <s v="FERTILIZACION"/>
    <x v="15"/>
    <s v="DIAS"/>
    <n v="91"/>
    <s v="CLAVEL"/>
  </r>
  <r>
    <x v="50"/>
    <x v="0"/>
    <s v="FERTILIZACION"/>
    <x v="15"/>
    <s v="DIAS"/>
    <n v="126"/>
    <s v="CLAVEL"/>
  </r>
  <r>
    <x v="50"/>
    <x v="0"/>
    <s v="FERTILIZACION"/>
    <x v="15"/>
    <s v="DIAS"/>
    <n v="259"/>
    <s v="CLAVEL"/>
  </r>
  <r>
    <x v="50"/>
    <x v="0"/>
    <s v="FERTILIZACION"/>
    <x v="15"/>
    <s v="DIAS"/>
    <n v="294"/>
    <s v="CLAVEL"/>
  </r>
  <r>
    <x v="55"/>
    <x v="0"/>
    <s v="FERTILIZACION"/>
    <x v="15"/>
    <s v="DIAS"/>
    <n v="91"/>
    <s v="MINICLAVEL"/>
  </r>
  <r>
    <x v="55"/>
    <x v="0"/>
    <s v="FERTILIZACION"/>
    <x v="15"/>
    <s v="DIAS"/>
    <n v="126"/>
    <s v="MINICLAVEL"/>
  </r>
  <r>
    <x v="55"/>
    <x v="0"/>
    <s v="FERTILIZACION"/>
    <x v="15"/>
    <s v="DIAS"/>
    <n v="252"/>
    <s v="MINICLAVEL"/>
  </r>
  <r>
    <x v="55"/>
    <x v="0"/>
    <s v="FERTILIZACION"/>
    <x v="15"/>
    <s v="DIAS"/>
    <n v="287"/>
    <s v="MINICLAVEL"/>
  </r>
  <r>
    <x v="56"/>
    <x v="0"/>
    <s v="FERTILIZACION"/>
    <x v="15"/>
    <s v="DIAS"/>
    <n v="112"/>
    <s v="CLAVEL"/>
  </r>
  <r>
    <x v="56"/>
    <x v="0"/>
    <s v="FERTILIZACION"/>
    <x v="15"/>
    <s v="DIAS"/>
    <n v="294"/>
    <s v="CLAVEL"/>
  </r>
  <r>
    <x v="62"/>
    <x v="0"/>
    <s v="FERTILIZACION"/>
    <x v="15"/>
    <s v="DIAS"/>
    <n v="91"/>
    <s v="CLAVEL"/>
  </r>
  <r>
    <x v="62"/>
    <x v="0"/>
    <s v="FERTILIZACION"/>
    <x v="15"/>
    <s v="DIAS"/>
    <n v="126"/>
    <s v="CLAVEL"/>
  </r>
  <r>
    <x v="62"/>
    <x v="0"/>
    <s v="FERTILIZACION"/>
    <x v="15"/>
    <s v="DIAS"/>
    <n v="259"/>
    <s v="CLAVEL"/>
  </r>
  <r>
    <x v="62"/>
    <x v="0"/>
    <s v="FERTILIZACION"/>
    <x v="15"/>
    <s v="DIAS"/>
    <n v="294"/>
    <s v="CLAVEL"/>
  </r>
  <r>
    <x v="63"/>
    <x v="0"/>
    <s v="FERTILIZACION"/>
    <x v="15"/>
    <s v="DIAS"/>
    <n v="91"/>
    <s v="CLAVEL"/>
  </r>
  <r>
    <x v="63"/>
    <x v="0"/>
    <s v="FERTILIZACION"/>
    <x v="15"/>
    <s v="DIAS"/>
    <n v="126"/>
    <s v="CLAVEL"/>
  </r>
  <r>
    <x v="63"/>
    <x v="0"/>
    <s v="FERTILIZACION"/>
    <x v="15"/>
    <s v="DIAS"/>
    <n v="259"/>
    <s v="CLAVEL"/>
  </r>
  <r>
    <x v="63"/>
    <x v="0"/>
    <s v="FERTILIZACION"/>
    <x v="15"/>
    <s v="DIAS"/>
    <n v="294"/>
    <s v="CLAVEL"/>
  </r>
  <r>
    <x v="67"/>
    <x v="0"/>
    <s v="FERTILIZACION"/>
    <x v="15"/>
    <s v="DIAS"/>
    <n v="112"/>
    <s v="MINICLAVEL"/>
  </r>
  <r>
    <x v="67"/>
    <x v="0"/>
    <s v="FERTILIZACION"/>
    <x v="15"/>
    <s v="DIAS"/>
    <n v="280"/>
    <s v="MINICLAVEL"/>
  </r>
  <r>
    <x v="72"/>
    <x v="0"/>
    <s v="FERTILIZACION"/>
    <x v="15"/>
    <s v="DIAS"/>
    <n v="280"/>
    <e v="#N/A"/>
  </r>
  <r>
    <x v="73"/>
    <x v="0"/>
    <s v="FERTILIZACION"/>
    <x v="15"/>
    <s v="DIAS"/>
    <n v="91"/>
    <e v="#N/A"/>
  </r>
  <r>
    <x v="73"/>
    <x v="0"/>
    <s v="FERTILIZACION"/>
    <x v="15"/>
    <s v="DIAS"/>
    <n v="126"/>
    <e v="#N/A"/>
  </r>
  <r>
    <x v="73"/>
    <x v="0"/>
    <s v="FERTILIZACION"/>
    <x v="15"/>
    <s v="DIAS"/>
    <n v="259"/>
    <e v="#N/A"/>
  </r>
  <r>
    <x v="73"/>
    <x v="0"/>
    <s v="FERTILIZACION"/>
    <x v="15"/>
    <s v="DIAS"/>
    <n v="294"/>
    <e v="#N/A"/>
  </r>
  <r>
    <x v="77"/>
    <x v="0"/>
    <s v="FERTILIZACION"/>
    <x v="15"/>
    <s v="DIAS"/>
    <n v="112"/>
    <e v="#N/A"/>
  </r>
  <r>
    <x v="77"/>
    <x v="0"/>
    <s v="FERTILIZACION"/>
    <x v="15"/>
    <s v="DIAS"/>
    <n v="147"/>
    <e v="#N/A"/>
  </r>
  <r>
    <x v="77"/>
    <x v="0"/>
    <s v="FERTILIZACION"/>
    <x v="15"/>
    <s v="DIAS"/>
    <n v="301"/>
    <e v="#N/A"/>
  </r>
  <r>
    <x v="77"/>
    <x v="0"/>
    <s v="FERTILIZACION"/>
    <x v="15"/>
    <s v="DIAS"/>
    <n v="336"/>
    <e v="#N/A"/>
  </r>
  <r>
    <x v="84"/>
    <x v="0"/>
    <s v="FERTILIZACION"/>
    <x v="15"/>
    <s v="DIAS"/>
    <n v="112"/>
    <e v="#N/A"/>
  </r>
  <r>
    <x v="84"/>
    <x v="0"/>
    <s v="FERTILIZACION"/>
    <x v="15"/>
    <s v="DIAS"/>
    <n v="294"/>
    <e v="#N/A"/>
  </r>
  <r>
    <x v="86"/>
    <x v="0"/>
    <s v="FERTILIZACION"/>
    <x v="15"/>
    <s v="DIAS"/>
    <n v="91"/>
    <e v="#N/A"/>
  </r>
  <r>
    <x v="86"/>
    <x v="0"/>
    <s v="FERTILIZACION"/>
    <x v="15"/>
    <s v="DIAS"/>
    <n v="126"/>
    <e v="#N/A"/>
  </r>
  <r>
    <x v="86"/>
    <x v="0"/>
    <s v="FERTILIZACION"/>
    <x v="15"/>
    <s v="DIAS"/>
    <n v="259"/>
    <e v="#N/A"/>
  </r>
  <r>
    <x v="86"/>
    <x v="0"/>
    <s v="FERTILIZACION"/>
    <x v="15"/>
    <s v="DIAS"/>
    <n v="294"/>
    <e v="#N/A"/>
  </r>
  <r>
    <x v="93"/>
    <x v="0"/>
    <s v="FERTILIZACION"/>
    <x v="15"/>
    <s v="DIAS"/>
    <n v="91"/>
    <e v="#N/A"/>
  </r>
  <r>
    <x v="93"/>
    <x v="0"/>
    <s v="FERTILIZACION"/>
    <x v="15"/>
    <s v="DIAS"/>
    <n v="126"/>
    <e v="#N/A"/>
  </r>
  <r>
    <x v="93"/>
    <x v="0"/>
    <s v="FERTILIZACION"/>
    <x v="15"/>
    <s v="DIAS"/>
    <n v="259"/>
    <e v="#N/A"/>
  </r>
  <r>
    <x v="93"/>
    <x v="0"/>
    <s v="FERTILIZACION"/>
    <x v="15"/>
    <s v="DIAS"/>
    <n v="294"/>
    <e v="#N/A"/>
  </r>
  <r>
    <x v="11"/>
    <x v="0"/>
    <s v="GIBERELINA"/>
    <x v="16"/>
    <s v="DIAS"/>
    <n v="84"/>
    <s v="MINICLAVEL"/>
  </r>
  <r>
    <x v="11"/>
    <x v="0"/>
    <s v="GIBERELINA"/>
    <x v="16"/>
    <s v="DIAS"/>
    <n v="112"/>
    <s v="MINICLAVEL"/>
  </r>
  <r>
    <x v="16"/>
    <x v="0"/>
    <s v="GIBERELINA"/>
    <x v="16"/>
    <s v="DIAS"/>
    <n v="84"/>
    <s v="CLAVEL"/>
  </r>
  <r>
    <x v="24"/>
    <x v="0"/>
    <s v="GIBERELINA"/>
    <x v="16"/>
    <s v="DIAS"/>
    <n v="56"/>
    <s v="CLAVEL"/>
  </r>
  <r>
    <x v="24"/>
    <x v="0"/>
    <s v="GIBERELINA"/>
    <x v="16"/>
    <s v="DIAS"/>
    <n v="84"/>
    <s v="CLAVEL"/>
  </r>
  <r>
    <x v="24"/>
    <x v="0"/>
    <s v="GIBERELINA"/>
    <x v="16"/>
    <s v="DIAS"/>
    <n v="112"/>
    <s v="CLAVEL"/>
  </r>
  <r>
    <x v="24"/>
    <x v="0"/>
    <s v="GIBERELINA"/>
    <x v="16"/>
    <s v="DIAS"/>
    <n v="238"/>
    <s v="CLAVEL"/>
  </r>
  <r>
    <x v="24"/>
    <x v="0"/>
    <s v="GIBERELINA"/>
    <x v="16"/>
    <s v="DIAS"/>
    <n v="266"/>
    <s v="CLAVEL"/>
  </r>
  <r>
    <x v="25"/>
    <x v="0"/>
    <s v="GIBERELINA"/>
    <x v="16"/>
    <s v="DIAS"/>
    <n v="56"/>
    <s v="CLAVEL"/>
  </r>
  <r>
    <x v="25"/>
    <x v="0"/>
    <s v="GIBERELINA"/>
    <x v="16"/>
    <s v="DIAS"/>
    <n v="84"/>
    <s v="CLAVEL"/>
  </r>
  <r>
    <x v="25"/>
    <x v="0"/>
    <s v="GIBERELINA"/>
    <x v="16"/>
    <s v="DIAS"/>
    <n v="112"/>
    <s v="CLAVEL"/>
  </r>
  <r>
    <x v="25"/>
    <x v="0"/>
    <s v="GIBERELINA"/>
    <x v="16"/>
    <s v="DIAS"/>
    <n v="238"/>
    <s v="CLAVEL"/>
  </r>
  <r>
    <x v="25"/>
    <x v="0"/>
    <s v="GIBERELINA"/>
    <x v="16"/>
    <s v="DIAS"/>
    <n v="266"/>
    <s v="CLAVEL"/>
  </r>
  <r>
    <x v="28"/>
    <x v="0"/>
    <s v="GIBERELINA"/>
    <x v="16"/>
    <s v="DIAS"/>
    <n v="84"/>
    <s v="CLAVEL"/>
  </r>
  <r>
    <x v="28"/>
    <x v="0"/>
    <s v="GIBERELINA"/>
    <x v="16"/>
    <s v="DIAS"/>
    <n v="112"/>
    <s v="CLAVEL"/>
  </r>
  <r>
    <x v="28"/>
    <x v="0"/>
    <s v="GIBERELINA"/>
    <x v="16"/>
    <s v="DIAS"/>
    <n v="238"/>
    <s v="CLAVEL"/>
  </r>
  <r>
    <x v="28"/>
    <x v="0"/>
    <s v="GIBERELINA"/>
    <x v="16"/>
    <s v="DIAS"/>
    <n v="266"/>
    <s v="CLAVEL"/>
  </r>
  <r>
    <x v="39"/>
    <x v="0"/>
    <s v="GIBERELINA"/>
    <x v="16"/>
    <s v="DIAS"/>
    <n v="84"/>
    <s v="CLAVEL"/>
  </r>
  <r>
    <x v="39"/>
    <x v="0"/>
    <s v="GIBERELINA"/>
    <x v="16"/>
    <s v="DIAS"/>
    <n v="112"/>
    <s v="CLAVEL"/>
  </r>
  <r>
    <x v="41"/>
    <x v="0"/>
    <s v="GIBERELINA"/>
    <x v="16"/>
    <s v="DIAS"/>
    <n v="84"/>
    <s v="CLAVEL"/>
  </r>
  <r>
    <x v="41"/>
    <x v="0"/>
    <s v="GIBERELINA"/>
    <x v="16"/>
    <s v="DIAS"/>
    <n v="112"/>
    <s v="CLAVEL"/>
  </r>
  <r>
    <x v="47"/>
    <x v="0"/>
    <s v="GIBERELINA"/>
    <x v="16"/>
    <s v="DIAS"/>
    <n v="84"/>
    <s v="CLAVEL"/>
  </r>
  <r>
    <x v="47"/>
    <x v="0"/>
    <s v="GIBERELINA"/>
    <x v="16"/>
    <s v="DIAS"/>
    <n v="112"/>
    <s v="CLAVEL"/>
  </r>
  <r>
    <x v="47"/>
    <x v="0"/>
    <s v="GIBERELINA"/>
    <x v="16"/>
    <s v="DIAS"/>
    <n v="238"/>
    <s v="CLAVEL"/>
  </r>
  <r>
    <x v="47"/>
    <x v="0"/>
    <s v="GIBERELINA"/>
    <x v="16"/>
    <s v="DIAS"/>
    <n v="252"/>
    <s v="CLAVEL"/>
  </r>
  <r>
    <x v="56"/>
    <x v="0"/>
    <s v="GIBERELINA"/>
    <x v="16"/>
    <s v="DIAS"/>
    <n v="56"/>
    <s v="CLAVEL"/>
  </r>
  <r>
    <x v="56"/>
    <x v="0"/>
    <s v="GIBERELINA"/>
    <x v="16"/>
    <s v="DIAS"/>
    <n v="84"/>
    <s v="CLAVEL"/>
  </r>
  <r>
    <x v="56"/>
    <x v="0"/>
    <s v="GIBERELINA"/>
    <x v="16"/>
    <s v="DIAS"/>
    <n v="112"/>
    <s v="CLAVEL"/>
  </r>
  <r>
    <x v="56"/>
    <x v="0"/>
    <s v="GIBERELINA"/>
    <x v="16"/>
    <s v="DIAS"/>
    <n v="280"/>
    <s v="CLAVEL"/>
  </r>
  <r>
    <x v="57"/>
    <x v="0"/>
    <s v="GIBERELINA"/>
    <x v="16"/>
    <s v="DIAS"/>
    <n v="56"/>
    <s v="MINICLAVEL"/>
  </r>
  <r>
    <x v="57"/>
    <x v="0"/>
    <s v="GIBERELINA"/>
    <x v="16"/>
    <s v="DIAS"/>
    <n v="84"/>
    <s v="MINICLAVEL"/>
  </r>
  <r>
    <x v="61"/>
    <x v="0"/>
    <s v="GIBERELINA"/>
    <x v="16"/>
    <s v="DIAS"/>
    <n v="84"/>
    <s v="MINICLAVEL"/>
  </r>
  <r>
    <x v="68"/>
    <x v="0"/>
    <s v="GIBERELINA"/>
    <x v="16"/>
    <s v="DIAS"/>
    <n v="56"/>
    <s v="MINICLAVEL"/>
  </r>
  <r>
    <x v="68"/>
    <x v="0"/>
    <s v="GIBERELINA"/>
    <x v="16"/>
    <s v="DIAS"/>
    <n v="84"/>
    <s v="MINICLAVEL"/>
  </r>
  <r>
    <x v="72"/>
    <x v="0"/>
    <s v="GIBERELINA"/>
    <x v="16"/>
    <s v="DIAS"/>
    <n v="84"/>
    <e v="#N/A"/>
  </r>
  <r>
    <x v="72"/>
    <x v="0"/>
    <s v="GIBERELINA"/>
    <x v="16"/>
    <s v="DIAS"/>
    <n v="112"/>
    <e v="#N/A"/>
  </r>
  <r>
    <x v="73"/>
    <x v="0"/>
    <s v="GIBERELINA"/>
    <x v="16"/>
    <s v="DIAS"/>
    <n v="49"/>
    <e v="#N/A"/>
  </r>
  <r>
    <x v="73"/>
    <x v="0"/>
    <s v="GIBERELINA"/>
    <x v="16"/>
    <s v="DIAS"/>
    <n v="70"/>
    <e v="#N/A"/>
  </r>
  <r>
    <x v="73"/>
    <x v="0"/>
    <s v="GIBERELINA"/>
    <x v="16"/>
    <s v="DIAS"/>
    <n v="91"/>
    <e v="#N/A"/>
  </r>
  <r>
    <x v="73"/>
    <x v="0"/>
    <s v="GIBERELINA"/>
    <x v="16"/>
    <s v="DIAS"/>
    <n v="112"/>
    <e v="#N/A"/>
  </r>
  <r>
    <x v="73"/>
    <x v="0"/>
    <s v="GIBERELINA"/>
    <x v="16"/>
    <s v="DIAS"/>
    <n v="224"/>
    <e v="#N/A"/>
  </r>
  <r>
    <x v="73"/>
    <x v="0"/>
    <s v="GIBERELINA"/>
    <x v="16"/>
    <s v="DIAS"/>
    <n v="252"/>
    <e v="#N/A"/>
  </r>
  <r>
    <x v="74"/>
    <x v="0"/>
    <s v="GIBERELINA"/>
    <x v="16"/>
    <s v="DIAS"/>
    <n v="84"/>
    <e v="#N/A"/>
  </r>
  <r>
    <x v="83"/>
    <x v="0"/>
    <s v="GIBERELINA"/>
    <x v="16"/>
    <s v="DIAS"/>
    <n v="56"/>
    <e v="#N/A"/>
  </r>
  <r>
    <x v="83"/>
    <x v="0"/>
    <s v="GIBERELINA"/>
    <x v="16"/>
    <s v="DIAS"/>
    <n v="84"/>
    <e v="#N/A"/>
  </r>
  <r>
    <x v="91"/>
    <x v="0"/>
    <s v="GIBERELINA"/>
    <x v="16"/>
    <s v="DIAS"/>
    <n v="49"/>
    <e v="#N/A"/>
  </r>
  <r>
    <x v="91"/>
    <x v="0"/>
    <s v="GIBERELINA"/>
    <x v="16"/>
    <s v="DIAS"/>
    <n v="70"/>
    <e v="#N/A"/>
  </r>
  <r>
    <x v="91"/>
    <x v="0"/>
    <s v="GIBERELINA"/>
    <x v="16"/>
    <s v="DIAS"/>
    <n v="91"/>
    <e v="#N/A"/>
  </r>
  <r>
    <x v="91"/>
    <x v="0"/>
    <s v="GIBERELINA"/>
    <x v="16"/>
    <s v="DIAS"/>
    <n v="112"/>
    <e v="#N/A"/>
  </r>
  <r>
    <x v="91"/>
    <x v="0"/>
    <s v="GIBERELINA"/>
    <x v="16"/>
    <s v="DIAS"/>
    <n v="224"/>
    <e v="#N/A"/>
  </r>
  <r>
    <x v="91"/>
    <x v="0"/>
    <s v="GIBERELINA"/>
    <x v="16"/>
    <s v="DIAS"/>
    <n v="252"/>
    <e v="#N/A"/>
  </r>
  <r>
    <x v="93"/>
    <x v="0"/>
    <s v="GIBERELINA"/>
    <x v="16"/>
    <s v="DIAS"/>
    <n v="56"/>
    <e v="#N/A"/>
  </r>
  <r>
    <x v="93"/>
    <x v="0"/>
    <s v="GIBERELINA"/>
    <x v="16"/>
    <s v="DIAS"/>
    <n v="84"/>
    <e v="#N/A"/>
  </r>
  <r>
    <x v="93"/>
    <x v="0"/>
    <s v="GIBERELINA"/>
    <x v="16"/>
    <s v="DIAS"/>
    <n v="112"/>
    <e v="#N/A"/>
  </r>
  <r>
    <x v="93"/>
    <x v="0"/>
    <s v="GIBERELINA"/>
    <x v="16"/>
    <s v="DIAS"/>
    <n v="280"/>
    <e v="#N/A"/>
  </r>
  <r>
    <x v="0"/>
    <x v="0"/>
    <s v="LECHADAS"/>
    <x v="17"/>
    <s v="DIAS"/>
    <n v="0"/>
    <s v="CLAVEL"/>
  </r>
  <r>
    <x v="1"/>
    <x v="0"/>
    <s v="LECHADAS"/>
    <x v="17"/>
    <s v="DIAS"/>
    <n v="0"/>
    <s v="CLAVEL"/>
  </r>
  <r>
    <x v="2"/>
    <x v="0"/>
    <s v="LECHADAS"/>
    <x v="17"/>
    <s v="DIAS"/>
    <n v="0"/>
    <s v="CLAVEL"/>
  </r>
  <r>
    <x v="3"/>
    <x v="0"/>
    <s v="LECHADAS"/>
    <x v="17"/>
    <s v="DIAS"/>
    <n v="0"/>
    <s v="MINICLAVEL"/>
  </r>
  <r>
    <x v="4"/>
    <x v="0"/>
    <s v="LECHADAS"/>
    <x v="17"/>
    <s v="DIAS"/>
    <n v="0"/>
    <s v="MINICLAVEL"/>
  </r>
  <r>
    <x v="5"/>
    <x v="0"/>
    <s v="LECHADAS"/>
    <x v="17"/>
    <s v="DIAS"/>
    <n v="0"/>
    <s v="MINICLAVEL"/>
  </r>
  <r>
    <x v="6"/>
    <x v="0"/>
    <s v="LECHADAS"/>
    <x v="17"/>
    <s v="DIAS"/>
    <n v="0"/>
    <s v="MINICLAVEL"/>
  </r>
  <r>
    <x v="97"/>
    <x v="0"/>
    <s v="LECHADAS"/>
    <x v="17"/>
    <s v="DIAS"/>
    <n v="0"/>
    <s v="CLAVEL"/>
  </r>
  <r>
    <x v="7"/>
    <x v="0"/>
    <s v="LECHADAS"/>
    <x v="17"/>
    <s v="DIAS"/>
    <n v="0"/>
    <s v="CLAVEL"/>
  </r>
  <r>
    <x v="8"/>
    <x v="0"/>
    <s v="LECHADAS"/>
    <x v="17"/>
    <s v="DIAS"/>
    <n v="0"/>
    <s v="CLAVEL"/>
  </r>
  <r>
    <x v="9"/>
    <x v="0"/>
    <s v="LECHADAS"/>
    <x v="17"/>
    <s v="DIAS"/>
    <n v="0"/>
    <s v="MINICLAVEL"/>
  </r>
  <r>
    <x v="10"/>
    <x v="0"/>
    <s v="LECHADAS"/>
    <x v="17"/>
    <s v="DIAS"/>
    <n v="0"/>
    <s v="CLAVEL"/>
  </r>
  <r>
    <x v="11"/>
    <x v="0"/>
    <s v="LECHADAS"/>
    <x v="17"/>
    <s v="DIAS"/>
    <n v="0"/>
    <s v="MINICLAVEL"/>
  </r>
  <r>
    <x v="12"/>
    <x v="0"/>
    <s v="LECHADAS"/>
    <x v="17"/>
    <s v="DIAS"/>
    <n v="0"/>
    <s v="MINICLAVEL"/>
  </r>
  <r>
    <x v="13"/>
    <x v="0"/>
    <s v="LECHADAS"/>
    <x v="17"/>
    <s v="DIAS"/>
    <n v="0"/>
    <s v="CLAVEL"/>
  </r>
  <r>
    <x v="14"/>
    <x v="0"/>
    <s v="LECHADAS"/>
    <x v="17"/>
    <s v="DIAS"/>
    <n v="0"/>
    <s v="CLAVEL"/>
  </r>
  <r>
    <x v="15"/>
    <x v="0"/>
    <s v="LECHADAS"/>
    <x v="17"/>
    <s v="DIAS"/>
    <n v="0"/>
    <s v="CLAVEL"/>
  </r>
  <r>
    <x v="16"/>
    <x v="0"/>
    <s v="LECHADAS"/>
    <x v="17"/>
    <s v="DIAS"/>
    <n v="0"/>
    <s v="CLAVEL"/>
  </r>
  <r>
    <x v="17"/>
    <x v="0"/>
    <s v="LECHADAS"/>
    <x v="17"/>
    <s v="DIAS"/>
    <n v="0"/>
    <s v="MINICLAVEL"/>
  </r>
  <r>
    <x v="18"/>
    <x v="0"/>
    <s v="LECHADAS"/>
    <x v="17"/>
    <s v="DIAS"/>
    <n v="0"/>
    <s v="CLAVEL"/>
  </r>
  <r>
    <x v="19"/>
    <x v="0"/>
    <s v="LECHADAS"/>
    <x v="17"/>
    <s v="DIAS"/>
    <n v="0"/>
    <s v="MINICLAVEL"/>
  </r>
  <r>
    <x v="20"/>
    <x v="0"/>
    <s v="LECHADAS"/>
    <x v="17"/>
    <s v="DIAS"/>
    <n v="0"/>
    <s v="CLAVEL"/>
  </r>
  <r>
    <x v="21"/>
    <x v="0"/>
    <s v="LECHADAS"/>
    <x v="17"/>
    <s v="DIAS"/>
    <n v="0"/>
    <s v="CLAVEL"/>
  </r>
  <r>
    <x v="98"/>
    <x v="0"/>
    <s v="LECHADAS"/>
    <x v="17"/>
    <s v="DIAS"/>
    <n v="0"/>
    <s v="CLAVEL"/>
  </r>
  <r>
    <x v="22"/>
    <x v="0"/>
    <s v="LECHADAS"/>
    <x v="17"/>
    <s v="DIAS"/>
    <n v="0"/>
    <s v="MINICLAVEL"/>
  </r>
  <r>
    <x v="24"/>
    <x v="0"/>
    <s v="LECHADAS"/>
    <x v="17"/>
    <s v="DIAS"/>
    <n v="0"/>
    <s v="CLAVEL"/>
  </r>
  <r>
    <x v="25"/>
    <x v="0"/>
    <s v="LECHADAS"/>
    <x v="17"/>
    <s v="DIAS"/>
    <n v="0"/>
    <s v="CLAVEL"/>
  </r>
  <r>
    <x v="26"/>
    <x v="0"/>
    <s v="LECHADAS"/>
    <x v="17"/>
    <s v="DIAS"/>
    <n v="0"/>
    <s v="CLAVEL"/>
  </r>
  <r>
    <x v="27"/>
    <x v="0"/>
    <s v="LECHADAS"/>
    <x v="17"/>
    <s v="DIAS"/>
    <n v="0"/>
    <s v="CLAVEL"/>
  </r>
  <r>
    <x v="28"/>
    <x v="0"/>
    <s v="LECHADAS"/>
    <x v="17"/>
    <s v="DIAS"/>
    <n v="0"/>
    <s v="CLAVEL"/>
  </r>
  <r>
    <x v="29"/>
    <x v="0"/>
    <s v="LECHADAS"/>
    <x v="17"/>
    <s v="DIAS"/>
    <n v="0"/>
    <s v="MINICLAVEL"/>
  </r>
  <r>
    <x v="99"/>
    <x v="0"/>
    <s v="LECHADAS"/>
    <x v="17"/>
    <s v="DIAS"/>
    <n v="0"/>
    <s v="MINICLAVEL"/>
  </r>
  <r>
    <x v="30"/>
    <x v="0"/>
    <s v="LECHADAS"/>
    <x v="17"/>
    <s v="DIAS"/>
    <n v="0"/>
    <s v="CLAVEL"/>
  </r>
  <r>
    <x v="31"/>
    <x v="0"/>
    <s v="LECHADAS"/>
    <x v="17"/>
    <s v="DIAS"/>
    <n v="0"/>
    <s v="MINICLAVEL"/>
  </r>
  <r>
    <x v="32"/>
    <x v="0"/>
    <s v="LECHADAS"/>
    <x v="17"/>
    <s v="DIAS"/>
    <n v="0"/>
    <s v="MINICLAVEL"/>
  </r>
  <r>
    <x v="33"/>
    <x v="0"/>
    <s v="LECHADAS"/>
    <x v="17"/>
    <s v="DIAS"/>
    <n v="0"/>
    <s v="CLAVEL"/>
  </r>
  <r>
    <x v="34"/>
    <x v="0"/>
    <s v="LECHADAS"/>
    <x v="17"/>
    <s v="DIAS"/>
    <n v="0"/>
    <s v="CLAVEL"/>
  </r>
  <r>
    <x v="35"/>
    <x v="0"/>
    <s v="LECHADAS"/>
    <x v="17"/>
    <s v="DIAS"/>
    <n v="0"/>
    <s v="CLAVEL"/>
  </r>
  <r>
    <x v="36"/>
    <x v="0"/>
    <s v="LECHADAS"/>
    <x v="17"/>
    <s v="DIAS"/>
    <n v="0"/>
    <s v="CLAVEL"/>
  </r>
  <r>
    <x v="37"/>
    <x v="0"/>
    <s v="LECHADAS"/>
    <x v="17"/>
    <s v="DIAS"/>
    <n v="0"/>
    <s v="CLAVEL"/>
  </r>
  <r>
    <x v="38"/>
    <x v="0"/>
    <s v="LECHADAS"/>
    <x v="17"/>
    <s v="DIAS"/>
    <n v="0"/>
    <s v="CLAVEL"/>
  </r>
  <r>
    <x v="96"/>
    <x v="0"/>
    <s v="LECHADAS"/>
    <x v="17"/>
    <s v="DIAS"/>
    <n v="0"/>
    <s v="CLAVEL"/>
  </r>
  <r>
    <x v="39"/>
    <x v="0"/>
    <s v="LECHADAS"/>
    <x v="17"/>
    <s v="DIAS"/>
    <n v="0"/>
    <s v="CLAVEL"/>
  </r>
  <r>
    <x v="40"/>
    <x v="0"/>
    <s v="LECHADAS"/>
    <x v="17"/>
    <s v="DIAS"/>
    <n v="0"/>
    <s v="MINICLAVEL"/>
  </r>
  <r>
    <x v="41"/>
    <x v="0"/>
    <s v="LECHADAS"/>
    <x v="17"/>
    <s v="DIAS"/>
    <n v="0"/>
    <s v="CLAVEL"/>
  </r>
  <r>
    <x v="42"/>
    <x v="0"/>
    <s v="LECHADAS"/>
    <x v="17"/>
    <s v="DIAS"/>
    <n v="0"/>
    <s v="CLAVEL"/>
  </r>
  <r>
    <x v="43"/>
    <x v="0"/>
    <s v="LECHADAS"/>
    <x v="17"/>
    <s v="DIAS"/>
    <n v="0"/>
    <s v="CLAVEL"/>
  </r>
  <r>
    <x v="44"/>
    <x v="0"/>
    <s v="LECHADAS"/>
    <x v="17"/>
    <s v="DIAS"/>
    <n v="0"/>
    <s v="CLAVEL"/>
  </r>
  <r>
    <x v="45"/>
    <x v="0"/>
    <s v="LECHADAS"/>
    <x v="17"/>
    <s v="DIAS"/>
    <n v="0"/>
    <s v="CLAVEL"/>
  </r>
  <r>
    <x v="46"/>
    <x v="0"/>
    <s v="LECHADAS"/>
    <x v="17"/>
    <s v="DIAS"/>
    <n v="0"/>
    <s v="MINICLAVEL"/>
  </r>
  <r>
    <x v="47"/>
    <x v="0"/>
    <s v="LECHADAS"/>
    <x v="17"/>
    <s v="DIAS"/>
    <n v="0"/>
    <s v="CLAVEL"/>
  </r>
  <r>
    <x v="100"/>
    <x v="0"/>
    <s v="LECHADAS"/>
    <x v="17"/>
    <s v="DIAS"/>
    <n v="0"/>
    <s v="CLAVEL"/>
  </r>
  <r>
    <x v="48"/>
    <x v="0"/>
    <s v="LECHADAS"/>
    <x v="17"/>
    <s v="DIAS"/>
    <n v="0"/>
    <s v="CLAVEL"/>
  </r>
  <r>
    <x v="49"/>
    <x v="0"/>
    <s v="LECHADAS"/>
    <x v="17"/>
    <s v="DIAS"/>
    <n v="0"/>
    <s v="CLAVEL"/>
  </r>
  <r>
    <x v="50"/>
    <x v="0"/>
    <s v="LECHADAS"/>
    <x v="17"/>
    <s v="DIAS"/>
    <n v="0"/>
    <s v="CLAVEL"/>
  </r>
  <r>
    <x v="51"/>
    <x v="0"/>
    <s v="LECHADAS"/>
    <x v="17"/>
    <s v="DIAS"/>
    <n v="0"/>
    <s v="CLAVEL"/>
  </r>
  <r>
    <x v="52"/>
    <x v="0"/>
    <s v="LECHADAS"/>
    <x v="17"/>
    <s v="DIAS"/>
    <n v="0"/>
    <s v="CLAVEL"/>
  </r>
  <r>
    <x v="53"/>
    <x v="0"/>
    <s v="LECHADAS"/>
    <x v="17"/>
    <s v="DIAS"/>
    <n v="0"/>
    <s v="CLAVEL"/>
  </r>
  <r>
    <x v="54"/>
    <x v="0"/>
    <s v="LECHADAS"/>
    <x v="17"/>
    <s v="DIAS"/>
    <n v="0"/>
    <s v="MINICLAVEL"/>
  </r>
  <r>
    <x v="55"/>
    <x v="0"/>
    <s v="LECHADAS"/>
    <x v="17"/>
    <s v="DIAS"/>
    <n v="0"/>
    <s v="MINICLAVEL"/>
  </r>
  <r>
    <x v="56"/>
    <x v="0"/>
    <s v="LECHADAS"/>
    <x v="17"/>
    <s v="DIAS"/>
    <n v="0"/>
    <s v="CLAVEL"/>
  </r>
  <r>
    <x v="101"/>
    <x v="0"/>
    <s v="LECHADAS"/>
    <x v="17"/>
    <s v="DIAS"/>
    <n v="0"/>
    <s v="MINICLAVEL"/>
  </r>
  <r>
    <x v="102"/>
    <x v="0"/>
    <s v="LECHADAS"/>
    <x v="17"/>
    <s v="DIAS"/>
    <n v="0"/>
    <s v="MINICLAVEL"/>
  </r>
  <r>
    <x v="57"/>
    <x v="0"/>
    <s v="LECHADAS"/>
    <x v="17"/>
    <s v="DIAS"/>
    <n v="0"/>
    <s v="MINICLAVEL"/>
  </r>
  <r>
    <x v="103"/>
    <x v="0"/>
    <s v="LECHADAS"/>
    <x v="17"/>
    <s v="DIAS"/>
    <n v="0"/>
    <s v="CLAVEL"/>
  </r>
  <r>
    <x v="58"/>
    <x v="0"/>
    <s v="LECHADAS"/>
    <x v="17"/>
    <s v="DIAS"/>
    <n v="0"/>
    <s v="CLAVEL"/>
  </r>
  <r>
    <x v="59"/>
    <x v="0"/>
    <s v="LECHADAS"/>
    <x v="17"/>
    <s v="DIAS"/>
    <n v="0"/>
    <s v="MINICLAVEL"/>
  </r>
  <r>
    <x v="60"/>
    <x v="0"/>
    <s v="LECHADAS"/>
    <x v="17"/>
    <s v="DIAS"/>
    <n v="0"/>
    <s v="CLAVEL"/>
  </r>
  <r>
    <x v="61"/>
    <x v="0"/>
    <s v="LECHADAS"/>
    <x v="17"/>
    <s v="DIAS"/>
    <n v="0"/>
    <s v="MINICLAVEL"/>
  </r>
  <r>
    <x v="62"/>
    <x v="0"/>
    <s v="LECHADAS"/>
    <x v="17"/>
    <s v="DIAS"/>
    <n v="0"/>
    <s v="CLAVEL"/>
  </r>
  <r>
    <x v="63"/>
    <x v="0"/>
    <s v="LECHADAS"/>
    <x v="17"/>
    <s v="DIAS"/>
    <n v="0"/>
    <s v="CLAVEL"/>
  </r>
  <r>
    <x v="64"/>
    <x v="0"/>
    <s v="LECHADAS"/>
    <x v="17"/>
    <s v="DIAS"/>
    <n v="0"/>
    <s v="CLAVEL"/>
  </r>
  <r>
    <x v="65"/>
    <x v="0"/>
    <s v="LECHADAS"/>
    <x v="17"/>
    <s v="DIAS"/>
    <n v="0"/>
    <s v="MINICLAVEL"/>
  </r>
  <r>
    <x v="66"/>
    <x v="0"/>
    <s v="LECHADAS"/>
    <x v="17"/>
    <s v="DIAS"/>
    <n v="0"/>
    <s v="CLAVEL"/>
  </r>
  <r>
    <x v="67"/>
    <x v="0"/>
    <s v="LECHADAS"/>
    <x v="17"/>
    <s v="DIAS"/>
    <n v="0"/>
    <s v="MINICLAVEL"/>
  </r>
  <r>
    <x v="68"/>
    <x v="0"/>
    <s v="LECHADAS"/>
    <x v="17"/>
    <s v="DIAS"/>
    <n v="0"/>
    <s v="MINICLAVEL"/>
  </r>
  <r>
    <x v="69"/>
    <x v="0"/>
    <s v="LECHADAS"/>
    <x v="17"/>
    <s v="DIAS"/>
    <n v="0"/>
    <s v="MINICLAVEL"/>
  </r>
  <r>
    <x v="70"/>
    <x v="0"/>
    <s v="LECHADAS"/>
    <x v="17"/>
    <s v="DIAS"/>
    <n v="0"/>
    <s v="MINICLAVEL"/>
  </r>
  <r>
    <x v="71"/>
    <x v="0"/>
    <s v="LECHADAS"/>
    <x v="17"/>
    <s v="DIAS"/>
    <n v="0"/>
    <s v="CLAVEL"/>
  </r>
  <r>
    <x v="72"/>
    <x v="0"/>
    <s v="LECHADAS"/>
    <x v="17"/>
    <s v="DIAS"/>
    <n v="0"/>
    <e v="#N/A"/>
  </r>
  <r>
    <x v="73"/>
    <x v="0"/>
    <s v="LECHADAS"/>
    <x v="17"/>
    <s v="DIAS"/>
    <n v="0"/>
    <e v="#N/A"/>
  </r>
  <r>
    <x v="74"/>
    <x v="0"/>
    <s v="LECHADAS"/>
    <x v="17"/>
    <s v="DIAS"/>
    <n v="0"/>
    <e v="#N/A"/>
  </r>
  <r>
    <x v="75"/>
    <x v="0"/>
    <s v="LECHADAS"/>
    <x v="17"/>
    <s v="DIAS"/>
    <n v="0"/>
    <e v="#N/A"/>
  </r>
  <r>
    <x v="76"/>
    <x v="0"/>
    <s v="LECHADAS"/>
    <x v="17"/>
    <s v="DIAS"/>
    <n v="0"/>
    <e v="#N/A"/>
  </r>
  <r>
    <x v="104"/>
    <x v="0"/>
    <s v="LECHADAS"/>
    <x v="17"/>
    <s v="DIAS"/>
    <n v="0"/>
    <e v="#N/A"/>
  </r>
  <r>
    <x v="77"/>
    <x v="0"/>
    <s v="LECHADAS"/>
    <x v="17"/>
    <s v="DIAS"/>
    <n v="0"/>
    <e v="#N/A"/>
  </r>
  <r>
    <x v="78"/>
    <x v="0"/>
    <s v="LECHADAS"/>
    <x v="17"/>
    <s v="DIAS"/>
    <n v="0"/>
    <e v="#N/A"/>
  </r>
  <r>
    <x v="79"/>
    <x v="0"/>
    <s v="LECHADAS"/>
    <x v="17"/>
    <s v="DIAS"/>
    <n v="0"/>
    <e v="#N/A"/>
  </r>
  <r>
    <x v="80"/>
    <x v="0"/>
    <s v="LECHADAS"/>
    <x v="17"/>
    <s v="DIAS"/>
    <n v="0"/>
    <e v="#N/A"/>
  </r>
  <r>
    <x v="81"/>
    <x v="0"/>
    <s v="LECHADAS"/>
    <x v="17"/>
    <s v="DIAS"/>
    <n v="0"/>
    <e v="#N/A"/>
  </r>
  <r>
    <x v="82"/>
    <x v="0"/>
    <s v="LECHADAS"/>
    <x v="17"/>
    <s v="DIAS"/>
    <n v="0"/>
    <e v="#N/A"/>
  </r>
  <r>
    <x v="105"/>
    <x v="0"/>
    <s v="LECHADAS"/>
    <x v="17"/>
    <s v="DIAS"/>
    <n v="0"/>
    <e v="#N/A"/>
  </r>
  <r>
    <x v="83"/>
    <x v="0"/>
    <s v="LECHADAS"/>
    <x v="17"/>
    <s v="DIAS"/>
    <n v="0"/>
    <e v="#N/A"/>
  </r>
  <r>
    <x v="84"/>
    <x v="0"/>
    <s v="LECHADAS"/>
    <x v="17"/>
    <s v="DIAS"/>
    <n v="0"/>
    <e v="#N/A"/>
  </r>
  <r>
    <x v="85"/>
    <x v="0"/>
    <s v="LECHADAS"/>
    <x v="17"/>
    <s v="DIAS"/>
    <n v="0"/>
    <e v="#N/A"/>
  </r>
  <r>
    <x v="86"/>
    <x v="0"/>
    <s v="LECHADAS"/>
    <x v="17"/>
    <s v="DIAS"/>
    <n v="0"/>
    <e v="#N/A"/>
  </r>
  <r>
    <x v="87"/>
    <x v="0"/>
    <s v="LECHADAS"/>
    <x v="17"/>
    <s v="DIAS"/>
    <n v="0"/>
    <e v="#N/A"/>
  </r>
  <r>
    <x v="106"/>
    <x v="0"/>
    <s v="LECHADAS"/>
    <x v="17"/>
    <s v="DIAS"/>
    <n v="0"/>
    <e v="#N/A"/>
  </r>
  <r>
    <x v="88"/>
    <x v="0"/>
    <s v="LECHADAS"/>
    <x v="17"/>
    <s v="DIAS"/>
    <n v="0"/>
    <e v="#N/A"/>
  </r>
  <r>
    <x v="89"/>
    <x v="0"/>
    <s v="LECHADAS"/>
    <x v="17"/>
    <s v="DIAS"/>
    <n v="0"/>
    <e v="#N/A"/>
  </r>
  <r>
    <x v="90"/>
    <x v="0"/>
    <s v="LECHADAS"/>
    <x v="17"/>
    <s v="DIAS"/>
    <n v="0"/>
    <e v="#N/A"/>
  </r>
  <r>
    <x v="91"/>
    <x v="0"/>
    <s v="LECHADAS"/>
    <x v="17"/>
    <s v="DIAS"/>
    <n v="0"/>
    <e v="#N/A"/>
  </r>
  <r>
    <x v="92"/>
    <x v="0"/>
    <s v="LECHADAS"/>
    <x v="17"/>
    <s v="DIAS"/>
    <n v="0"/>
    <e v="#N/A"/>
  </r>
  <r>
    <x v="93"/>
    <x v="0"/>
    <s v="LECHADAS"/>
    <x v="17"/>
    <s v="DIAS"/>
    <n v="0"/>
    <e v="#N/A"/>
  </r>
  <r>
    <x v="94"/>
    <x v="0"/>
    <s v="LECHADAS"/>
    <x v="17"/>
    <s v="DIAS"/>
    <n v="0"/>
    <e v="#N/A"/>
  </r>
  <r>
    <x v="107"/>
    <x v="0"/>
    <s v="LECHADAS"/>
    <x v="17"/>
    <s v="DIAS"/>
    <n v="0"/>
    <e v="#N/A"/>
  </r>
  <r>
    <x v="108"/>
    <x v="0"/>
    <s v="LECHADAS"/>
    <x v="17"/>
    <s v="DIAS"/>
    <n v="0"/>
    <e v="#N/A"/>
  </r>
  <r>
    <x v="95"/>
    <x v="0"/>
    <s v="LECHADAS"/>
    <x v="17"/>
    <s v="DIAS"/>
    <n v="0"/>
    <e v="#N/A"/>
  </r>
  <r>
    <x v="0"/>
    <x v="0"/>
    <s v="Cant. FUSARIUM"/>
    <x v="18"/>
    <s v="DIAS"/>
    <n v="189"/>
    <s v="CLAVEL"/>
  </r>
  <r>
    <x v="1"/>
    <x v="0"/>
    <s v="Cant. FUSARIUM"/>
    <x v="18"/>
    <s v="DIAS"/>
    <n v="189"/>
    <s v="CLAVEL"/>
  </r>
  <r>
    <x v="2"/>
    <x v="0"/>
    <s v="Cant. FUSARIUM"/>
    <x v="18"/>
    <s v="DIAS"/>
    <n v="189"/>
    <s v="CLAVEL"/>
  </r>
  <r>
    <x v="3"/>
    <x v="0"/>
    <s v="Cant. FUSARIUM"/>
    <x v="18"/>
    <s v="DIAS"/>
    <n v="189"/>
    <s v="MINICLAVEL"/>
  </r>
  <r>
    <x v="4"/>
    <x v="0"/>
    <s v="Cant. FUSARIUM"/>
    <x v="18"/>
    <s v="DIAS"/>
    <n v="189"/>
    <s v="MINICLAVEL"/>
  </r>
  <r>
    <x v="5"/>
    <x v="0"/>
    <s v="Cant. FUSARIUM"/>
    <x v="18"/>
    <s v="DIAS"/>
    <n v="189"/>
    <s v="MINICLAVEL"/>
  </r>
  <r>
    <x v="6"/>
    <x v="0"/>
    <s v="Cant. FUSARIUM"/>
    <x v="18"/>
    <s v="DIAS"/>
    <n v="189"/>
    <s v="MINICLAVEL"/>
  </r>
  <r>
    <x v="97"/>
    <x v="0"/>
    <s v="Cant. FUSARIUM"/>
    <x v="18"/>
    <s v="DIAS"/>
    <n v="189"/>
    <s v="CLAVEL"/>
  </r>
  <r>
    <x v="7"/>
    <x v="0"/>
    <s v="Cant. FUSARIUM"/>
    <x v="18"/>
    <s v="DIAS"/>
    <n v="189"/>
    <s v="CLAVEL"/>
  </r>
  <r>
    <x v="8"/>
    <x v="0"/>
    <s v="Cant. FUSARIUM"/>
    <x v="18"/>
    <s v="DIAS"/>
    <n v="189"/>
    <s v="CLAVEL"/>
  </r>
  <r>
    <x v="9"/>
    <x v="0"/>
    <s v="Cant. FUSARIUM"/>
    <x v="18"/>
    <s v="DIAS"/>
    <n v="189"/>
    <s v="MINICLAVEL"/>
  </r>
  <r>
    <x v="10"/>
    <x v="0"/>
    <s v="Cant. FUSARIUM"/>
    <x v="18"/>
    <s v="DIAS"/>
    <n v="189"/>
    <s v="CLAVEL"/>
  </r>
  <r>
    <x v="11"/>
    <x v="0"/>
    <s v="Cant. FUSARIUM"/>
    <x v="18"/>
    <s v="DIAS"/>
    <n v="189"/>
    <s v="MINICLAVEL"/>
  </r>
  <r>
    <x v="12"/>
    <x v="0"/>
    <s v="Cant. FUSARIUM"/>
    <x v="18"/>
    <s v="DIAS"/>
    <n v="189"/>
    <s v="MINICLAVEL"/>
  </r>
  <r>
    <x v="13"/>
    <x v="0"/>
    <s v="Cant. FUSARIUM"/>
    <x v="18"/>
    <s v="DIAS"/>
    <n v="189"/>
    <s v="CLAVEL"/>
  </r>
  <r>
    <x v="14"/>
    <x v="0"/>
    <s v="Cant. FUSARIUM"/>
    <x v="18"/>
    <s v="DIAS"/>
    <n v="189"/>
    <s v="CLAVEL"/>
  </r>
  <r>
    <x v="15"/>
    <x v="0"/>
    <s v="Cant. FUSARIUM"/>
    <x v="18"/>
    <s v="DIAS"/>
    <n v="189"/>
    <s v="CLAVEL"/>
  </r>
  <r>
    <x v="16"/>
    <x v="0"/>
    <s v="Cant. FUSARIUM"/>
    <x v="18"/>
    <s v="DIAS"/>
    <n v="189"/>
    <s v="CLAVEL"/>
  </r>
  <r>
    <x v="17"/>
    <x v="0"/>
    <s v="Cant. FUSARIUM"/>
    <x v="18"/>
    <s v="DIAS"/>
    <n v="189"/>
    <s v="MINICLAVEL"/>
  </r>
  <r>
    <x v="18"/>
    <x v="0"/>
    <s v="Cant. FUSARIUM"/>
    <x v="18"/>
    <s v="DIAS"/>
    <n v="189"/>
    <s v="CLAVEL"/>
  </r>
  <r>
    <x v="19"/>
    <x v="0"/>
    <s v="Cant. FUSARIUM"/>
    <x v="18"/>
    <s v="DIAS"/>
    <n v="189"/>
    <s v="MINICLAVEL"/>
  </r>
  <r>
    <x v="20"/>
    <x v="0"/>
    <s v="Cant. FUSARIUM"/>
    <x v="18"/>
    <s v="DIAS"/>
    <n v="189"/>
    <s v="CLAVEL"/>
  </r>
  <r>
    <x v="21"/>
    <x v="0"/>
    <s v="Cant. FUSARIUM"/>
    <x v="18"/>
    <s v="DIAS"/>
    <n v="189"/>
    <s v="CLAVEL"/>
  </r>
  <r>
    <x v="98"/>
    <x v="0"/>
    <s v="Cant. FUSARIUM"/>
    <x v="18"/>
    <s v="DIAS"/>
    <n v="189"/>
    <s v="CLAVEL"/>
  </r>
  <r>
    <x v="22"/>
    <x v="0"/>
    <s v="Cant. FUSARIUM"/>
    <x v="18"/>
    <s v="DIAS"/>
    <n v="189"/>
    <s v="MINICLAVEL"/>
  </r>
  <r>
    <x v="24"/>
    <x v="0"/>
    <s v="Cant. FUSARIUM"/>
    <x v="18"/>
    <s v="DIAS"/>
    <n v="189"/>
    <s v="CLAVEL"/>
  </r>
  <r>
    <x v="25"/>
    <x v="0"/>
    <s v="Cant. FUSARIUM"/>
    <x v="18"/>
    <s v="DIAS"/>
    <n v="189"/>
    <s v="CLAVEL"/>
  </r>
  <r>
    <x v="26"/>
    <x v="0"/>
    <s v="Cant. FUSARIUM"/>
    <x v="18"/>
    <s v="DIAS"/>
    <n v="189"/>
    <s v="CLAVEL"/>
  </r>
  <r>
    <x v="27"/>
    <x v="0"/>
    <s v="Cant. FUSARIUM"/>
    <x v="18"/>
    <s v="DIAS"/>
    <n v="189"/>
    <s v="CLAVEL"/>
  </r>
  <r>
    <x v="28"/>
    <x v="0"/>
    <s v="Cant. FUSARIUM"/>
    <x v="18"/>
    <s v="DIAS"/>
    <n v="189"/>
    <s v="CLAVEL"/>
  </r>
  <r>
    <x v="29"/>
    <x v="0"/>
    <s v="Cant. FUSARIUM"/>
    <x v="18"/>
    <s v="DIAS"/>
    <n v="189"/>
    <s v="MINICLAVEL"/>
  </r>
  <r>
    <x v="99"/>
    <x v="0"/>
    <s v="Cant. FUSARIUM"/>
    <x v="18"/>
    <s v="DIAS"/>
    <n v="189"/>
    <s v="MINICLAVEL"/>
  </r>
  <r>
    <x v="30"/>
    <x v="0"/>
    <s v="Cant. FUSARIUM"/>
    <x v="18"/>
    <s v="DIAS"/>
    <n v="189"/>
    <s v="CLAVEL"/>
  </r>
  <r>
    <x v="31"/>
    <x v="0"/>
    <s v="Cant. FUSARIUM"/>
    <x v="18"/>
    <s v="DIAS"/>
    <n v="189"/>
    <s v="MINICLAVEL"/>
  </r>
  <r>
    <x v="32"/>
    <x v="0"/>
    <s v="Cant. FUSARIUM"/>
    <x v="18"/>
    <s v="DIAS"/>
    <n v="189"/>
    <s v="MINICLAVEL"/>
  </r>
  <r>
    <x v="33"/>
    <x v="0"/>
    <s v="Cant. FUSARIUM"/>
    <x v="18"/>
    <s v="DIAS"/>
    <n v="189"/>
    <s v="CLAVEL"/>
  </r>
  <r>
    <x v="34"/>
    <x v="0"/>
    <s v="Cant. FUSARIUM"/>
    <x v="18"/>
    <s v="DIAS"/>
    <n v="189"/>
    <s v="CLAVEL"/>
  </r>
  <r>
    <x v="35"/>
    <x v="0"/>
    <s v="Cant. FUSARIUM"/>
    <x v="18"/>
    <s v="DIAS"/>
    <n v="189"/>
    <s v="CLAVEL"/>
  </r>
  <r>
    <x v="36"/>
    <x v="0"/>
    <s v="Cant. FUSARIUM"/>
    <x v="18"/>
    <s v="DIAS"/>
    <n v="189"/>
    <s v="CLAVEL"/>
  </r>
  <r>
    <x v="37"/>
    <x v="0"/>
    <s v="Cant. FUSARIUM"/>
    <x v="18"/>
    <s v="DIAS"/>
    <n v="189"/>
    <s v="CLAVEL"/>
  </r>
  <r>
    <x v="38"/>
    <x v="0"/>
    <s v="Cant. FUSARIUM"/>
    <x v="18"/>
    <s v="DIAS"/>
    <n v="189"/>
    <s v="CLAVEL"/>
  </r>
  <r>
    <x v="96"/>
    <x v="0"/>
    <s v="Cant. FUSARIUM"/>
    <x v="18"/>
    <s v="DIAS"/>
    <n v="189"/>
    <s v="CLAVEL"/>
  </r>
  <r>
    <x v="39"/>
    <x v="0"/>
    <s v="Cant. FUSARIUM"/>
    <x v="18"/>
    <s v="DIAS"/>
    <n v="189"/>
    <s v="CLAVEL"/>
  </r>
  <r>
    <x v="40"/>
    <x v="0"/>
    <s v="Cant. FUSARIUM"/>
    <x v="18"/>
    <s v="DIAS"/>
    <n v="189"/>
    <s v="MINICLAVEL"/>
  </r>
  <r>
    <x v="41"/>
    <x v="0"/>
    <s v="Cant. FUSARIUM"/>
    <x v="18"/>
    <s v="DIAS"/>
    <n v="189"/>
    <s v="CLAVEL"/>
  </r>
  <r>
    <x v="42"/>
    <x v="0"/>
    <s v="Cant. FUSARIUM"/>
    <x v="18"/>
    <s v="DIAS"/>
    <n v="189"/>
    <s v="CLAVEL"/>
  </r>
  <r>
    <x v="43"/>
    <x v="0"/>
    <s v="Cant. FUSARIUM"/>
    <x v="18"/>
    <s v="DIAS"/>
    <n v="189"/>
    <s v="CLAVEL"/>
  </r>
  <r>
    <x v="44"/>
    <x v="0"/>
    <s v="Cant. FUSARIUM"/>
    <x v="18"/>
    <s v="DIAS"/>
    <n v="189"/>
    <s v="CLAVEL"/>
  </r>
  <r>
    <x v="45"/>
    <x v="0"/>
    <s v="Cant. FUSARIUM"/>
    <x v="18"/>
    <s v="DIAS"/>
    <n v="189"/>
    <s v="CLAVEL"/>
  </r>
  <r>
    <x v="46"/>
    <x v="0"/>
    <s v="Cant. FUSARIUM"/>
    <x v="18"/>
    <s v="DIAS"/>
    <n v="189"/>
    <s v="MINICLAVEL"/>
  </r>
  <r>
    <x v="47"/>
    <x v="0"/>
    <s v="Cant. FUSARIUM"/>
    <x v="18"/>
    <s v="DIAS"/>
    <n v="189"/>
    <s v="CLAVEL"/>
  </r>
  <r>
    <x v="100"/>
    <x v="0"/>
    <s v="Cant. FUSARIUM"/>
    <x v="18"/>
    <s v="DIAS"/>
    <n v="189"/>
    <s v="CLAVEL"/>
  </r>
  <r>
    <x v="48"/>
    <x v="0"/>
    <s v="Cant. FUSARIUM"/>
    <x v="18"/>
    <s v="DIAS"/>
    <n v="189"/>
    <s v="CLAVEL"/>
  </r>
  <r>
    <x v="49"/>
    <x v="0"/>
    <s v="Cant. FUSARIUM"/>
    <x v="18"/>
    <s v="DIAS"/>
    <n v="189"/>
    <s v="CLAVEL"/>
  </r>
  <r>
    <x v="50"/>
    <x v="0"/>
    <s v="Cant. FUSARIUM"/>
    <x v="18"/>
    <s v="DIAS"/>
    <n v="189"/>
    <s v="CLAVEL"/>
  </r>
  <r>
    <x v="51"/>
    <x v="0"/>
    <s v="Cant. FUSARIUM"/>
    <x v="18"/>
    <s v="DIAS"/>
    <n v="189"/>
    <s v="CLAVEL"/>
  </r>
  <r>
    <x v="52"/>
    <x v="0"/>
    <s v="Cant. FUSARIUM"/>
    <x v="18"/>
    <s v="DIAS"/>
    <n v="189"/>
    <s v="CLAVEL"/>
  </r>
  <r>
    <x v="53"/>
    <x v="0"/>
    <s v="Cant. FUSARIUM"/>
    <x v="18"/>
    <s v="DIAS"/>
    <n v="189"/>
    <s v="CLAVEL"/>
  </r>
  <r>
    <x v="54"/>
    <x v="0"/>
    <s v="Cant. FUSARIUM"/>
    <x v="18"/>
    <s v="DIAS"/>
    <n v="189"/>
    <s v="MINICLAVEL"/>
  </r>
  <r>
    <x v="55"/>
    <x v="0"/>
    <s v="Cant. FUSARIUM"/>
    <x v="18"/>
    <s v="DIAS"/>
    <n v="189"/>
    <s v="MINICLAVEL"/>
  </r>
  <r>
    <x v="56"/>
    <x v="0"/>
    <s v="Cant. FUSARIUM"/>
    <x v="18"/>
    <s v="DIAS"/>
    <n v="189"/>
    <s v="CLAVEL"/>
  </r>
  <r>
    <x v="101"/>
    <x v="0"/>
    <s v="Cant. FUSARIUM"/>
    <x v="18"/>
    <s v="DIAS"/>
    <n v="189"/>
    <s v="MINICLAVEL"/>
  </r>
  <r>
    <x v="102"/>
    <x v="0"/>
    <s v="Cant. FUSARIUM"/>
    <x v="18"/>
    <s v="DIAS"/>
    <n v="189"/>
    <s v="MINICLAVEL"/>
  </r>
  <r>
    <x v="57"/>
    <x v="0"/>
    <s v="Cant. FUSARIUM"/>
    <x v="18"/>
    <s v="DIAS"/>
    <n v="189"/>
    <s v="MINICLAVEL"/>
  </r>
  <r>
    <x v="103"/>
    <x v="0"/>
    <s v="Cant. FUSARIUM"/>
    <x v="18"/>
    <s v="DIAS"/>
    <n v="189"/>
    <s v="CLAVEL"/>
  </r>
  <r>
    <x v="58"/>
    <x v="0"/>
    <s v="Cant. FUSARIUM"/>
    <x v="18"/>
    <s v="DIAS"/>
    <n v="189"/>
    <s v="CLAVEL"/>
  </r>
  <r>
    <x v="59"/>
    <x v="0"/>
    <s v="Cant. FUSARIUM"/>
    <x v="18"/>
    <s v="DIAS"/>
    <n v="189"/>
    <s v="MINICLAVEL"/>
  </r>
  <r>
    <x v="60"/>
    <x v="0"/>
    <s v="Cant. FUSARIUM"/>
    <x v="18"/>
    <s v="DIAS"/>
    <n v="189"/>
    <s v="CLAVEL"/>
  </r>
  <r>
    <x v="61"/>
    <x v="0"/>
    <s v="Cant. FUSARIUM"/>
    <x v="18"/>
    <s v="DIAS"/>
    <n v="189"/>
    <s v="MINICLAVEL"/>
  </r>
  <r>
    <x v="62"/>
    <x v="0"/>
    <s v="Cant. FUSARIUM"/>
    <x v="18"/>
    <s v="DIAS"/>
    <n v="189"/>
    <s v="CLAVEL"/>
  </r>
  <r>
    <x v="63"/>
    <x v="0"/>
    <s v="Cant. FUSARIUM"/>
    <x v="18"/>
    <s v="DIAS"/>
    <n v="189"/>
    <s v="CLAVEL"/>
  </r>
  <r>
    <x v="64"/>
    <x v="0"/>
    <s v="Cant. FUSARIUM"/>
    <x v="18"/>
    <s v="DIAS"/>
    <n v="189"/>
    <s v="CLAVEL"/>
  </r>
  <r>
    <x v="65"/>
    <x v="0"/>
    <s v="Cant. FUSARIUM"/>
    <x v="18"/>
    <s v="DIAS"/>
    <n v="189"/>
    <s v="MINICLAVEL"/>
  </r>
  <r>
    <x v="66"/>
    <x v="0"/>
    <s v="Cant. FUSARIUM"/>
    <x v="18"/>
    <s v="DIAS"/>
    <n v="189"/>
    <s v="CLAVEL"/>
  </r>
  <r>
    <x v="67"/>
    <x v="0"/>
    <s v="Cant. FUSARIUM"/>
    <x v="18"/>
    <s v="DIAS"/>
    <n v="189"/>
    <s v="MINICLAVEL"/>
  </r>
  <r>
    <x v="68"/>
    <x v="0"/>
    <s v="Cant. FUSARIUM"/>
    <x v="18"/>
    <s v="DIAS"/>
    <n v="189"/>
    <s v="MINICLAVEL"/>
  </r>
  <r>
    <x v="69"/>
    <x v="0"/>
    <s v="Cant. FUSARIUM"/>
    <x v="18"/>
    <s v="DIAS"/>
    <n v="189"/>
    <s v="MINICLAVEL"/>
  </r>
  <r>
    <x v="70"/>
    <x v="0"/>
    <s v="Cant. FUSARIUM"/>
    <x v="18"/>
    <s v="DIAS"/>
    <n v="189"/>
    <s v="MINICLAVEL"/>
  </r>
  <r>
    <x v="71"/>
    <x v="0"/>
    <s v="Cant. FUSARIUM"/>
    <x v="18"/>
    <s v="DIAS"/>
    <n v="189"/>
    <s v="CLAVEL"/>
  </r>
  <r>
    <x v="72"/>
    <x v="0"/>
    <s v="Cant. FUSARIUM"/>
    <x v="18"/>
    <s v="DIAS"/>
    <n v="189"/>
    <e v="#N/A"/>
  </r>
  <r>
    <x v="73"/>
    <x v="0"/>
    <s v="Cant. FUSARIUM"/>
    <x v="18"/>
    <s v="DIAS"/>
    <n v="189"/>
    <e v="#N/A"/>
  </r>
  <r>
    <x v="74"/>
    <x v="0"/>
    <s v="Cant. FUSARIUM"/>
    <x v="18"/>
    <s v="DIAS"/>
    <n v="189"/>
    <e v="#N/A"/>
  </r>
  <r>
    <x v="75"/>
    <x v="0"/>
    <s v="Cant. FUSARIUM"/>
    <x v="18"/>
    <s v="DIAS"/>
    <n v="189"/>
    <e v="#N/A"/>
  </r>
  <r>
    <x v="76"/>
    <x v="0"/>
    <s v="Cant. FUSARIUM"/>
    <x v="18"/>
    <s v="DIAS"/>
    <n v="189"/>
    <e v="#N/A"/>
  </r>
  <r>
    <x v="104"/>
    <x v="0"/>
    <s v="Cant. FUSARIUM"/>
    <x v="18"/>
    <s v="DIAS"/>
    <n v="189"/>
    <e v="#N/A"/>
  </r>
  <r>
    <x v="77"/>
    <x v="0"/>
    <s v="Cant. FUSARIUM"/>
    <x v="18"/>
    <s v="DIAS"/>
    <n v="189"/>
    <e v="#N/A"/>
  </r>
  <r>
    <x v="78"/>
    <x v="0"/>
    <s v="Cant. FUSARIUM"/>
    <x v="18"/>
    <s v="DIAS"/>
    <n v="189"/>
    <e v="#N/A"/>
  </r>
  <r>
    <x v="79"/>
    <x v="0"/>
    <s v="Cant. FUSARIUM"/>
    <x v="18"/>
    <s v="DIAS"/>
    <n v="189"/>
    <e v="#N/A"/>
  </r>
  <r>
    <x v="80"/>
    <x v="0"/>
    <s v="Cant. FUSARIUM"/>
    <x v="18"/>
    <s v="DIAS"/>
    <n v="189"/>
    <e v="#N/A"/>
  </r>
  <r>
    <x v="81"/>
    <x v="0"/>
    <s v="Cant. FUSARIUM"/>
    <x v="18"/>
    <s v="DIAS"/>
    <n v="189"/>
    <e v="#N/A"/>
  </r>
  <r>
    <x v="82"/>
    <x v="0"/>
    <s v="Cant. FUSARIUM"/>
    <x v="18"/>
    <s v="DIAS"/>
    <n v="189"/>
    <e v="#N/A"/>
  </r>
  <r>
    <x v="105"/>
    <x v="0"/>
    <s v="Cant. FUSARIUM"/>
    <x v="18"/>
    <s v="DIAS"/>
    <n v="189"/>
    <e v="#N/A"/>
  </r>
  <r>
    <x v="83"/>
    <x v="0"/>
    <s v="Cant. FUSARIUM"/>
    <x v="18"/>
    <s v="DIAS"/>
    <n v="189"/>
    <e v="#N/A"/>
  </r>
  <r>
    <x v="84"/>
    <x v="0"/>
    <s v="Cant. FUSARIUM"/>
    <x v="18"/>
    <s v="DIAS"/>
    <n v="189"/>
    <e v="#N/A"/>
  </r>
  <r>
    <x v="85"/>
    <x v="0"/>
    <s v="Cant. FUSARIUM"/>
    <x v="18"/>
    <s v="DIAS"/>
    <n v="189"/>
    <e v="#N/A"/>
  </r>
  <r>
    <x v="86"/>
    <x v="0"/>
    <s v="Cant. FUSARIUM"/>
    <x v="18"/>
    <s v="DIAS"/>
    <n v="189"/>
    <e v="#N/A"/>
  </r>
  <r>
    <x v="87"/>
    <x v="0"/>
    <s v="Cant. FUSARIUM"/>
    <x v="18"/>
    <s v="DIAS"/>
    <n v="189"/>
    <e v="#N/A"/>
  </r>
  <r>
    <x v="106"/>
    <x v="0"/>
    <s v="Cant. FUSARIUM"/>
    <x v="18"/>
    <s v="DIAS"/>
    <n v="189"/>
    <e v="#N/A"/>
  </r>
  <r>
    <x v="88"/>
    <x v="0"/>
    <s v="Cant. FUSARIUM"/>
    <x v="18"/>
    <s v="DIAS"/>
    <n v="189"/>
    <e v="#N/A"/>
  </r>
  <r>
    <x v="89"/>
    <x v="0"/>
    <s v="Cant. FUSARIUM"/>
    <x v="18"/>
    <s v="DIAS"/>
    <n v="189"/>
    <e v="#N/A"/>
  </r>
  <r>
    <x v="90"/>
    <x v="0"/>
    <s v="Cant. FUSARIUM"/>
    <x v="18"/>
    <s v="DIAS"/>
    <n v="189"/>
    <e v="#N/A"/>
  </r>
  <r>
    <x v="91"/>
    <x v="0"/>
    <s v="Cant. FUSARIUM"/>
    <x v="18"/>
    <s v="DIAS"/>
    <n v="189"/>
    <e v="#N/A"/>
  </r>
  <r>
    <x v="92"/>
    <x v="0"/>
    <s v="Cant. FUSARIUM"/>
    <x v="18"/>
    <s v="DIAS"/>
    <n v="189"/>
    <e v="#N/A"/>
  </r>
  <r>
    <x v="93"/>
    <x v="0"/>
    <s v="Cant. FUSARIUM"/>
    <x v="18"/>
    <s v="DIAS"/>
    <n v="189"/>
    <e v="#N/A"/>
  </r>
  <r>
    <x v="94"/>
    <x v="0"/>
    <s v="Cant. FUSARIUM"/>
    <x v="18"/>
    <s v="DIAS"/>
    <n v="189"/>
    <e v="#N/A"/>
  </r>
  <r>
    <x v="107"/>
    <x v="0"/>
    <s v="Cant. FUSARIUM"/>
    <x v="18"/>
    <s v="DIAS"/>
    <n v="189"/>
    <e v="#N/A"/>
  </r>
  <r>
    <x v="108"/>
    <x v="0"/>
    <s v="Cant. FUSARIUM"/>
    <x v="18"/>
    <s v="DIAS"/>
    <n v="189"/>
    <e v="#N/A"/>
  </r>
  <r>
    <x v="95"/>
    <x v="0"/>
    <s v="Cant. FUSARIUM"/>
    <x v="18"/>
    <s v="DIAS"/>
    <n v="189"/>
    <e v="#N/A"/>
  </r>
  <r>
    <x v="0"/>
    <x v="0"/>
    <s v="Cant. FUSARIUM"/>
    <x v="19"/>
    <s v="DIAS"/>
    <n v="427"/>
    <s v="CLAVEL"/>
  </r>
  <r>
    <x v="1"/>
    <x v="0"/>
    <s v="Cant. FUSARIUM"/>
    <x v="19"/>
    <s v="DIAS"/>
    <n v="427"/>
    <s v="CLAVEL"/>
  </r>
  <r>
    <x v="2"/>
    <x v="0"/>
    <s v="Cant. FUSARIUM"/>
    <x v="19"/>
    <s v="DIAS"/>
    <n v="427"/>
    <s v="CLAVEL"/>
  </r>
  <r>
    <x v="3"/>
    <x v="0"/>
    <s v="Cant. FUSARIUM"/>
    <x v="19"/>
    <s v="DIAS"/>
    <n v="427"/>
    <s v="MINICLAVEL"/>
  </r>
  <r>
    <x v="4"/>
    <x v="0"/>
    <s v="Cant. FUSARIUM"/>
    <x v="19"/>
    <s v="DIAS"/>
    <n v="427"/>
    <s v="MINICLAVEL"/>
  </r>
  <r>
    <x v="5"/>
    <x v="0"/>
    <s v="Cant. FUSARIUM"/>
    <x v="19"/>
    <s v="DIAS"/>
    <n v="427"/>
    <s v="MINICLAVEL"/>
  </r>
  <r>
    <x v="6"/>
    <x v="0"/>
    <s v="Cant. FUSARIUM"/>
    <x v="19"/>
    <s v="DIAS"/>
    <n v="427"/>
    <s v="MINICLAVEL"/>
  </r>
  <r>
    <x v="97"/>
    <x v="0"/>
    <s v="Cant. FUSARIUM"/>
    <x v="19"/>
    <s v="DIAS"/>
    <n v="427"/>
    <s v="CLAVEL"/>
  </r>
  <r>
    <x v="7"/>
    <x v="0"/>
    <s v="Cant. FUSARIUM"/>
    <x v="19"/>
    <s v="DIAS"/>
    <n v="427"/>
    <s v="CLAVEL"/>
  </r>
  <r>
    <x v="8"/>
    <x v="0"/>
    <s v="Cant. FUSARIUM"/>
    <x v="19"/>
    <s v="DIAS"/>
    <n v="427"/>
    <s v="CLAVEL"/>
  </r>
  <r>
    <x v="9"/>
    <x v="0"/>
    <s v="Cant. FUSARIUM"/>
    <x v="19"/>
    <s v="DIAS"/>
    <n v="427"/>
    <s v="MINICLAVEL"/>
  </r>
  <r>
    <x v="10"/>
    <x v="0"/>
    <s v="Cant. FUSARIUM"/>
    <x v="19"/>
    <s v="DIAS"/>
    <n v="427"/>
    <s v="CLAVEL"/>
  </r>
  <r>
    <x v="11"/>
    <x v="0"/>
    <s v="Cant. FUSARIUM"/>
    <x v="19"/>
    <s v="DIAS"/>
    <n v="427"/>
    <s v="MINICLAVEL"/>
  </r>
  <r>
    <x v="12"/>
    <x v="0"/>
    <s v="Cant. FUSARIUM"/>
    <x v="19"/>
    <s v="DIAS"/>
    <n v="427"/>
    <s v="MINICLAVEL"/>
  </r>
  <r>
    <x v="13"/>
    <x v="0"/>
    <s v="Cant. FUSARIUM"/>
    <x v="19"/>
    <s v="DIAS"/>
    <n v="427"/>
    <s v="CLAVEL"/>
  </r>
  <r>
    <x v="14"/>
    <x v="0"/>
    <s v="Cant. FUSARIUM"/>
    <x v="19"/>
    <s v="DIAS"/>
    <n v="427"/>
    <s v="CLAVEL"/>
  </r>
  <r>
    <x v="15"/>
    <x v="0"/>
    <s v="Cant. FUSARIUM"/>
    <x v="19"/>
    <s v="DIAS"/>
    <n v="427"/>
    <s v="CLAVEL"/>
  </r>
  <r>
    <x v="16"/>
    <x v="0"/>
    <s v="Cant. FUSARIUM"/>
    <x v="19"/>
    <s v="DIAS"/>
    <n v="427"/>
    <s v="CLAVEL"/>
  </r>
  <r>
    <x v="17"/>
    <x v="0"/>
    <s v="Cant. FUSARIUM"/>
    <x v="19"/>
    <s v="DIAS"/>
    <n v="427"/>
    <s v="MINICLAVEL"/>
  </r>
  <r>
    <x v="18"/>
    <x v="0"/>
    <s v="Cant. FUSARIUM"/>
    <x v="19"/>
    <s v="DIAS"/>
    <n v="427"/>
    <s v="CLAVEL"/>
  </r>
  <r>
    <x v="19"/>
    <x v="0"/>
    <s v="Cant. FUSARIUM"/>
    <x v="19"/>
    <s v="DIAS"/>
    <n v="427"/>
    <s v="MINICLAVEL"/>
  </r>
  <r>
    <x v="20"/>
    <x v="0"/>
    <s v="Cant. FUSARIUM"/>
    <x v="19"/>
    <s v="DIAS"/>
    <n v="427"/>
    <s v="CLAVEL"/>
  </r>
  <r>
    <x v="21"/>
    <x v="0"/>
    <s v="Cant. FUSARIUM"/>
    <x v="19"/>
    <s v="DIAS"/>
    <n v="427"/>
    <s v="CLAVEL"/>
  </r>
  <r>
    <x v="98"/>
    <x v="0"/>
    <s v="Cant. FUSARIUM"/>
    <x v="19"/>
    <s v="DIAS"/>
    <n v="427"/>
    <s v="CLAVEL"/>
  </r>
  <r>
    <x v="22"/>
    <x v="0"/>
    <s v="Cant. FUSARIUM"/>
    <x v="19"/>
    <s v="DIAS"/>
    <n v="427"/>
    <s v="MINICLAVEL"/>
  </r>
  <r>
    <x v="24"/>
    <x v="0"/>
    <s v="Cant. FUSARIUM"/>
    <x v="19"/>
    <s v="DIAS"/>
    <n v="427"/>
    <s v="CLAVEL"/>
  </r>
  <r>
    <x v="25"/>
    <x v="0"/>
    <s v="Cant. FUSARIUM"/>
    <x v="19"/>
    <s v="DIAS"/>
    <n v="427"/>
    <s v="CLAVEL"/>
  </r>
  <r>
    <x v="26"/>
    <x v="0"/>
    <s v="Cant. FUSARIUM"/>
    <x v="19"/>
    <s v="DIAS"/>
    <n v="427"/>
    <s v="CLAVEL"/>
  </r>
  <r>
    <x v="27"/>
    <x v="0"/>
    <s v="Cant. FUSARIUM"/>
    <x v="19"/>
    <s v="DIAS"/>
    <n v="427"/>
    <s v="CLAVEL"/>
  </r>
  <r>
    <x v="28"/>
    <x v="0"/>
    <s v="Cant. FUSARIUM"/>
    <x v="19"/>
    <s v="DIAS"/>
    <n v="427"/>
    <s v="CLAVEL"/>
  </r>
  <r>
    <x v="29"/>
    <x v="0"/>
    <s v="Cant. FUSARIUM"/>
    <x v="19"/>
    <s v="DIAS"/>
    <n v="427"/>
    <s v="MINICLAVEL"/>
  </r>
  <r>
    <x v="99"/>
    <x v="0"/>
    <s v="Cant. FUSARIUM"/>
    <x v="19"/>
    <s v="DIAS"/>
    <n v="427"/>
    <s v="MINICLAVEL"/>
  </r>
  <r>
    <x v="30"/>
    <x v="0"/>
    <s v="Cant. FUSARIUM"/>
    <x v="19"/>
    <s v="DIAS"/>
    <n v="427"/>
    <s v="CLAVEL"/>
  </r>
  <r>
    <x v="31"/>
    <x v="0"/>
    <s v="Cant. FUSARIUM"/>
    <x v="19"/>
    <s v="DIAS"/>
    <n v="427"/>
    <s v="MINICLAVEL"/>
  </r>
  <r>
    <x v="32"/>
    <x v="0"/>
    <s v="Cant. FUSARIUM"/>
    <x v="19"/>
    <s v="DIAS"/>
    <n v="427"/>
    <s v="MINICLAVEL"/>
  </r>
  <r>
    <x v="33"/>
    <x v="0"/>
    <s v="Cant. FUSARIUM"/>
    <x v="19"/>
    <s v="DIAS"/>
    <n v="427"/>
    <s v="CLAVEL"/>
  </r>
  <r>
    <x v="34"/>
    <x v="0"/>
    <s v="Cant. FUSARIUM"/>
    <x v="19"/>
    <s v="DIAS"/>
    <n v="427"/>
    <s v="CLAVEL"/>
  </r>
  <r>
    <x v="35"/>
    <x v="0"/>
    <s v="Cant. FUSARIUM"/>
    <x v="19"/>
    <s v="DIAS"/>
    <n v="427"/>
    <s v="CLAVEL"/>
  </r>
  <r>
    <x v="36"/>
    <x v="0"/>
    <s v="Cant. FUSARIUM"/>
    <x v="19"/>
    <s v="DIAS"/>
    <n v="427"/>
    <s v="CLAVEL"/>
  </r>
  <r>
    <x v="37"/>
    <x v="0"/>
    <s v="Cant. FUSARIUM"/>
    <x v="19"/>
    <s v="DIAS"/>
    <n v="427"/>
    <s v="CLAVEL"/>
  </r>
  <r>
    <x v="38"/>
    <x v="0"/>
    <s v="Cant. FUSARIUM"/>
    <x v="19"/>
    <s v="DIAS"/>
    <n v="427"/>
    <s v="CLAVEL"/>
  </r>
  <r>
    <x v="96"/>
    <x v="0"/>
    <s v="Cant. FUSARIUM"/>
    <x v="19"/>
    <s v="DIAS"/>
    <n v="427"/>
    <s v="CLAVEL"/>
  </r>
  <r>
    <x v="39"/>
    <x v="0"/>
    <s v="Cant. FUSARIUM"/>
    <x v="19"/>
    <s v="DIAS"/>
    <n v="427"/>
    <s v="CLAVEL"/>
  </r>
  <r>
    <x v="40"/>
    <x v="0"/>
    <s v="Cant. FUSARIUM"/>
    <x v="19"/>
    <s v="DIAS"/>
    <n v="427"/>
    <s v="MINICLAVEL"/>
  </r>
  <r>
    <x v="41"/>
    <x v="0"/>
    <s v="Cant. FUSARIUM"/>
    <x v="19"/>
    <s v="DIAS"/>
    <n v="427"/>
    <s v="CLAVEL"/>
  </r>
  <r>
    <x v="42"/>
    <x v="0"/>
    <s v="Cant. FUSARIUM"/>
    <x v="19"/>
    <s v="DIAS"/>
    <n v="427"/>
    <s v="CLAVEL"/>
  </r>
  <r>
    <x v="43"/>
    <x v="0"/>
    <s v="Cant. FUSARIUM"/>
    <x v="19"/>
    <s v="DIAS"/>
    <n v="427"/>
    <s v="CLAVEL"/>
  </r>
  <r>
    <x v="44"/>
    <x v="0"/>
    <s v="Cant. FUSARIUM"/>
    <x v="19"/>
    <s v="DIAS"/>
    <n v="427"/>
    <s v="CLAVEL"/>
  </r>
  <r>
    <x v="45"/>
    <x v="0"/>
    <s v="Cant. FUSARIUM"/>
    <x v="19"/>
    <s v="DIAS"/>
    <n v="427"/>
    <s v="CLAVEL"/>
  </r>
  <r>
    <x v="46"/>
    <x v="0"/>
    <s v="Cant. FUSARIUM"/>
    <x v="19"/>
    <s v="DIAS"/>
    <n v="427"/>
    <s v="MINICLAVEL"/>
  </r>
  <r>
    <x v="47"/>
    <x v="0"/>
    <s v="Cant. FUSARIUM"/>
    <x v="19"/>
    <s v="DIAS"/>
    <n v="427"/>
    <s v="CLAVEL"/>
  </r>
  <r>
    <x v="100"/>
    <x v="0"/>
    <s v="Cant. FUSARIUM"/>
    <x v="19"/>
    <s v="DIAS"/>
    <n v="427"/>
    <s v="CLAVEL"/>
  </r>
  <r>
    <x v="48"/>
    <x v="0"/>
    <s v="Cant. FUSARIUM"/>
    <x v="19"/>
    <s v="DIAS"/>
    <n v="427"/>
    <s v="CLAVEL"/>
  </r>
  <r>
    <x v="49"/>
    <x v="0"/>
    <s v="Cant. FUSARIUM"/>
    <x v="19"/>
    <s v="DIAS"/>
    <n v="427"/>
    <s v="CLAVEL"/>
  </r>
  <r>
    <x v="50"/>
    <x v="0"/>
    <s v="Cant. FUSARIUM"/>
    <x v="19"/>
    <s v="DIAS"/>
    <n v="427"/>
    <s v="CLAVEL"/>
  </r>
  <r>
    <x v="51"/>
    <x v="0"/>
    <s v="Cant. FUSARIUM"/>
    <x v="19"/>
    <s v="DIAS"/>
    <n v="427"/>
    <s v="CLAVEL"/>
  </r>
  <r>
    <x v="52"/>
    <x v="0"/>
    <s v="Cant. FUSARIUM"/>
    <x v="19"/>
    <s v="DIAS"/>
    <n v="427"/>
    <s v="CLAVEL"/>
  </r>
  <r>
    <x v="53"/>
    <x v="0"/>
    <s v="Cant. FUSARIUM"/>
    <x v="19"/>
    <s v="DIAS"/>
    <n v="427"/>
    <s v="CLAVEL"/>
  </r>
  <r>
    <x v="54"/>
    <x v="0"/>
    <s v="Cant. FUSARIUM"/>
    <x v="19"/>
    <s v="DIAS"/>
    <n v="427"/>
    <s v="MINICLAVEL"/>
  </r>
  <r>
    <x v="55"/>
    <x v="0"/>
    <s v="Cant. FUSARIUM"/>
    <x v="19"/>
    <s v="DIAS"/>
    <n v="427"/>
    <s v="MINICLAVEL"/>
  </r>
  <r>
    <x v="56"/>
    <x v="0"/>
    <s v="Cant. FUSARIUM"/>
    <x v="19"/>
    <s v="DIAS"/>
    <n v="427"/>
    <s v="CLAVEL"/>
  </r>
  <r>
    <x v="101"/>
    <x v="0"/>
    <s v="Cant. FUSARIUM"/>
    <x v="19"/>
    <s v="DIAS"/>
    <n v="427"/>
    <s v="MINICLAVEL"/>
  </r>
  <r>
    <x v="102"/>
    <x v="0"/>
    <s v="Cant. FUSARIUM"/>
    <x v="19"/>
    <s v="DIAS"/>
    <n v="427"/>
    <s v="MINICLAVEL"/>
  </r>
  <r>
    <x v="57"/>
    <x v="0"/>
    <s v="Cant. FUSARIUM"/>
    <x v="19"/>
    <s v="DIAS"/>
    <n v="427"/>
    <s v="MINICLAVEL"/>
  </r>
  <r>
    <x v="103"/>
    <x v="0"/>
    <s v="Cant. FUSARIUM"/>
    <x v="19"/>
    <s v="DIAS"/>
    <n v="427"/>
    <s v="CLAVEL"/>
  </r>
  <r>
    <x v="58"/>
    <x v="0"/>
    <s v="Cant. FUSARIUM"/>
    <x v="19"/>
    <s v="DIAS"/>
    <n v="427"/>
    <s v="CLAVEL"/>
  </r>
  <r>
    <x v="59"/>
    <x v="0"/>
    <s v="Cant. FUSARIUM"/>
    <x v="19"/>
    <s v="DIAS"/>
    <n v="427"/>
    <s v="MINICLAVEL"/>
  </r>
  <r>
    <x v="60"/>
    <x v="0"/>
    <s v="Cant. FUSARIUM"/>
    <x v="19"/>
    <s v="DIAS"/>
    <n v="427"/>
    <s v="CLAVEL"/>
  </r>
  <r>
    <x v="61"/>
    <x v="0"/>
    <s v="Cant. FUSARIUM"/>
    <x v="19"/>
    <s v="DIAS"/>
    <n v="427"/>
    <s v="MINICLAVEL"/>
  </r>
  <r>
    <x v="62"/>
    <x v="0"/>
    <s v="Cant. FUSARIUM"/>
    <x v="19"/>
    <s v="DIAS"/>
    <n v="427"/>
    <s v="CLAVEL"/>
  </r>
  <r>
    <x v="63"/>
    <x v="0"/>
    <s v="Cant. FUSARIUM"/>
    <x v="19"/>
    <s v="DIAS"/>
    <n v="427"/>
    <s v="CLAVEL"/>
  </r>
  <r>
    <x v="64"/>
    <x v="0"/>
    <s v="Cant. FUSARIUM"/>
    <x v="19"/>
    <s v="DIAS"/>
    <n v="427"/>
    <s v="CLAVEL"/>
  </r>
  <r>
    <x v="65"/>
    <x v="0"/>
    <s v="Cant. FUSARIUM"/>
    <x v="19"/>
    <s v="DIAS"/>
    <n v="427"/>
    <s v="MINICLAVEL"/>
  </r>
  <r>
    <x v="66"/>
    <x v="0"/>
    <s v="Cant. FUSARIUM"/>
    <x v="19"/>
    <s v="DIAS"/>
    <n v="427"/>
    <s v="CLAVEL"/>
  </r>
  <r>
    <x v="67"/>
    <x v="0"/>
    <s v="Cant. FUSARIUM"/>
    <x v="19"/>
    <s v="DIAS"/>
    <n v="427"/>
    <s v="MINICLAVEL"/>
  </r>
  <r>
    <x v="68"/>
    <x v="0"/>
    <s v="Cant. FUSARIUM"/>
    <x v="19"/>
    <s v="DIAS"/>
    <n v="427"/>
    <s v="MINICLAVEL"/>
  </r>
  <r>
    <x v="69"/>
    <x v="0"/>
    <s v="Cant. FUSARIUM"/>
    <x v="19"/>
    <s v="DIAS"/>
    <n v="427"/>
    <s v="MINICLAVEL"/>
  </r>
  <r>
    <x v="70"/>
    <x v="0"/>
    <s v="Cant. FUSARIUM"/>
    <x v="19"/>
    <s v="DIAS"/>
    <n v="427"/>
    <s v="MINICLAVEL"/>
  </r>
  <r>
    <x v="71"/>
    <x v="0"/>
    <s v="Cant. FUSARIUM"/>
    <x v="19"/>
    <s v="DIAS"/>
    <n v="427"/>
    <s v="CLAVEL"/>
  </r>
  <r>
    <x v="72"/>
    <x v="0"/>
    <s v="Cant. FUSARIUM"/>
    <x v="19"/>
    <s v="DIAS"/>
    <n v="427"/>
    <e v="#N/A"/>
  </r>
  <r>
    <x v="73"/>
    <x v="0"/>
    <s v="Cant. FUSARIUM"/>
    <x v="19"/>
    <s v="DIAS"/>
    <n v="427"/>
    <e v="#N/A"/>
  </r>
  <r>
    <x v="74"/>
    <x v="0"/>
    <s v="Cant. FUSARIUM"/>
    <x v="19"/>
    <s v="DIAS"/>
    <n v="427"/>
    <e v="#N/A"/>
  </r>
  <r>
    <x v="75"/>
    <x v="0"/>
    <s v="Cant. FUSARIUM"/>
    <x v="19"/>
    <s v="DIAS"/>
    <n v="427"/>
    <e v="#N/A"/>
  </r>
  <r>
    <x v="76"/>
    <x v="0"/>
    <s v="Cant. FUSARIUM"/>
    <x v="19"/>
    <s v="DIAS"/>
    <n v="427"/>
    <e v="#N/A"/>
  </r>
  <r>
    <x v="104"/>
    <x v="0"/>
    <s v="Cant. FUSARIUM"/>
    <x v="19"/>
    <s v="DIAS"/>
    <n v="427"/>
    <e v="#N/A"/>
  </r>
  <r>
    <x v="77"/>
    <x v="0"/>
    <s v="Cant. FUSARIUM"/>
    <x v="19"/>
    <s v="DIAS"/>
    <n v="427"/>
    <e v="#N/A"/>
  </r>
  <r>
    <x v="78"/>
    <x v="0"/>
    <s v="Cant. FUSARIUM"/>
    <x v="19"/>
    <s v="DIAS"/>
    <n v="427"/>
    <e v="#N/A"/>
  </r>
  <r>
    <x v="79"/>
    <x v="0"/>
    <s v="Cant. FUSARIUM"/>
    <x v="19"/>
    <s v="DIAS"/>
    <n v="427"/>
    <e v="#N/A"/>
  </r>
  <r>
    <x v="80"/>
    <x v="0"/>
    <s v="Cant. FUSARIUM"/>
    <x v="19"/>
    <s v="DIAS"/>
    <n v="427"/>
    <e v="#N/A"/>
  </r>
  <r>
    <x v="81"/>
    <x v="0"/>
    <s v="Cant. FUSARIUM"/>
    <x v="19"/>
    <s v="DIAS"/>
    <n v="427"/>
    <e v="#N/A"/>
  </r>
  <r>
    <x v="82"/>
    <x v="0"/>
    <s v="Cant. FUSARIUM"/>
    <x v="19"/>
    <s v="DIAS"/>
    <n v="427"/>
    <e v="#N/A"/>
  </r>
  <r>
    <x v="105"/>
    <x v="0"/>
    <s v="Cant. FUSARIUM"/>
    <x v="19"/>
    <s v="DIAS"/>
    <n v="427"/>
    <e v="#N/A"/>
  </r>
  <r>
    <x v="83"/>
    <x v="0"/>
    <s v="Cant. FUSARIUM"/>
    <x v="19"/>
    <s v="DIAS"/>
    <n v="427"/>
    <e v="#N/A"/>
  </r>
  <r>
    <x v="84"/>
    <x v="0"/>
    <s v="Cant. FUSARIUM"/>
    <x v="19"/>
    <s v="DIAS"/>
    <n v="427"/>
    <e v="#N/A"/>
  </r>
  <r>
    <x v="85"/>
    <x v="0"/>
    <s v="Cant. FUSARIUM"/>
    <x v="19"/>
    <s v="DIAS"/>
    <n v="427"/>
    <e v="#N/A"/>
  </r>
  <r>
    <x v="86"/>
    <x v="0"/>
    <s v="Cant. FUSARIUM"/>
    <x v="19"/>
    <s v="DIAS"/>
    <n v="427"/>
    <e v="#N/A"/>
  </r>
  <r>
    <x v="87"/>
    <x v="0"/>
    <s v="Cant. FUSARIUM"/>
    <x v="19"/>
    <s v="DIAS"/>
    <n v="427"/>
    <e v="#N/A"/>
  </r>
  <r>
    <x v="106"/>
    <x v="0"/>
    <s v="Cant. FUSARIUM"/>
    <x v="19"/>
    <s v="DIAS"/>
    <n v="427"/>
    <e v="#N/A"/>
  </r>
  <r>
    <x v="88"/>
    <x v="0"/>
    <s v="Cant. FUSARIUM"/>
    <x v="19"/>
    <s v="DIAS"/>
    <n v="427"/>
    <e v="#N/A"/>
  </r>
  <r>
    <x v="89"/>
    <x v="0"/>
    <s v="Cant. FUSARIUM"/>
    <x v="19"/>
    <s v="DIAS"/>
    <n v="427"/>
    <e v="#N/A"/>
  </r>
  <r>
    <x v="90"/>
    <x v="0"/>
    <s v="Cant. FUSARIUM"/>
    <x v="19"/>
    <s v="DIAS"/>
    <n v="427"/>
    <e v="#N/A"/>
  </r>
  <r>
    <x v="91"/>
    <x v="0"/>
    <s v="Cant. FUSARIUM"/>
    <x v="19"/>
    <s v="DIAS"/>
    <n v="427"/>
    <e v="#N/A"/>
  </r>
  <r>
    <x v="92"/>
    <x v="0"/>
    <s v="Cant. FUSARIUM"/>
    <x v="19"/>
    <s v="DIAS"/>
    <n v="427"/>
    <e v="#N/A"/>
  </r>
  <r>
    <x v="93"/>
    <x v="0"/>
    <s v="Cant. FUSARIUM"/>
    <x v="19"/>
    <s v="DIAS"/>
    <n v="427"/>
    <e v="#N/A"/>
  </r>
  <r>
    <x v="94"/>
    <x v="0"/>
    <s v="Cant. FUSARIUM"/>
    <x v="19"/>
    <s v="DIAS"/>
    <n v="427"/>
    <e v="#N/A"/>
  </r>
  <r>
    <x v="107"/>
    <x v="0"/>
    <s v="Cant. FUSARIUM"/>
    <x v="19"/>
    <s v="DIAS"/>
    <n v="427"/>
    <e v="#N/A"/>
  </r>
  <r>
    <x v="108"/>
    <x v="0"/>
    <s v="Cant. FUSARIUM"/>
    <x v="19"/>
    <s v="DIAS"/>
    <n v="427"/>
    <e v="#N/A"/>
  </r>
  <r>
    <x v="95"/>
    <x v="0"/>
    <s v="Cant. FUSARIUM"/>
    <x v="19"/>
    <s v="DIAS"/>
    <n v="427"/>
    <e v="#N/A"/>
  </r>
  <r>
    <x v="0"/>
    <x v="0"/>
    <s v="Cant. FUSARIUM"/>
    <x v="20"/>
    <s v="DIAS"/>
    <n v="700"/>
    <s v="CLAVEL"/>
  </r>
  <r>
    <x v="1"/>
    <x v="0"/>
    <s v="Cant. FUSARIUM"/>
    <x v="20"/>
    <s v="DIAS"/>
    <n v="700"/>
    <s v="CLAVEL"/>
  </r>
  <r>
    <x v="2"/>
    <x v="0"/>
    <s v="Cant. FUSARIUM"/>
    <x v="20"/>
    <s v="DIAS"/>
    <n v="700"/>
    <s v="CLAVEL"/>
  </r>
  <r>
    <x v="3"/>
    <x v="0"/>
    <s v="Cant. FUSARIUM"/>
    <x v="20"/>
    <s v="DIAS"/>
    <n v="700"/>
    <s v="MINICLAVEL"/>
  </r>
  <r>
    <x v="4"/>
    <x v="0"/>
    <s v="Cant. FUSARIUM"/>
    <x v="20"/>
    <s v="DIAS"/>
    <n v="700"/>
    <s v="MINICLAVEL"/>
  </r>
  <r>
    <x v="5"/>
    <x v="0"/>
    <s v="Cant. FUSARIUM"/>
    <x v="20"/>
    <s v="DIAS"/>
    <n v="700"/>
    <s v="MINICLAVEL"/>
  </r>
  <r>
    <x v="6"/>
    <x v="0"/>
    <s v="Cant. FUSARIUM"/>
    <x v="20"/>
    <s v="DIAS"/>
    <n v="700"/>
    <s v="MINICLAVEL"/>
  </r>
  <r>
    <x v="97"/>
    <x v="0"/>
    <s v="Cant. FUSARIUM"/>
    <x v="20"/>
    <s v="DIAS"/>
    <n v="700"/>
    <s v="CLAVEL"/>
  </r>
  <r>
    <x v="7"/>
    <x v="0"/>
    <s v="Cant. FUSARIUM"/>
    <x v="20"/>
    <s v="DIAS"/>
    <n v="700"/>
    <s v="CLAVEL"/>
  </r>
  <r>
    <x v="8"/>
    <x v="0"/>
    <s v="Cant. FUSARIUM"/>
    <x v="20"/>
    <s v="DIAS"/>
    <n v="700"/>
    <s v="CLAVEL"/>
  </r>
  <r>
    <x v="9"/>
    <x v="0"/>
    <s v="Cant. FUSARIUM"/>
    <x v="20"/>
    <s v="DIAS"/>
    <n v="700"/>
    <s v="MINICLAVEL"/>
  </r>
  <r>
    <x v="10"/>
    <x v="0"/>
    <s v="Cant. FUSARIUM"/>
    <x v="20"/>
    <s v="DIAS"/>
    <n v="700"/>
    <s v="CLAVEL"/>
  </r>
  <r>
    <x v="11"/>
    <x v="0"/>
    <s v="Cant. FUSARIUM"/>
    <x v="20"/>
    <s v="DIAS"/>
    <n v="700"/>
    <s v="MINICLAVEL"/>
  </r>
  <r>
    <x v="12"/>
    <x v="0"/>
    <s v="Cant. FUSARIUM"/>
    <x v="20"/>
    <s v="DIAS"/>
    <n v="700"/>
    <s v="MINICLAVEL"/>
  </r>
  <r>
    <x v="13"/>
    <x v="0"/>
    <s v="Cant. FUSARIUM"/>
    <x v="20"/>
    <s v="DIAS"/>
    <n v="700"/>
    <s v="CLAVEL"/>
  </r>
  <r>
    <x v="14"/>
    <x v="0"/>
    <s v="Cant. FUSARIUM"/>
    <x v="20"/>
    <s v="DIAS"/>
    <n v="700"/>
    <s v="CLAVEL"/>
  </r>
  <r>
    <x v="15"/>
    <x v="0"/>
    <s v="Cant. FUSARIUM"/>
    <x v="20"/>
    <s v="DIAS"/>
    <n v="700"/>
    <s v="CLAVEL"/>
  </r>
  <r>
    <x v="16"/>
    <x v="0"/>
    <s v="Cant. FUSARIUM"/>
    <x v="20"/>
    <s v="DIAS"/>
    <n v="700"/>
    <s v="CLAVEL"/>
  </r>
  <r>
    <x v="17"/>
    <x v="0"/>
    <s v="Cant. FUSARIUM"/>
    <x v="20"/>
    <s v="DIAS"/>
    <n v="700"/>
    <s v="MINICLAVEL"/>
  </r>
  <r>
    <x v="18"/>
    <x v="0"/>
    <s v="Cant. FUSARIUM"/>
    <x v="20"/>
    <s v="DIAS"/>
    <n v="700"/>
    <s v="CLAVEL"/>
  </r>
  <r>
    <x v="19"/>
    <x v="0"/>
    <s v="Cant. FUSARIUM"/>
    <x v="20"/>
    <s v="DIAS"/>
    <n v="700"/>
    <s v="MINICLAVEL"/>
  </r>
  <r>
    <x v="20"/>
    <x v="0"/>
    <s v="Cant. FUSARIUM"/>
    <x v="20"/>
    <s v="DIAS"/>
    <n v="700"/>
    <s v="CLAVEL"/>
  </r>
  <r>
    <x v="21"/>
    <x v="0"/>
    <s v="Cant. FUSARIUM"/>
    <x v="20"/>
    <s v="DIAS"/>
    <n v="700"/>
    <s v="CLAVEL"/>
  </r>
  <r>
    <x v="98"/>
    <x v="0"/>
    <s v="Cant. FUSARIUM"/>
    <x v="20"/>
    <s v="DIAS"/>
    <n v="700"/>
    <s v="CLAVEL"/>
  </r>
  <r>
    <x v="22"/>
    <x v="0"/>
    <s v="Cant. FUSARIUM"/>
    <x v="20"/>
    <s v="DIAS"/>
    <n v="700"/>
    <s v="MINICLAVEL"/>
  </r>
  <r>
    <x v="24"/>
    <x v="0"/>
    <s v="Cant. FUSARIUM"/>
    <x v="20"/>
    <s v="DIAS"/>
    <n v="700"/>
    <s v="CLAVEL"/>
  </r>
  <r>
    <x v="25"/>
    <x v="0"/>
    <s v="Cant. FUSARIUM"/>
    <x v="20"/>
    <s v="DIAS"/>
    <n v="700"/>
    <s v="CLAVEL"/>
  </r>
  <r>
    <x v="26"/>
    <x v="0"/>
    <s v="Cant. FUSARIUM"/>
    <x v="20"/>
    <s v="DIAS"/>
    <n v="700"/>
    <s v="CLAVEL"/>
  </r>
  <r>
    <x v="27"/>
    <x v="0"/>
    <s v="Cant. FUSARIUM"/>
    <x v="20"/>
    <s v="DIAS"/>
    <n v="700"/>
    <s v="CLAVEL"/>
  </r>
  <r>
    <x v="28"/>
    <x v="0"/>
    <s v="Cant. FUSARIUM"/>
    <x v="20"/>
    <s v="DIAS"/>
    <n v="700"/>
    <s v="CLAVEL"/>
  </r>
  <r>
    <x v="29"/>
    <x v="0"/>
    <s v="Cant. FUSARIUM"/>
    <x v="20"/>
    <s v="DIAS"/>
    <n v="700"/>
    <s v="MINICLAVEL"/>
  </r>
  <r>
    <x v="99"/>
    <x v="0"/>
    <s v="Cant. FUSARIUM"/>
    <x v="20"/>
    <s v="DIAS"/>
    <n v="700"/>
    <s v="MINICLAVEL"/>
  </r>
  <r>
    <x v="30"/>
    <x v="0"/>
    <s v="Cant. FUSARIUM"/>
    <x v="20"/>
    <s v="DIAS"/>
    <n v="700"/>
    <s v="CLAVEL"/>
  </r>
  <r>
    <x v="31"/>
    <x v="0"/>
    <s v="Cant. FUSARIUM"/>
    <x v="20"/>
    <s v="DIAS"/>
    <n v="700"/>
    <s v="MINICLAVEL"/>
  </r>
  <r>
    <x v="32"/>
    <x v="0"/>
    <s v="Cant. FUSARIUM"/>
    <x v="20"/>
    <s v="DIAS"/>
    <n v="700"/>
    <s v="MINICLAVEL"/>
  </r>
  <r>
    <x v="33"/>
    <x v="0"/>
    <s v="Cant. FUSARIUM"/>
    <x v="20"/>
    <s v="DIAS"/>
    <n v="700"/>
    <s v="CLAVEL"/>
  </r>
  <r>
    <x v="34"/>
    <x v="0"/>
    <s v="Cant. FUSARIUM"/>
    <x v="20"/>
    <s v="DIAS"/>
    <n v="700"/>
    <s v="CLAVEL"/>
  </r>
  <r>
    <x v="35"/>
    <x v="0"/>
    <s v="Cant. FUSARIUM"/>
    <x v="20"/>
    <s v="DIAS"/>
    <n v="700"/>
    <s v="CLAVEL"/>
  </r>
  <r>
    <x v="36"/>
    <x v="0"/>
    <s v="Cant. FUSARIUM"/>
    <x v="20"/>
    <s v="DIAS"/>
    <n v="700"/>
    <s v="CLAVEL"/>
  </r>
  <r>
    <x v="37"/>
    <x v="0"/>
    <s v="Cant. FUSARIUM"/>
    <x v="20"/>
    <s v="DIAS"/>
    <n v="700"/>
    <s v="CLAVEL"/>
  </r>
  <r>
    <x v="38"/>
    <x v="0"/>
    <s v="Cant. FUSARIUM"/>
    <x v="20"/>
    <s v="DIAS"/>
    <n v="700"/>
    <s v="CLAVEL"/>
  </r>
  <r>
    <x v="96"/>
    <x v="0"/>
    <s v="Cant. FUSARIUM"/>
    <x v="20"/>
    <s v="DIAS"/>
    <n v="700"/>
    <s v="CLAVEL"/>
  </r>
  <r>
    <x v="39"/>
    <x v="0"/>
    <s v="Cant. FUSARIUM"/>
    <x v="20"/>
    <s v="DIAS"/>
    <n v="700"/>
    <s v="CLAVEL"/>
  </r>
  <r>
    <x v="40"/>
    <x v="0"/>
    <s v="Cant. FUSARIUM"/>
    <x v="20"/>
    <s v="DIAS"/>
    <n v="700"/>
    <s v="MINICLAVEL"/>
  </r>
  <r>
    <x v="41"/>
    <x v="0"/>
    <s v="Cant. FUSARIUM"/>
    <x v="20"/>
    <s v="DIAS"/>
    <n v="700"/>
    <s v="CLAVEL"/>
  </r>
  <r>
    <x v="42"/>
    <x v="0"/>
    <s v="Cant. FUSARIUM"/>
    <x v="20"/>
    <s v="DIAS"/>
    <n v="700"/>
    <s v="CLAVEL"/>
  </r>
  <r>
    <x v="43"/>
    <x v="0"/>
    <s v="Cant. FUSARIUM"/>
    <x v="20"/>
    <s v="DIAS"/>
    <n v="700"/>
    <s v="CLAVEL"/>
  </r>
  <r>
    <x v="44"/>
    <x v="0"/>
    <s v="Cant. FUSARIUM"/>
    <x v="20"/>
    <s v="DIAS"/>
    <n v="700"/>
    <s v="CLAVEL"/>
  </r>
  <r>
    <x v="45"/>
    <x v="0"/>
    <s v="Cant. FUSARIUM"/>
    <x v="20"/>
    <s v="DIAS"/>
    <n v="700"/>
    <s v="CLAVEL"/>
  </r>
  <r>
    <x v="46"/>
    <x v="0"/>
    <s v="Cant. FUSARIUM"/>
    <x v="20"/>
    <s v="DIAS"/>
    <n v="700"/>
    <s v="MINICLAVEL"/>
  </r>
  <r>
    <x v="47"/>
    <x v="0"/>
    <s v="Cant. FUSARIUM"/>
    <x v="20"/>
    <s v="DIAS"/>
    <n v="700"/>
    <s v="CLAVEL"/>
  </r>
  <r>
    <x v="100"/>
    <x v="0"/>
    <s v="Cant. FUSARIUM"/>
    <x v="20"/>
    <s v="DIAS"/>
    <n v="700"/>
    <s v="CLAVEL"/>
  </r>
  <r>
    <x v="48"/>
    <x v="0"/>
    <s v="Cant. FUSARIUM"/>
    <x v="20"/>
    <s v="DIAS"/>
    <n v="700"/>
    <s v="CLAVEL"/>
  </r>
  <r>
    <x v="49"/>
    <x v="0"/>
    <s v="Cant. FUSARIUM"/>
    <x v="20"/>
    <s v="DIAS"/>
    <n v="700"/>
    <s v="CLAVEL"/>
  </r>
  <r>
    <x v="50"/>
    <x v="0"/>
    <s v="Cant. FUSARIUM"/>
    <x v="20"/>
    <s v="DIAS"/>
    <n v="700"/>
    <s v="CLAVEL"/>
  </r>
  <r>
    <x v="51"/>
    <x v="0"/>
    <s v="Cant. FUSARIUM"/>
    <x v="20"/>
    <s v="DIAS"/>
    <n v="700"/>
    <s v="CLAVEL"/>
  </r>
  <r>
    <x v="52"/>
    <x v="0"/>
    <s v="Cant. FUSARIUM"/>
    <x v="20"/>
    <s v="DIAS"/>
    <n v="700"/>
    <s v="CLAVEL"/>
  </r>
  <r>
    <x v="53"/>
    <x v="0"/>
    <s v="Cant. FUSARIUM"/>
    <x v="20"/>
    <s v="DIAS"/>
    <n v="700"/>
    <s v="CLAVEL"/>
  </r>
  <r>
    <x v="54"/>
    <x v="0"/>
    <s v="Cant. FUSARIUM"/>
    <x v="20"/>
    <s v="DIAS"/>
    <n v="700"/>
    <s v="MINICLAVEL"/>
  </r>
  <r>
    <x v="55"/>
    <x v="0"/>
    <s v="Cant. FUSARIUM"/>
    <x v="20"/>
    <s v="DIAS"/>
    <n v="700"/>
    <s v="MINICLAVEL"/>
  </r>
  <r>
    <x v="56"/>
    <x v="0"/>
    <s v="Cant. FUSARIUM"/>
    <x v="20"/>
    <s v="DIAS"/>
    <n v="700"/>
    <s v="CLAVEL"/>
  </r>
  <r>
    <x v="101"/>
    <x v="0"/>
    <s v="Cant. FUSARIUM"/>
    <x v="20"/>
    <s v="DIAS"/>
    <n v="700"/>
    <s v="MINICLAVEL"/>
  </r>
  <r>
    <x v="102"/>
    <x v="0"/>
    <s v="Cant. FUSARIUM"/>
    <x v="20"/>
    <s v="DIAS"/>
    <n v="700"/>
    <s v="MINICLAVEL"/>
  </r>
  <r>
    <x v="57"/>
    <x v="0"/>
    <s v="Cant. FUSARIUM"/>
    <x v="20"/>
    <s v="DIAS"/>
    <n v="700"/>
    <s v="MINICLAVEL"/>
  </r>
  <r>
    <x v="103"/>
    <x v="0"/>
    <s v="Cant. FUSARIUM"/>
    <x v="20"/>
    <s v="DIAS"/>
    <n v="700"/>
    <s v="CLAVEL"/>
  </r>
  <r>
    <x v="58"/>
    <x v="0"/>
    <s v="Cant. FUSARIUM"/>
    <x v="20"/>
    <s v="DIAS"/>
    <n v="700"/>
    <s v="CLAVEL"/>
  </r>
  <r>
    <x v="59"/>
    <x v="0"/>
    <s v="Cant. FUSARIUM"/>
    <x v="20"/>
    <s v="DIAS"/>
    <n v="700"/>
    <s v="MINICLAVEL"/>
  </r>
  <r>
    <x v="60"/>
    <x v="0"/>
    <s v="Cant. FUSARIUM"/>
    <x v="20"/>
    <s v="DIAS"/>
    <n v="700"/>
    <s v="CLAVEL"/>
  </r>
  <r>
    <x v="61"/>
    <x v="0"/>
    <s v="Cant. FUSARIUM"/>
    <x v="20"/>
    <s v="DIAS"/>
    <n v="700"/>
    <s v="MINICLAVEL"/>
  </r>
  <r>
    <x v="62"/>
    <x v="0"/>
    <s v="Cant. FUSARIUM"/>
    <x v="20"/>
    <s v="DIAS"/>
    <n v="700"/>
    <s v="CLAVEL"/>
  </r>
  <r>
    <x v="63"/>
    <x v="0"/>
    <s v="Cant. FUSARIUM"/>
    <x v="20"/>
    <s v="DIAS"/>
    <n v="700"/>
    <s v="CLAVEL"/>
  </r>
  <r>
    <x v="64"/>
    <x v="0"/>
    <s v="Cant. FUSARIUM"/>
    <x v="20"/>
    <s v="DIAS"/>
    <n v="700"/>
    <s v="CLAVEL"/>
  </r>
  <r>
    <x v="65"/>
    <x v="0"/>
    <s v="Cant. FUSARIUM"/>
    <x v="20"/>
    <s v="DIAS"/>
    <n v="700"/>
    <s v="MINICLAVEL"/>
  </r>
  <r>
    <x v="66"/>
    <x v="0"/>
    <s v="Cant. FUSARIUM"/>
    <x v="20"/>
    <s v="DIAS"/>
    <n v="700"/>
    <s v="CLAVEL"/>
  </r>
  <r>
    <x v="67"/>
    <x v="0"/>
    <s v="Cant. FUSARIUM"/>
    <x v="20"/>
    <s v="DIAS"/>
    <n v="700"/>
    <s v="MINICLAVEL"/>
  </r>
  <r>
    <x v="68"/>
    <x v="0"/>
    <s v="Cant. FUSARIUM"/>
    <x v="20"/>
    <s v="DIAS"/>
    <n v="700"/>
    <s v="MINICLAVEL"/>
  </r>
  <r>
    <x v="69"/>
    <x v="0"/>
    <s v="Cant. FUSARIUM"/>
    <x v="20"/>
    <s v="DIAS"/>
    <n v="700"/>
    <s v="MINICLAVEL"/>
  </r>
  <r>
    <x v="70"/>
    <x v="0"/>
    <s v="Cant. FUSARIUM"/>
    <x v="20"/>
    <s v="DIAS"/>
    <n v="700"/>
    <s v="MINICLAVEL"/>
  </r>
  <r>
    <x v="71"/>
    <x v="0"/>
    <s v="Cant. FUSARIUM"/>
    <x v="20"/>
    <s v="DIAS"/>
    <n v="700"/>
    <s v="CLAVEL"/>
  </r>
  <r>
    <x v="72"/>
    <x v="0"/>
    <s v="Cant. FUSARIUM"/>
    <x v="20"/>
    <s v="DIAS"/>
    <n v="700"/>
    <e v="#N/A"/>
  </r>
  <r>
    <x v="73"/>
    <x v="0"/>
    <s v="Cant. FUSARIUM"/>
    <x v="20"/>
    <s v="DIAS"/>
    <n v="700"/>
    <e v="#N/A"/>
  </r>
  <r>
    <x v="74"/>
    <x v="0"/>
    <s v="Cant. FUSARIUM"/>
    <x v="20"/>
    <s v="DIAS"/>
    <n v="700"/>
    <e v="#N/A"/>
  </r>
  <r>
    <x v="75"/>
    <x v="0"/>
    <s v="Cant. FUSARIUM"/>
    <x v="20"/>
    <s v="DIAS"/>
    <n v="700"/>
    <e v="#N/A"/>
  </r>
  <r>
    <x v="76"/>
    <x v="0"/>
    <s v="Cant. FUSARIUM"/>
    <x v="20"/>
    <s v="DIAS"/>
    <n v="700"/>
    <e v="#N/A"/>
  </r>
  <r>
    <x v="104"/>
    <x v="0"/>
    <s v="Cant. FUSARIUM"/>
    <x v="20"/>
    <s v="DIAS"/>
    <n v="700"/>
    <e v="#N/A"/>
  </r>
  <r>
    <x v="77"/>
    <x v="0"/>
    <s v="Cant. FUSARIUM"/>
    <x v="20"/>
    <s v="DIAS"/>
    <n v="700"/>
    <e v="#N/A"/>
  </r>
  <r>
    <x v="78"/>
    <x v="0"/>
    <s v="Cant. FUSARIUM"/>
    <x v="20"/>
    <s v="DIAS"/>
    <n v="700"/>
    <e v="#N/A"/>
  </r>
  <r>
    <x v="79"/>
    <x v="0"/>
    <s v="Cant. FUSARIUM"/>
    <x v="20"/>
    <s v="DIAS"/>
    <n v="700"/>
    <e v="#N/A"/>
  </r>
  <r>
    <x v="80"/>
    <x v="0"/>
    <s v="Cant. FUSARIUM"/>
    <x v="20"/>
    <s v="DIAS"/>
    <n v="700"/>
    <e v="#N/A"/>
  </r>
  <r>
    <x v="81"/>
    <x v="0"/>
    <s v="Cant. FUSARIUM"/>
    <x v="20"/>
    <s v="DIAS"/>
    <n v="700"/>
    <e v="#N/A"/>
  </r>
  <r>
    <x v="82"/>
    <x v="0"/>
    <s v="Cant. FUSARIUM"/>
    <x v="20"/>
    <s v="DIAS"/>
    <n v="700"/>
    <e v="#N/A"/>
  </r>
  <r>
    <x v="105"/>
    <x v="0"/>
    <s v="Cant. FUSARIUM"/>
    <x v="20"/>
    <s v="DIAS"/>
    <n v="700"/>
    <e v="#N/A"/>
  </r>
  <r>
    <x v="83"/>
    <x v="0"/>
    <s v="Cant. FUSARIUM"/>
    <x v="20"/>
    <s v="DIAS"/>
    <n v="700"/>
    <e v="#N/A"/>
  </r>
  <r>
    <x v="84"/>
    <x v="0"/>
    <s v="Cant. FUSARIUM"/>
    <x v="20"/>
    <s v="DIAS"/>
    <n v="700"/>
    <e v="#N/A"/>
  </r>
  <r>
    <x v="85"/>
    <x v="0"/>
    <s v="Cant. FUSARIUM"/>
    <x v="20"/>
    <s v="DIAS"/>
    <n v="700"/>
    <e v="#N/A"/>
  </r>
  <r>
    <x v="86"/>
    <x v="0"/>
    <s v="Cant. FUSARIUM"/>
    <x v="20"/>
    <s v="DIAS"/>
    <n v="700"/>
    <e v="#N/A"/>
  </r>
  <r>
    <x v="87"/>
    <x v="0"/>
    <s v="Cant. FUSARIUM"/>
    <x v="20"/>
    <s v="DIAS"/>
    <n v="700"/>
    <e v="#N/A"/>
  </r>
  <r>
    <x v="106"/>
    <x v="0"/>
    <s v="Cant. FUSARIUM"/>
    <x v="20"/>
    <s v="DIAS"/>
    <n v="700"/>
    <e v="#N/A"/>
  </r>
  <r>
    <x v="88"/>
    <x v="0"/>
    <s v="Cant. FUSARIUM"/>
    <x v="20"/>
    <s v="DIAS"/>
    <n v="700"/>
    <e v="#N/A"/>
  </r>
  <r>
    <x v="89"/>
    <x v="0"/>
    <s v="Cant. FUSARIUM"/>
    <x v="20"/>
    <s v="DIAS"/>
    <n v="700"/>
    <e v="#N/A"/>
  </r>
  <r>
    <x v="90"/>
    <x v="0"/>
    <s v="Cant. FUSARIUM"/>
    <x v="20"/>
    <s v="DIAS"/>
    <n v="700"/>
    <e v="#N/A"/>
  </r>
  <r>
    <x v="91"/>
    <x v="0"/>
    <s v="Cant. FUSARIUM"/>
    <x v="20"/>
    <s v="DIAS"/>
    <n v="700"/>
    <e v="#N/A"/>
  </r>
  <r>
    <x v="92"/>
    <x v="0"/>
    <s v="Cant. FUSARIUM"/>
    <x v="20"/>
    <s v="DIAS"/>
    <n v="700"/>
    <e v="#N/A"/>
  </r>
  <r>
    <x v="93"/>
    <x v="0"/>
    <s v="Cant. FUSARIUM"/>
    <x v="20"/>
    <s v="DIAS"/>
    <n v="700"/>
    <e v="#N/A"/>
  </r>
  <r>
    <x v="94"/>
    <x v="0"/>
    <s v="Cant. FUSARIUM"/>
    <x v="20"/>
    <s v="DIAS"/>
    <n v="700"/>
    <e v="#N/A"/>
  </r>
  <r>
    <x v="107"/>
    <x v="0"/>
    <s v="Cant. FUSARIUM"/>
    <x v="20"/>
    <s v="DIAS"/>
    <n v="700"/>
    <e v="#N/A"/>
  </r>
  <r>
    <x v="108"/>
    <x v="0"/>
    <s v="Cant. FUSARIUM"/>
    <x v="20"/>
    <s v="DIAS"/>
    <n v="700"/>
    <e v="#N/A"/>
  </r>
  <r>
    <x v="95"/>
    <x v="0"/>
    <s v="Cant. FUSARIUM"/>
    <x v="20"/>
    <s v="DIAS"/>
    <n v="700"/>
    <e v="#N/A"/>
  </r>
  <r>
    <x v="0"/>
    <x v="0"/>
    <s v="CONTEO HIJOS"/>
    <x v="0"/>
    <s v="DIAS"/>
    <n v="84"/>
    <s v="CLAVEL"/>
  </r>
  <r>
    <x v="1"/>
    <x v="0"/>
    <s v="CONTEO HIJOS"/>
    <x v="0"/>
    <s v="DIAS"/>
    <n v="84"/>
    <s v="CLAVEL"/>
  </r>
  <r>
    <x v="2"/>
    <x v="0"/>
    <s v="CONTEO HIJOS"/>
    <x v="0"/>
    <s v="DIAS"/>
    <n v="84"/>
    <s v="CLAVEL"/>
  </r>
  <r>
    <x v="3"/>
    <x v="0"/>
    <s v="CONTEO HIJOS"/>
    <x v="0"/>
    <s v="DIAS"/>
    <n v="84"/>
    <s v="MINICLAVEL"/>
  </r>
  <r>
    <x v="4"/>
    <x v="0"/>
    <s v="CONTEO HIJOS"/>
    <x v="0"/>
    <s v="DIAS"/>
    <n v="84"/>
    <s v="MINICLAVEL"/>
  </r>
  <r>
    <x v="5"/>
    <x v="0"/>
    <s v="CONTEO HIJOS"/>
    <x v="0"/>
    <s v="DIAS"/>
    <n v="84"/>
    <s v="MINICLAVEL"/>
  </r>
  <r>
    <x v="6"/>
    <x v="0"/>
    <s v="CONTEO HIJOS"/>
    <x v="0"/>
    <s v="DIAS"/>
    <n v="84"/>
    <s v="MINICLAVEL"/>
  </r>
  <r>
    <x v="97"/>
    <x v="0"/>
    <s v="CONTEO HIJOS"/>
    <x v="0"/>
    <s v="DIAS"/>
    <n v="84"/>
    <s v="CLAVEL"/>
  </r>
  <r>
    <x v="7"/>
    <x v="0"/>
    <s v="CONTEO HIJOS"/>
    <x v="0"/>
    <s v="DIAS"/>
    <n v="84"/>
    <s v="CLAVEL"/>
  </r>
  <r>
    <x v="8"/>
    <x v="0"/>
    <s v="CONTEO HIJOS"/>
    <x v="0"/>
    <s v="DIAS"/>
    <n v="84"/>
    <s v="CLAVEL"/>
  </r>
  <r>
    <x v="9"/>
    <x v="0"/>
    <s v="CONTEO HIJOS"/>
    <x v="0"/>
    <s v="DIAS"/>
    <n v="84"/>
    <s v="MINICLAVEL"/>
  </r>
  <r>
    <x v="10"/>
    <x v="0"/>
    <s v="CONTEO HIJOS"/>
    <x v="0"/>
    <s v="DIAS"/>
    <n v="84"/>
    <s v="CLAVEL"/>
  </r>
  <r>
    <x v="11"/>
    <x v="0"/>
    <s v="CONTEO HIJOS"/>
    <x v="0"/>
    <s v="DIAS"/>
    <n v="84"/>
    <s v="MINICLAVEL"/>
  </r>
  <r>
    <x v="12"/>
    <x v="0"/>
    <s v="CONTEO HIJOS"/>
    <x v="0"/>
    <s v="DIAS"/>
    <n v="84"/>
    <s v="MINICLAVEL"/>
  </r>
  <r>
    <x v="13"/>
    <x v="0"/>
    <s v="CONTEO HIJOS"/>
    <x v="0"/>
    <s v="DIAS"/>
    <n v="84"/>
    <s v="CLAVEL"/>
  </r>
  <r>
    <x v="14"/>
    <x v="0"/>
    <s v="CONTEO HIJOS"/>
    <x v="0"/>
    <s v="DIAS"/>
    <n v="84"/>
    <s v="CLAVEL"/>
  </r>
  <r>
    <x v="15"/>
    <x v="0"/>
    <s v="CONTEO HIJOS"/>
    <x v="0"/>
    <s v="DIAS"/>
    <n v="84"/>
    <s v="CLAVEL"/>
  </r>
  <r>
    <x v="16"/>
    <x v="0"/>
    <s v="CONTEO HIJOS"/>
    <x v="0"/>
    <s v="DIAS"/>
    <n v="84"/>
    <s v="CLAVEL"/>
  </r>
  <r>
    <x v="17"/>
    <x v="0"/>
    <s v="CONTEO HIJOS"/>
    <x v="0"/>
    <s v="DIAS"/>
    <n v="84"/>
    <s v="MINICLAVEL"/>
  </r>
  <r>
    <x v="18"/>
    <x v="0"/>
    <s v="CONTEO HIJOS"/>
    <x v="0"/>
    <s v="DIAS"/>
    <n v="84"/>
    <s v="CLAVEL"/>
  </r>
  <r>
    <x v="19"/>
    <x v="0"/>
    <s v="CONTEO HIJOS"/>
    <x v="0"/>
    <s v="DIAS"/>
    <n v="84"/>
    <s v="MINICLAVEL"/>
  </r>
  <r>
    <x v="20"/>
    <x v="0"/>
    <s v="CONTEO HIJOS"/>
    <x v="0"/>
    <s v="DIAS"/>
    <n v="84"/>
    <s v="CLAVEL"/>
  </r>
  <r>
    <x v="21"/>
    <x v="0"/>
    <s v="CONTEO HIJOS"/>
    <x v="0"/>
    <s v="DIAS"/>
    <n v="84"/>
    <s v="CLAVEL"/>
  </r>
  <r>
    <x v="98"/>
    <x v="0"/>
    <s v="CONTEO HIJOS"/>
    <x v="0"/>
    <s v="DIAS"/>
    <n v="84"/>
    <s v="CLAVEL"/>
  </r>
  <r>
    <x v="22"/>
    <x v="0"/>
    <s v="CONTEO HIJOS"/>
    <x v="0"/>
    <s v="DIAS"/>
    <n v="84"/>
    <s v="MINICLAVEL"/>
  </r>
  <r>
    <x v="24"/>
    <x v="0"/>
    <s v="CONTEO HIJOS"/>
    <x v="0"/>
    <s v="DIAS"/>
    <n v="84"/>
    <s v="CLAVEL"/>
  </r>
  <r>
    <x v="25"/>
    <x v="0"/>
    <s v="CONTEO HIJOS"/>
    <x v="0"/>
    <s v="DIAS"/>
    <n v="84"/>
    <s v="CLAVEL"/>
  </r>
  <r>
    <x v="26"/>
    <x v="0"/>
    <s v="CONTEO HIJOS"/>
    <x v="0"/>
    <s v="DIAS"/>
    <n v="84"/>
    <s v="CLAVEL"/>
  </r>
  <r>
    <x v="27"/>
    <x v="0"/>
    <s v="CONTEO HIJOS"/>
    <x v="0"/>
    <s v="DIAS"/>
    <n v="84"/>
    <s v="CLAVEL"/>
  </r>
  <r>
    <x v="28"/>
    <x v="0"/>
    <s v="CONTEO HIJOS"/>
    <x v="0"/>
    <s v="DIAS"/>
    <n v="84"/>
    <s v="CLAVEL"/>
  </r>
  <r>
    <x v="29"/>
    <x v="0"/>
    <s v="CONTEO HIJOS"/>
    <x v="0"/>
    <s v="DIAS"/>
    <n v="84"/>
    <s v="MINICLAVEL"/>
  </r>
  <r>
    <x v="99"/>
    <x v="0"/>
    <s v="CONTEO HIJOS"/>
    <x v="0"/>
    <s v="DIAS"/>
    <n v="84"/>
    <s v="MINICLAVEL"/>
  </r>
  <r>
    <x v="30"/>
    <x v="0"/>
    <s v="CONTEO HIJOS"/>
    <x v="0"/>
    <s v="DIAS"/>
    <n v="84"/>
    <s v="CLAVEL"/>
  </r>
  <r>
    <x v="31"/>
    <x v="0"/>
    <s v="CONTEO HIJOS"/>
    <x v="0"/>
    <s v="DIAS"/>
    <n v="84"/>
    <s v="MINICLAVEL"/>
  </r>
  <r>
    <x v="32"/>
    <x v="0"/>
    <s v="CONTEO HIJOS"/>
    <x v="0"/>
    <s v="DIAS"/>
    <n v="84"/>
    <s v="MINICLAVEL"/>
  </r>
  <r>
    <x v="33"/>
    <x v="0"/>
    <s v="CONTEO HIJOS"/>
    <x v="0"/>
    <s v="DIAS"/>
    <n v="84"/>
    <s v="CLAVEL"/>
  </r>
  <r>
    <x v="34"/>
    <x v="0"/>
    <s v="CONTEO HIJOS"/>
    <x v="0"/>
    <s v="DIAS"/>
    <n v="84"/>
    <s v="CLAVEL"/>
  </r>
  <r>
    <x v="35"/>
    <x v="0"/>
    <s v="CONTEO HIJOS"/>
    <x v="0"/>
    <s v="DIAS"/>
    <n v="84"/>
    <s v="CLAVEL"/>
  </r>
  <r>
    <x v="36"/>
    <x v="0"/>
    <s v="CONTEO HIJOS"/>
    <x v="0"/>
    <s v="DIAS"/>
    <n v="84"/>
    <s v="CLAVEL"/>
  </r>
  <r>
    <x v="37"/>
    <x v="0"/>
    <s v="CONTEO HIJOS"/>
    <x v="0"/>
    <s v="DIAS"/>
    <n v="84"/>
    <s v="CLAVEL"/>
  </r>
  <r>
    <x v="38"/>
    <x v="0"/>
    <s v="CONTEO HIJOS"/>
    <x v="0"/>
    <s v="DIAS"/>
    <n v="84"/>
    <s v="CLAVEL"/>
  </r>
  <r>
    <x v="96"/>
    <x v="0"/>
    <s v="CONTEO HIJOS"/>
    <x v="0"/>
    <s v="DIAS"/>
    <n v="84"/>
    <s v="CLAVEL"/>
  </r>
  <r>
    <x v="39"/>
    <x v="0"/>
    <s v="CONTEO HIJOS"/>
    <x v="0"/>
    <s v="DIAS"/>
    <n v="84"/>
    <s v="CLAVEL"/>
  </r>
  <r>
    <x v="40"/>
    <x v="0"/>
    <s v="CONTEO HIJOS"/>
    <x v="0"/>
    <s v="DIAS"/>
    <n v="84"/>
    <s v="MINICLAVEL"/>
  </r>
  <r>
    <x v="41"/>
    <x v="0"/>
    <s v="CONTEO HIJOS"/>
    <x v="0"/>
    <s v="DIAS"/>
    <n v="84"/>
    <s v="CLAVEL"/>
  </r>
  <r>
    <x v="42"/>
    <x v="0"/>
    <s v="CONTEO HIJOS"/>
    <x v="0"/>
    <s v="DIAS"/>
    <n v="84"/>
    <s v="CLAVEL"/>
  </r>
  <r>
    <x v="43"/>
    <x v="0"/>
    <s v="CONTEO HIJOS"/>
    <x v="0"/>
    <s v="DIAS"/>
    <n v="84"/>
    <s v="CLAVEL"/>
  </r>
  <r>
    <x v="44"/>
    <x v="0"/>
    <s v="CONTEO HIJOS"/>
    <x v="0"/>
    <s v="DIAS"/>
    <n v="84"/>
    <s v="CLAVEL"/>
  </r>
  <r>
    <x v="45"/>
    <x v="0"/>
    <s v="CONTEO HIJOS"/>
    <x v="0"/>
    <s v="DIAS"/>
    <n v="84"/>
    <s v="CLAVEL"/>
  </r>
  <r>
    <x v="46"/>
    <x v="0"/>
    <s v="CONTEO HIJOS"/>
    <x v="0"/>
    <s v="DIAS"/>
    <n v="84"/>
    <s v="MINICLAVEL"/>
  </r>
  <r>
    <x v="47"/>
    <x v="0"/>
    <s v="CONTEO HIJOS"/>
    <x v="0"/>
    <s v="DIAS"/>
    <n v="84"/>
    <s v="CLAVEL"/>
  </r>
  <r>
    <x v="100"/>
    <x v="0"/>
    <s v="CONTEO HIJOS"/>
    <x v="0"/>
    <s v="DIAS"/>
    <n v="84"/>
    <s v="CLAVEL"/>
  </r>
  <r>
    <x v="48"/>
    <x v="0"/>
    <s v="CONTEO HIJOS"/>
    <x v="0"/>
    <s v="DIAS"/>
    <n v="84"/>
    <s v="CLAVEL"/>
  </r>
  <r>
    <x v="49"/>
    <x v="0"/>
    <s v="CONTEO HIJOS"/>
    <x v="0"/>
    <s v="DIAS"/>
    <n v="84"/>
    <s v="CLAVEL"/>
  </r>
  <r>
    <x v="50"/>
    <x v="0"/>
    <s v="CONTEO HIJOS"/>
    <x v="0"/>
    <s v="DIAS"/>
    <n v="84"/>
    <s v="CLAVEL"/>
  </r>
  <r>
    <x v="51"/>
    <x v="0"/>
    <s v="CONTEO HIJOS"/>
    <x v="0"/>
    <s v="DIAS"/>
    <n v="84"/>
    <s v="CLAVEL"/>
  </r>
  <r>
    <x v="52"/>
    <x v="0"/>
    <s v="CONTEO HIJOS"/>
    <x v="0"/>
    <s v="DIAS"/>
    <n v="84"/>
    <s v="CLAVEL"/>
  </r>
  <r>
    <x v="53"/>
    <x v="0"/>
    <s v="CONTEO HIJOS"/>
    <x v="0"/>
    <s v="DIAS"/>
    <n v="84"/>
    <s v="CLAVEL"/>
  </r>
  <r>
    <x v="54"/>
    <x v="0"/>
    <s v="CONTEO HIJOS"/>
    <x v="0"/>
    <s v="DIAS"/>
    <n v="84"/>
    <s v="MINICLAVEL"/>
  </r>
  <r>
    <x v="55"/>
    <x v="0"/>
    <s v="CONTEO HIJOS"/>
    <x v="0"/>
    <s v="DIAS"/>
    <n v="84"/>
    <s v="MINICLAVEL"/>
  </r>
  <r>
    <x v="56"/>
    <x v="0"/>
    <s v="CONTEO HIJOS"/>
    <x v="0"/>
    <s v="DIAS"/>
    <n v="84"/>
    <s v="CLAVEL"/>
  </r>
  <r>
    <x v="101"/>
    <x v="0"/>
    <s v="CONTEO HIJOS"/>
    <x v="0"/>
    <s v="DIAS"/>
    <n v="84"/>
    <s v="MINICLAVEL"/>
  </r>
  <r>
    <x v="102"/>
    <x v="0"/>
    <s v="CONTEO HIJOS"/>
    <x v="0"/>
    <s v="DIAS"/>
    <n v="84"/>
    <s v="MINICLAVEL"/>
  </r>
  <r>
    <x v="57"/>
    <x v="0"/>
    <s v="CONTEO HIJOS"/>
    <x v="0"/>
    <s v="DIAS"/>
    <n v="84"/>
    <s v="MINICLAVEL"/>
  </r>
  <r>
    <x v="103"/>
    <x v="0"/>
    <s v="CONTEO HIJOS"/>
    <x v="0"/>
    <s v="DIAS"/>
    <n v="84"/>
    <s v="CLAVEL"/>
  </r>
  <r>
    <x v="58"/>
    <x v="0"/>
    <s v="CONTEO HIJOS"/>
    <x v="0"/>
    <s v="DIAS"/>
    <n v="84"/>
    <s v="CLAVEL"/>
  </r>
  <r>
    <x v="59"/>
    <x v="0"/>
    <s v="CONTEO HIJOS"/>
    <x v="0"/>
    <s v="DIAS"/>
    <n v="84"/>
    <s v="MINICLAVEL"/>
  </r>
  <r>
    <x v="60"/>
    <x v="0"/>
    <s v="CONTEO HIJOS"/>
    <x v="0"/>
    <s v="DIAS"/>
    <n v="84"/>
    <s v="CLAVEL"/>
  </r>
  <r>
    <x v="61"/>
    <x v="0"/>
    <s v="CONTEO HIJOS"/>
    <x v="0"/>
    <s v="DIAS"/>
    <n v="84"/>
    <s v="MINICLAVEL"/>
  </r>
  <r>
    <x v="62"/>
    <x v="0"/>
    <s v="CONTEO HIJOS"/>
    <x v="0"/>
    <s v="DIAS"/>
    <n v="84"/>
    <s v="CLAVEL"/>
  </r>
  <r>
    <x v="63"/>
    <x v="0"/>
    <s v="CONTEO HIJOS"/>
    <x v="0"/>
    <s v="DIAS"/>
    <n v="84"/>
    <s v="CLAVEL"/>
  </r>
  <r>
    <x v="64"/>
    <x v="0"/>
    <s v="CONTEO HIJOS"/>
    <x v="0"/>
    <s v="DIAS"/>
    <n v="84"/>
    <s v="CLAVEL"/>
  </r>
  <r>
    <x v="65"/>
    <x v="0"/>
    <s v="CONTEO HIJOS"/>
    <x v="0"/>
    <s v="DIAS"/>
    <n v="84"/>
    <s v="MINICLAVEL"/>
  </r>
  <r>
    <x v="66"/>
    <x v="0"/>
    <s v="CONTEO HIJOS"/>
    <x v="0"/>
    <s v="DIAS"/>
    <n v="84"/>
    <s v="CLAVEL"/>
  </r>
  <r>
    <x v="67"/>
    <x v="0"/>
    <s v="CONTEO HIJOS"/>
    <x v="0"/>
    <s v="DIAS"/>
    <n v="84"/>
    <s v="MINICLAVEL"/>
  </r>
  <r>
    <x v="68"/>
    <x v="0"/>
    <s v="CONTEO HIJOS"/>
    <x v="0"/>
    <s v="DIAS"/>
    <n v="84"/>
    <s v="MINICLAVEL"/>
  </r>
  <r>
    <x v="69"/>
    <x v="0"/>
    <s v="CONTEO HIJOS"/>
    <x v="0"/>
    <s v="DIAS"/>
    <n v="84"/>
    <s v="MINICLAVEL"/>
  </r>
  <r>
    <x v="70"/>
    <x v="0"/>
    <s v="CONTEO HIJOS"/>
    <x v="0"/>
    <s v="DIAS"/>
    <n v="84"/>
    <s v="MINICLAVEL"/>
  </r>
  <r>
    <x v="71"/>
    <x v="0"/>
    <s v="CONTEO HIJOS"/>
    <x v="0"/>
    <s v="DIAS"/>
    <n v="84"/>
    <s v="CLAVEL"/>
  </r>
  <r>
    <x v="72"/>
    <x v="0"/>
    <s v="CONTEO HIJOS"/>
    <x v="0"/>
    <s v="DIAS"/>
    <n v="84"/>
    <e v="#N/A"/>
  </r>
  <r>
    <x v="73"/>
    <x v="0"/>
    <s v="CONTEO HIJOS"/>
    <x v="0"/>
    <s v="DIAS"/>
    <n v="84"/>
    <e v="#N/A"/>
  </r>
  <r>
    <x v="74"/>
    <x v="0"/>
    <s v="CONTEO HIJOS"/>
    <x v="0"/>
    <s v="DIAS"/>
    <n v="84"/>
    <e v="#N/A"/>
  </r>
  <r>
    <x v="75"/>
    <x v="0"/>
    <s v="CONTEO HIJOS"/>
    <x v="0"/>
    <s v="DIAS"/>
    <n v="84"/>
    <e v="#N/A"/>
  </r>
  <r>
    <x v="76"/>
    <x v="0"/>
    <s v="CONTEO HIJOS"/>
    <x v="0"/>
    <s v="DIAS"/>
    <n v="84"/>
    <e v="#N/A"/>
  </r>
  <r>
    <x v="104"/>
    <x v="0"/>
    <s v="CONTEO HIJOS"/>
    <x v="0"/>
    <s v="DIAS"/>
    <n v="84"/>
    <e v="#N/A"/>
  </r>
  <r>
    <x v="77"/>
    <x v="0"/>
    <s v="CONTEO HIJOS"/>
    <x v="0"/>
    <s v="DIAS"/>
    <n v="84"/>
    <e v="#N/A"/>
  </r>
  <r>
    <x v="78"/>
    <x v="0"/>
    <s v="CONTEO HIJOS"/>
    <x v="0"/>
    <s v="DIAS"/>
    <n v="84"/>
    <e v="#N/A"/>
  </r>
  <r>
    <x v="79"/>
    <x v="0"/>
    <s v="CONTEO HIJOS"/>
    <x v="0"/>
    <s v="DIAS"/>
    <n v="84"/>
    <e v="#N/A"/>
  </r>
  <r>
    <x v="80"/>
    <x v="0"/>
    <s v="CONTEO HIJOS"/>
    <x v="0"/>
    <s v="DIAS"/>
    <n v="84"/>
    <e v="#N/A"/>
  </r>
  <r>
    <x v="81"/>
    <x v="0"/>
    <s v="CONTEO HIJOS"/>
    <x v="0"/>
    <s v="DIAS"/>
    <n v="84"/>
    <e v="#N/A"/>
  </r>
  <r>
    <x v="82"/>
    <x v="0"/>
    <s v="CONTEO HIJOS"/>
    <x v="0"/>
    <s v="DIAS"/>
    <n v="84"/>
    <e v="#N/A"/>
  </r>
  <r>
    <x v="105"/>
    <x v="0"/>
    <s v="CONTEO HIJOS"/>
    <x v="0"/>
    <s v="DIAS"/>
    <n v="84"/>
    <e v="#N/A"/>
  </r>
  <r>
    <x v="83"/>
    <x v="0"/>
    <s v="CONTEO HIJOS"/>
    <x v="0"/>
    <s v="DIAS"/>
    <n v="84"/>
    <e v="#N/A"/>
  </r>
  <r>
    <x v="84"/>
    <x v="0"/>
    <s v="CONTEO HIJOS"/>
    <x v="0"/>
    <s v="DIAS"/>
    <n v="84"/>
    <e v="#N/A"/>
  </r>
  <r>
    <x v="85"/>
    <x v="0"/>
    <s v="CONTEO HIJOS"/>
    <x v="0"/>
    <s v="DIAS"/>
    <n v="84"/>
    <e v="#N/A"/>
  </r>
  <r>
    <x v="86"/>
    <x v="0"/>
    <s v="CONTEO HIJOS"/>
    <x v="0"/>
    <s v="DIAS"/>
    <n v="84"/>
    <e v="#N/A"/>
  </r>
  <r>
    <x v="87"/>
    <x v="0"/>
    <s v="CONTEO HIJOS"/>
    <x v="0"/>
    <s v="DIAS"/>
    <n v="84"/>
    <e v="#N/A"/>
  </r>
  <r>
    <x v="106"/>
    <x v="0"/>
    <s v="CONTEO HIJOS"/>
    <x v="0"/>
    <s v="DIAS"/>
    <n v="84"/>
    <e v="#N/A"/>
  </r>
  <r>
    <x v="88"/>
    <x v="0"/>
    <s v="CONTEO HIJOS"/>
    <x v="0"/>
    <s v="DIAS"/>
    <n v="84"/>
    <e v="#N/A"/>
  </r>
  <r>
    <x v="89"/>
    <x v="0"/>
    <s v="CONTEO HIJOS"/>
    <x v="0"/>
    <s v="DIAS"/>
    <n v="84"/>
    <e v="#N/A"/>
  </r>
  <r>
    <x v="90"/>
    <x v="0"/>
    <s v="CONTEO HIJOS"/>
    <x v="0"/>
    <s v="DIAS"/>
    <n v="84"/>
    <e v="#N/A"/>
  </r>
  <r>
    <x v="91"/>
    <x v="0"/>
    <s v="CONTEO HIJOS"/>
    <x v="0"/>
    <s v="DIAS"/>
    <n v="84"/>
    <e v="#N/A"/>
  </r>
  <r>
    <x v="92"/>
    <x v="0"/>
    <s v="CONTEO HIJOS"/>
    <x v="0"/>
    <s v="DIAS"/>
    <n v="84"/>
    <e v="#N/A"/>
  </r>
  <r>
    <x v="93"/>
    <x v="0"/>
    <s v="CONTEO HIJOS"/>
    <x v="0"/>
    <s v="DIAS"/>
    <n v="84"/>
    <e v="#N/A"/>
  </r>
  <r>
    <x v="94"/>
    <x v="0"/>
    <s v="CONTEO HIJOS"/>
    <x v="0"/>
    <s v="DIAS"/>
    <n v="84"/>
    <e v="#N/A"/>
  </r>
  <r>
    <x v="107"/>
    <x v="0"/>
    <s v="CONTEO HIJOS"/>
    <x v="0"/>
    <s v="DIAS"/>
    <n v="84"/>
    <e v="#N/A"/>
  </r>
  <r>
    <x v="108"/>
    <x v="0"/>
    <s v="CONTEO HIJOS"/>
    <x v="0"/>
    <s v="DIAS"/>
    <n v="84"/>
    <e v="#N/A"/>
  </r>
  <r>
    <x v="95"/>
    <x v="0"/>
    <s v="CONTEO HIJOS"/>
    <x v="0"/>
    <s v="DIAS"/>
    <n v="84"/>
    <e v="#N/A"/>
  </r>
  <r>
    <x v="0"/>
    <x v="0"/>
    <s v="CONTEO HIJOS"/>
    <x v="1"/>
    <s v="DIAS"/>
    <n v="280"/>
    <s v="CLAVEL"/>
  </r>
  <r>
    <x v="1"/>
    <x v="0"/>
    <s v="CONTEO HIJOS"/>
    <x v="1"/>
    <s v="DIAS"/>
    <n v="280"/>
    <s v="CLAVEL"/>
  </r>
  <r>
    <x v="2"/>
    <x v="0"/>
    <s v="CONTEO HIJOS"/>
    <x v="1"/>
    <s v="DIAS"/>
    <n v="280"/>
    <s v="CLAVEL"/>
  </r>
  <r>
    <x v="3"/>
    <x v="0"/>
    <s v="CONTEO HIJOS"/>
    <x v="1"/>
    <s v="DIAS"/>
    <n v="280"/>
    <s v="MINICLAVEL"/>
  </r>
  <r>
    <x v="4"/>
    <x v="0"/>
    <s v="CONTEO HIJOS"/>
    <x v="1"/>
    <s v="DIAS"/>
    <n v="280"/>
    <s v="MINICLAVEL"/>
  </r>
  <r>
    <x v="5"/>
    <x v="0"/>
    <s v="CONTEO HIJOS"/>
    <x v="1"/>
    <s v="DIAS"/>
    <n v="280"/>
    <s v="MINICLAVEL"/>
  </r>
  <r>
    <x v="6"/>
    <x v="0"/>
    <s v="CONTEO HIJOS"/>
    <x v="1"/>
    <s v="DIAS"/>
    <n v="280"/>
    <s v="MINICLAVEL"/>
  </r>
  <r>
    <x v="97"/>
    <x v="0"/>
    <s v="CONTEO HIJOS"/>
    <x v="1"/>
    <s v="DIAS"/>
    <n v="280"/>
    <s v="CLAVEL"/>
  </r>
  <r>
    <x v="7"/>
    <x v="0"/>
    <s v="CONTEO HIJOS"/>
    <x v="1"/>
    <s v="DIAS"/>
    <n v="280"/>
    <s v="CLAVEL"/>
  </r>
  <r>
    <x v="8"/>
    <x v="0"/>
    <s v="CONTEO HIJOS"/>
    <x v="1"/>
    <s v="DIAS"/>
    <n v="280"/>
    <s v="CLAVEL"/>
  </r>
  <r>
    <x v="9"/>
    <x v="0"/>
    <s v="CONTEO HIJOS"/>
    <x v="1"/>
    <s v="DIAS"/>
    <n v="280"/>
    <s v="MINICLAVEL"/>
  </r>
  <r>
    <x v="10"/>
    <x v="0"/>
    <s v="CONTEO HIJOS"/>
    <x v="1"/>
    <s v="DIAS"/>
    <n v="280"/>
    <s v="CLAVEL"/>
  </r>
  <r>
    <x v="11"/>
    <x v="0"/>
    <s v="CONTEO HIJOS"/>
    <x v="1"/>
    <s v="DIAS"/>
    <n v="280"/>
    <s v="MINICLAVEL"/>
  </r>
  <r>
    <x v="12"/>
    <x v="0"/>
    <s v="CONTEO HIJOS"/>
    <x v="1"/>
    <s v="DIAS"/>
    <n v="280"/>
    <s v="MINICLAVEL"/>
  </r>
  <r>
    <x v="13"/>
    <x v="0"/>
    <s v="CONTEO HIJOS"/>
    <x v="1"/>
    <s v="DIAS"/>
    <n v="280"/>
    <s v="CLAVEL"/>
  </r>
  <r>
    <x v="14"/>
    <x v="0"/>
    <s v="CONTEO HIJOS"/>
    <x v="1"/>
    <s v="DIAS"/>
    <n v="280"/>
    <s v="CLAVEL"/>
  </r>
  <r>
    <x v="15"/>
    <x v="0"/>
    <s v="CONTEO HIJOS"/>
    <x v="1"/>
    <s v="DIAS"/>
    <n v="280"/>
    <s v="CLAVEL"/>
  </r>
  <r>
    <x v="16"/>
    <x v="0"/>
    <s v="CONTEO HIJOS"/>
    <x v="1"/>
    <s v="DIAS"/>
    <n v="280"/>
    <s v="CLAVEL"/>
  </r>
  <r>
    <x v="17"/>
    <x v="0"/>
    <s v="CONTEO HIJOS"/>
    <x v="1"/>
    <s v="DIAS"/>
    <n v="280"/>
    <s v="MINICLAVEL"/>
  </r>
  <r>
    <x v="18"/>
    <x v="0"/>
    <s v="CONTEO HIJOS"/>
    <x v="1"/>
    <s v="DIAS"/>
    <n v="280"/>
    <s v="CLAVEL"/>
  </r>
  <r>
    <x v="19"/>
    <x v="0"/>
    <s v="CONTEO HIJOS"/>
    <x v="1"/>
    <s v="DIAS"/>
    <n v="280"/>
    <s v="MINICLAVEL"/>
  </r>
  <r>
    <x v="20"/>
    <x v="0"/>
    <s v="CONTEO HIJOS"/>
    <x v="1"/>
    <s v="DIAS"/>
    <n v="280"/>
    <s v="CLAVEL"/>
  </r>
  <r>
    <x v="21"/>
    <x v="0"/>
    <s v="CONTEO HIJOS"/>
    <x v="1"/>
    <s v="DIAS"/>
    <n v="280"/>
    <s v="CLAVEL"/>
  </r>
  <r>
    <x v="98"/>
    <x v="0"/>
    <s v="CONTEO HIJOS"/>
    <x v="1"/>
    <s v="DIAS"/>
    <n v="280"/>
    <s v="CLAVEL"/>
  </r>
  <r>
    <x v="22"/>
    <x v="0"/>
    <s v="CONTEO HIJOS"/>
    <x v="1"/>
    <s v="DIAS"/>
    <n v="280"/>
    <s v="MINICLAVEL"/>
  </r>
  <r>
    <x v="24"/>
    <x v="0"/>
    <s v="CONTEO HIJOS"/>
    <x v="1"/>
    <s v="DIAS"/>
    <n v="280"/>
    <s v="CLAVEL"/>
  </r>
  <r>
    <x v="25"/>
    <x v="0"/>
    <s v="CONTEO HIJOS"/>
    <x v="1"/>
    <s v="DIAS"/>
    <n v="280"/>
    <s v="CLAVEL"/>
  </r>
  <r>
    <x v="26"/>
    <x v="0"/>
    <s v="CONTEO HIJOS"/>
    <x v="1"/>
    <s v="DIAS"/>
    <n v="280"/>
    <s v="CLAVEL"/>
  </r>
  <r>
    <x v="27"/>
    <x v="0"/>
    <s v="CONTEO HIJOS"/>
    <x v="1"/>
    <s v="DIAS"/>
    <n v="280"/>
    <s v="CLAVEL"/>
  </r>
  <r>
    <x v="28"/>
    <x v="0"/>
    <s v="CONTEO HIJOS"/>
    <x v="1"/>
    <s v="DIAS"/>
    <n v="280"/>
    <s v="CLAVEL"/>
  </r>
  <r>
    <x v="29"/>
    <x v="0"/>
    <s v="CONTEO HIJOS"/>
    <x v="1"/>
    <s v="DIAS"/>
    <n v="280"/>
    <s v="MINICLAVEL"/>
  </r>
  <r>
    <x v="99"/>
    <x v="0"/>
    <s v="CONTEO HIJOS"/>
    <x v="1"/>
    <s v="DIAS"/>
    <n v="280"/>
    <s v="MINICLAVEL"/>
  </r>
  <r>
    <x v="30"/>
    <x v="0"/>
    <s v="CONTEO HIJOS"/>
    <x v="1"/>
    <s v="DIAS"/>
    <n v="280"/>
    <s v="CLAVEL"/>
  </r>
  <r>
    <x v="31"/>
    <x v="0"/>
    <s v="CONTEO HIJOS"/>
    <x v="1"/>
    <s v="DIAS"/>
    <n v="280"/>
    <s v="MINICLAVEL"/>
  </r>
  <r>
    <x v="32"/>
    <x v="0"/>
    <s v="CONTEO HIJOS"/>
    <x v="1"/>
    <s v="DIAS"/>
    <n v="280"/>
    <s v="MINICLAVEL"/>
  </r>
  <r>
    <x v="33"/>
    <x v="0"/>
    <s v="CONTEO HIJOS"/>
    <x v="1"/>
    <s v="DIAS"/>
    <n v="280"/>
    <s v="CLAVEL"/>
  </r>
  <r>
    <x v="34"/>
    <x v="0"/>
    <s v="CONTEO HIJOS"/>
    <x v="1"/>
    <s v="DIAS"/>
    <n v="280"/>
    <s v="CLAVEL"/>
  </r>
  <r>
    <x v="35"/>
    <x v="0"/>
    <s v="CONTEO HIJOS"/>
    <x v="1"/>
    <s v="DIAS"/>
    <n v="280"/>
    <s v="CLAVEL"/>
  </r>
  <r>
    <x v="36"/>
    <x v="0"/>
    <s v="CONTEO HIJOS"/>
    <x v="1"/>
    <s v="DIAS"/>
    <n v="280"/>
    <s v="CLAVEL"/>
  </r>
  <r>
    <x v="37"/>
    <x v="0"/>
    <s v="CONTEO HIJOS"/>
    <x v="1"/>
    <s v="DIAS"/>
    <n v="280"/>
    <s v="CLAVEL"/>
  </r>
  <r>
    <x v="38"/>
    <x v="0"/>
    <s v="CONTEO HIJOS"/>
    <x v="1"/>
    <s v="DIAS"/>
    <n v="280"/>
    <s v="CLAVEL"/>
  </r>
  <r>
    <x v="96"/>
    <x v="0"/>
    <s v="CONTEO HIJOS"/>
    <x v="1"/>
    <s v="DIAS"/>
    <n v="280"/>
    <s v="CLAVEL"/>
  </r>
  <r>
    <x v="39"/>
    <x v="0"/>
    <s v="CONTEO HIJOS"/>
    <x v="1"/>
    <s v="DIAS"/>
    <n v="280"/>
    <s v="CLAVEL"/>
  </r>
  <r>
    <x v="40"/>
    <x v="0"/>
    <s v="CONTEO HIJOS"/>
    <x v="1"/>
    <s v="DIAS"/>
    <n v="280"/>
    <s v="MINICLAVEL"/>
  </r>
  <r>
    <x v="41"/>
    <x v="0"/>
    <s v="CONTEO HIJOS"/>
    <x v="1"/>
    <s v="DIAS"/>
    <n v="280"/>
    <s v="CLAVEL"/>
  </r>
  <r>
    <x v="42"/>
    <x v="0"/>
    <s v="CONTEO HIJOS"/>
    <x v="1"/>
    <s v="DIAS"/>
    <n v="280"/>
    <s v="CLAVEL"/>
  </r>
  <r>
    <x v="43"/>
    <x v="0"/>
    <s v="CONTEO HIJOS"/>
    <x v="1"/>
    <s v="DIAS"/>
    <n v="280"/>
    <s v="CLAVEL"/>
  </r>
  <r>
    <x v="44"/>
    <x v="0"/>
    <s v="CONTEO HIJOS"/>
    <x v="1"/>
    <s v="DIAS"/>
    <n v="280"/>
    <s v="CLAVEL"/>
  </r>
  <r>
    <x v="45"/>
    <x v="0"/>
    <s v="CONTEO HIJOS"/>
    <x v="1"/>
    <s v="DIAS"/>
    <n v="280"/>
    <s v="CLAVEL"/>
  </r>
  <r>
    <x v="46"/>
    <x v="0"/>
    <s v="CONTEO HIJOS"/>
    <x v="1"/>
    <s v="DIAS"/>
    <n v="280"/>
    <s v="MINICLAVEL"/>
  </r>
  <r>
    <x v="47"/>
    <x v="0"/>
    <s v="CONTEO HIJOS"/>
    <x v="1"/>
    <s v="DIAS"/>
    <n v="280"/>
    <s v="CLAVEL"/>
  </r>
  <r>
    <x v="100"/>
    <x v="0"/>
    <s v="CONTEO HIJOS"/>
    <x v="1"/>
    <s v="DIAS"/>
    <n v="280"/>
    <s v="CLAVEL"/>
  </r>
  <r>
    <x v="48"/>
    <x v="0"/>
    <s v="CONTEO HIJOS"/>
    <x v="1"/>
    <s v="DIAS"/>
    <n v="280"/>
    <s v="CLAVEL"/>
  </r>
  <r>
    <x v="49"/>
    <x v="0"/>
    <s v="CONTEO HIJOS"/>
    <x v="1"/>
    <s v="DIAS"/>
    <n v="280"/>
    <s v="CLAVEL"/>
  </r>
  <r>
    <x v="50"/>
    <x v="0"/>
    <s v="CONTEO HIJOS"/>
    <x v="1"/>
    <s v="DIAS"/>
    <n v="280"/>
    <s v="CLAVEL"/>
  </r>
  <r>
    <x v="51"/>
    <x v="0"/>
    <s v="CONTEO HIJOS"/>
    <x v="1"/>
    <s v="DIAS"/>
    <n v="280"/>
    <s v="CLAVEL"/>
  </r>
  <r>
    <x v="52"/>
    <x v="0"/>
    <s v="CONTEO HIJOS"/>
    <x v="1"/>
    <s v="DIAS"/>
    <n v="280"/>
    <s v="CLAVEL"/>
  </r>
  <r>
    <x v="53"/>
    <x v="0"/>
    <s v="CONTEO HIJOS"/>
    <x v="1"/>
    <s v="DIAS"/>
    <n v="280"/>
    <s v="CLAVEL"/>
  </r>
  <r>
    <x v="54"/>
    <x v="0"/>
    <s v="CONTEO HIJOS"/>
    <x v="1"/>
    <s v="DIAS"/>
    <n v="280"/>
    <s v="MINICLAVEL"/>
  </r>
  <r>
    <x v="55"/>
    <x v="0"/>
    <s v="CONTEO HIJOS"/>
    <x v="1"/>
    <s v="DIAS"/>
    <n v="280"/>
    <s v="MINICLAVEL"/>
  </r>
  <r>
    <x v="56"/>
    <x v="0"/>
    <s v="CONTEO HIJOS"/>
    <x v="1"/>
    <s v="DIAS"/>
    <n v="280"/>
    <s v="CLAVEL"/>
  </r>
  <r>
    <x v="101"/>
    <x v="0"/>
    <s v="CONTEO HIJOS"/>
    <x v="1"/>
    <s v="DIAS"/>
    <n v="280"/>
    <s v="MINICLAVEL"/>
  </r>
  <r>
    <x v="102"/>
    <x v="0"/>
    <s v="CONTEO HIJOS"/>
    <x v="1"/>
    <s v="DIAS"/>
    <n v="280"/>
    <s v="MINICLAVEL"/>
  </r>
  <r>
    <x v="57"/>
    <x v="0"/>
    <s v="CONTEO HIJOS"/>
    <x v="1"/>
    <s v="DIAS"/>
    <n v="280"/>
    <s v="MINICLAVEL"/>
  </r>
  <r>
    <x v="103"/>
    <x v="0"/>
    <s v="CONTEO HIJOS"/>
    <x v="1"/>
    <s v="DIAS"/>
    <n v="280"/>
    <s v="CLAVEL"/>
  </r>
  <r>
    <x v="58"/>
    <x v="0"/>
    <s v="CONTEO HIJOS"/>
    <x v="1"/>
    <s v="DIAS"/>
    <n v="280"/>
    <s v="CLAVEL"/>
  </r>
  <r>
    <x v="59"/>
    <x v="0"/>
    <s v="CONTEO HIJOS"/>
    <x v="1"/>
    <s v="DIAS"/>
    <n v="280"/>
    <s v="MINICLAVEL"/>
  </r>
  <r>
    <x v="60"/>
    <x v="0"/>
    <s v="CONTEO HIJOS"/>
    <x v="1"/>
    <s v="DIAS"/>
    <n v="280"/>
    <s v="CLAVEL"/>
  </r>
  <r>
    <x v="61"/>
    <x v="0"/>
    <s v="CONTEO HIJOS"/>
    <x v="1"/>
    <s v="DIAS"/>
    <n v="280"/>
    <s v="MINICLAVEL"/>
  </r>
  <r>
    <x v="62"/>
    <x v="0"/>
    <s v="CONTEO HIJOS"/>
    <x v="1"/>
    <s v="DIAS"/>
    <n v="280"/>
    <s v="CLAVEL"/>
  </r>
  <r>
    <x v="63"/>
    <x v="0"/>
    <s v="CONTEO HIJOS"/>
    <x v="1"/>
    <s v="DIAS"/>
    <n v="280"/>
    <s v="CLAVEL"/>
  </r>
  <r>
    <x v="64"/>
    <x v="0"/>
    <s v="CONTEO HIJOS"/>
    <x v="1"/>
    <s v="DIAS"/>
    <n v="280"/>
    <s v="CLAVEL"/>
  </r>
  <r>
    <x v="65"/>
    <x v="0"/>
    <s v="CONTEO HIJOS"/>
    <x v="1"/>
    <s v="DIAS"/>
    <n v="280"/>
    <s v="MINICLAVEL"/>
  </r>
  <r>
    <x v="66"/>
    <x v="0"/>
    <s v="CONTEO HIJOS"/>
    <x v="1"/>
    <s v="DIAS"/>
    <n v="280"/>
    <s v="CLAVEL"/>
  </r>
  <r>
    <x v="67"/>
    <x v="0"/>
    <s v="CONTEO HIJOS"/>
    <x v="1"/>
    <s v="DIAS"/>
    <n v="280"/>
    <s v="MINICLAVEL"/>
  </r>
  <r>
    <x v="68"/>
    <x v="0"/>
    <s v="CONTEO HIJOS"/>
    <x v="1"/>
    <s v="DIAS"/>
    <n v="280"/>
    <s v="MINICLAVEL"/>
  </r>
  <r>
    <x v="69"/>
    <x v="0"/>
    <s v="CONTEO HIJOS"/>
    <x v="1"/>
    <s v="DIAS"/>
    <n v="280"/>
    <s v="MINICLAVEL"/>
  </r>
  <r>
    <x v="70"/>
    <x v="0"/>
    <s v="CONTEO HIJOS"/>
    <x v="1"/>
    <s v="DIAS"/>
    <n v="280"/>
    <s v="MINICLAVEL"/>
  </r>
  <r>
    <x v="71"/>
    <x v="0"/>
    <s v="CONTEO HIJOS"/>
    <x v="1"/>
    <s v="DIAS"/>
    <n v="280"/>
    <s v="CLAVEL"/>
  </r>
  <r>
    <x v="72"/>
    <x v="0"/>
    <s v="CONTEO HIJOS"/>
    <x v="1"/>
    <s v="DIAS"/>
    <n v="280"/>
    <e v="#N/A"/>
  </r>
  <r>
    <x v="73"/>
    <x v="0"/>
    <s v="CONTEO HIJOS"/>
    <x v="1"/>
    <s v="DIAS"/>
    <n v="280"/>
    <e v="#N/A"/>
  </r>
  <r>
    <x v="74"/>
    <x v="0"/>
    <s v="CONTEO HIJOS"/>
    <x v="1"/>
    <s v="DIAS"/>
    <n v="280"/>
    <e v="#N/A"/>
  </r>
  <r>
    <x v="75"/>
    <x v="0"/>
    <s v="CONTEO HIJOS"/>
    <x v="1"/>
    <s v="DIAS"/>
    <n v="280"/>
    <e v="#N/A"/>
  </r>
  <r>
    <x v="76"/>
    <x v="0"/>
    <s v="CONTEO HIJOS"/>
    <x v="1"/>
    <s v="DIAS"/>
    <n v="280"/>
    <e v="#N/A"/>
  </r>
  <r>
    <x v="104"/>
    <x v="0"/>
    <s v="CONTEO HIJOS"/>
    <x v="1"/>
    <s v="DIAS"/>
    <n v="280"/>
    <e v="#N/A"/>
  </r>
  <r>
    <x v="77"/>
    <x v="0"/>
    <s v="CONTEO HIJOS"/>
    <x v="1"/>
    <s v="DIAS"/>
    <n v="280"/>
    <e v="#N/A"/>
  </r>
  <r>
    <x v="78"/>
    <x v="0"/>
    <s v="CONTEO HIJOS"/>
    <x v="1"/>
    <s v="DIAS"/>
    <n v="280"/>
    <e v="#N/A"/>
  </r>
  <r>
    <x v="79"/>
    <x v="0"/>
    <s v="CONTEO HIJOS"/>
    <x v="1"/>
    <s v="DIAS"/>
    <n v="280"/>
    <e v="#N/A"/>
  </r>
  <r>
    <x v="80"/>
    <x v="0"/>
    <s v="CONTEO HIJOS"/>
    <x v="1"/>
    <s v="DIAS"/>
    <n v="280"/>
    <e v="#N/A"/>
  </r>
  <r>
    <x v="81"/>
    <x v="0"/>
    <s v="CONTEO HIJOS"/>
    <x v="1"/>
    <s v="DIAS"/>
    <n v="280"/>
    <e v="#N/A"/>
  </r>
  <r>
    <x v="82"/>
    <x v="0"/>
    <s v="CONTEO HIJOS"/>
    <x v="1"/>
    <s v="DIAS"/>
    <n v="280"/>
    <e v="#N/A"/>
  </r>
  <r>
    <x v="105"/>
    <x v="0"/>
    <s v="CONTEO HIJOS"/>
    <x v="1"/>
    <s v="DIAS"/>
    <n v="280"/>
    <e v="#N/A"/>
  </r>
  <r>
    <x v="83"/>
    <x v="0"/>
    <s v="CONTEO HIJOS"/>
    <x v="1"/>
    <s v="DIAS"/>
    <n v="280"/>
    <e v="#N/A"/>
  </r>
  <r>
    <x v="84"/>
    <x v="0"/>
    <s v="CONTEO HIJOS"/>
    <x v="1"/>
    <s v="DIAS"/>
    <n v="280"/>
    <e v="#N/A"/>
  </r>
  <r>
    <x v="85"/>
    <x v="0"/>
    <s v="CONTEO HIJOS"/>
    <x v="1"/>
    <s v="DIAS"/>
    <n v="280"/>
    <e v="#N/A"/>
  </r>
  <r>
    <x v="86"/>
    <x v="0"/>
    <s v="CONTEO HIJOS"/>
    <x v="1"/>
    <s v="DIAS"/>
    <n v="280"/>
    <e v="#N/A"/>
  </r>
  <r>
    <x v="87"/>
    <x v="0"/>
    <s v="CONTEO HIJOS"/>
    <x v="1"/>
    <s v="DIAS"/>
    <n v="280"/>
    <e v="#N/A"/>
  </r>
  <r>
    <x v="106"/>
    <x v="0"/>
    <s v="CONTEO HIJOS"/>
    <x v="1"/>
    <s v="DIAS"/>
    <n v="280"/>
    <e v="#N/A"/>
  </r>
  <r>
    <x v="88"/>
    <x v="0"/>
    <s v="CONTEO HIJOS"/>
    <x v="1"/>
    <s v="DIAS"/>
    <n v="280"/>
    <e v="#N/A"/>
  </r>
  <r>
    <x v="89"/>
    <x v="0"/>
    <s v="CONTEO HIJOS"/>
    <x v="1"/>
    <s v="DIAS"/>
    <n v="280"/>
    <e v="#N/A"/>
  </r>
  <r>
    <x v="90"/>
    <x v="0"/>
    <s v="CONTEO HIJOS"/>
    <x v="1"/>
    <s v="DIAS"/>
    <n v="280"/>
    <e v="#N/A"/>
  </r>
  <r>
    <x v="91"/>
    <x v="0"/>
    <s v="CONTEO HIJOS"/>
    <x v="1"/>
    <s v="DIAS"/>
    <n v="280"/>
    <e v="#N/A"/>
  </r>
  <r>
    <x v="92"/>
    <x v="0"/>
    <s v="CONTEO HIJOS"/>
    <x v="1"/>
    <s v="DIAS"/>
    <n v="280"/>
    <e v="#N/A"/>
  </r>
  <r>
    <x v="93"/>
    <x v="0"/>
    <s v="CONTEO HIJOS"/>
    <x v="1"/>
    <s v="DIAS"/>
    <n v="280"/>
    <e v="#N/A"/>
  </r>
  <r>
    <x v="94"/>
    <x v="0"/>
    <s v="CONTEO HIJOS"/>
    <x v="1"/>
    <s v="DIAS"/>
    <n v="280"/>
    <e v="#N/A"/>
  </r>
  <r>
    <x v="107"/>
    <x v="0"/>
    <s v="CONTEO HIJOS"/>
    <x v="1"/>
    <s v="DIAS"/>
    <n v="280"/>
    <e v="#N/A"/>
  </r>
  <r>
    <x v="108"/>
    <x v="0"/>
    <s v="CONTEO HIJOS"/>
    <x v="1"/>
    <s v="DIAS"/>
    <n v="280"/>
    <e v="#N/A"/>
  </r>
  <r>
    <x v="95"/>
    <x v="0"/>
    <s v="CONTEO HIJOS"/>
    <x v="1"/>
    <s v="DIAS"/>
    <n v="280"/>
    <e v="#N/A"/>
  </r>
  <r>
    <x v="26"/>
    <x v="0"/>
    <s v="DESBOTONE"/>
    <x v="5"/>
    <s v="DIAS"/>
    <n v="42"/>
    <s v="CLAVEL"/>
  </r>
  <r>
    <x v="48"/>
    <x v="0"/>
    <s v="DESBOTONE"/>
    <x v="5"/>
    <s v="DIAS"/>
    <n v="42"/>
    <s v="CLAVEL"/>
  </r>
  <r>
    <x v="97"/>
    <x v="0"/>
    <s v="ARREGLOS"/>
    <x v="1"/>
    <s v="DIAS"/>
    <n v="14"/>
    <s v="CLAVEL"/>
  </r>
  <r>
    <x v="98"/>
    <x v="0"/>
    <s v="ARREGLOS"/>
    <x v="1"/>
    <s v="DIAS"/>
    <n v="14"/>
    <s v="CLAVEL"/>
  </r>
  <r>
    <x v="99"/>
    <x v="0"/>
    <s v="ARREGLOS"/>
    <x v="1"/>
    <s v="DIAS"/>
    <n v="14"/>
    <s v="MINICLAVEL"/>
  </r>
  <r>
    <x v="100"/>
    <x v="0"/>
    <s v="ARREGLOS"/>
    <x v="1"/>
    <s v="DIAS"/>
    <n v="14"/>
    <s v="CLAVEL"/>
  </r>
  <r>
    <x v="101"/>
    <x v="0"/>
    <s v="ARREGLOS"/>
    <x v="1"/>
    <s v="DIAS"/>
    <n v="14"/>
    <s v="MINICLAVEL"/>
  </r>
  <r>
    <x v="102"/>
    <x v="0"/>
    <s v="ARREGLOS"/>
    <x v="1"/>
    <s v="DIAS"/>
    <n v="14"/>
    <s v="MINICLAVEL"/>
  </r>
  <r>
    <x v="103"/>
    <x v="0"/>
    <s v="ARREGLOS"/>
    <x v="1"/>
    <s v="DIAS"/>
    <n v="14"/>
    <s v="CLAVEL"/>
  </r>
  <r>
    <x v="104"/>
    <x v="0"/>
    <s v="ARREGLOS"/>
    <x v="1"/>
    <s v="DIAS"/>
    <n v="14"/>
    <e v="#N/A"/>
  </r>
  <r>
    <x v="105"/>
    <x v="0"/>
    <s v="ARREGLOS"/>
    <x v="1"/>
    <s v="DIAS"/>
    <n v="14"/>
    <e v="#N/A"/>
  </r>
  <r>
    <x v="106"/>
    <x v="0"/>
    <s v="ARREGLOS"/>
    <x v="1"/>
    <s v="DIAS"/>
    <n v="14"/>
    <e v="#N/A"/>
  </r>
  <r>
    <x v="107"/>
    <x v="0"/>
    <s v="ARREGLOS"/>
    <x v="1"/>
    <s v="DIAS"/>
    <n v="14"/>
    <e v="#N/A"/>
  </r>
  <r>
    <x v="108"/>
    <x v="0"/>
    <s v="ARREGLOS"/>
    <x v="1"/>
    <s v="DIAS"/>
    <n v="14"/>
    <e v="#N/A"/>
  </r>
  <r>
    <x v="97"/>
    <x v="0"/>
    <s v="ARREGLOS"/>
    <x v="0"/>
    <s v="DIAS"/>
    <n v="14"/>
    <s v="CLAVEL"/>
  </r>
  <r>
    <x v="98"/>
    <x v="0"/>
    <s v="ARREGLOS"/>
    <x v="0"/>
    <s v="DIAS"/>
    <n v="14"/>
    <s v="CLAVEL"/>
  </r>
  <r>
    <x v="99"/>
    <x v="0"/>
    <s v="ARREGLOS"/>
    <x v="0"/>
    <s v="DIAS"/>
    <n v="14"/>
    <s v="MINICLAVEL"/>
  </r>
  <r>
    <x v="100"/>
    <x v="0"/>
    <s v="ARREGLOS"/>
    <x v="0"/>
    <s v="DIAS"/>
    <n v="14"/>
    <s v="CLAVEL"/>
  </r>
  <r>
    <x v="101"/>
    <x v="0"/>
    <s v="ARREGLOS"/>
    <x v="0"/>
    <s v="DIAS"/>
    <n v="14"/>
    <s v="MINICLAVEL"/>
  </r>
  <r>
    <x v="102"/>
    <x v="0"/>
    <s v="ARREGLOS"/>
    <x v="0"/>
    <s v="DIAS"/>
    <n v="14"/>
    <s v="MINICLAVEL"/>
  </r>
  <r>
    <x v="103"/>
    <x v="0"/>
    <s v="ARREGLOS"/>
    <x v="0"/>
    <s v="DIAS"/>
    <n v="14"/>
    <s v="CLAVEL"/>
  </r>
  <r>
    <x v="104"/>
    <x v="0"/>
    <s v="ARREGLOS"/>
    <x v="0"/>
    <s v="DIAS"/>
    <n v="14"/>
    <e v="#N/A"/>
  </r>
  <r>
    <x v="105"/>
    <x v="0"/>
    <s v="ARREGLOS"/>
    <x v="0"/>
    <s v="DIAS"/>
    <n v="14"/>
    <e v="#N/A"/>
  </r>
  <r>
    <x v="106"/>
    <x v="0"/>
    <s v="ARREGLOS"/>
    <x v="0"/>
    <s v="DIAS"/>
    <n v="14"/>
    <e v="#N/A"/>
  </r>
  <r>
    <x v="107"/>
    <x v="0"/>
    <s v="ARREGLOS"/>
    <x v="0"/>
    <s v="DIAS"/>
    <n v="14"/>
    <e v="#N/A"/>
  </r>
  <r>
    <x v="108"/>
    <x v="0"/>
    <s v="ARREGLOS"/>
    <x v="0"/>
    <s v="DIAS"/>
    <n v="14"/>
    <e v="#N/A"/>
  </r>
  <r>
    <x v="96"/>
    <x v="0"/>
    <s v="ARREGLOS"/>
    <x v="0"/>
    <s v="DIAS"/>
    <n v="14"/>
    <s v="CLAVEL"/>
  </r>
  <r>
    <x v="97"/>
    <x v="0"/>
    <s v="BIORREMEDIACION"/>
    <x v="2"/>
    <s v="DIAS"/>
    <n v="7"/>
    <s v="CLAVEL"/>
  </r>
  <r>
    <x v="98"/>
    <x v="0"/>
    <s v="BIORREMEDIACION"/>
    <x v="2"/>
    <s v="DIAS"/>
    <n v="7"/>
    <s v="CLAVEL"/>
  </r>
  <r>
    <x v="99"/>
    <x v="0"/>
    <s v="BIORREMEDIACION"/>
    <x v="2"/>
    <s v="DIAS"/>
    <n v="7"/>
    <s v="MINICLAVEL"/>
  </r>
  <r>
    <x v="100"/>
    <x v="0"/>
    <s v="BIORREMEDIACION"/>
    <x v="2"/>
    <s v="DIAS"/>
    <n v="7"/>
    <s v="CLAVEL"/>
  </r>
  <r>
    <x v="101"/>
    <x v="0"/>
    <s v="BIORREMEDIACION"/>
    <x v="2"/>
    <s v="DIAS"/>
    <n v="7"/>
    <s v="MINICLAVEL"/>
  </r>
  <r>
    <x v="102"/>
    <x v="0"/>
    <s v="BIORREMEDIACION"/>
    <x v="2"/>
    <s v="DIAS"/>
    <n v="7"/>
    <s v="MINICLAVEL"/>
  </r>
  <r>
    <x v="103"/>
    <x v="0"/>
    <s v="BIORREMEDIACION"/>
    <x v="2"/>
    <s v="DIAS"/>
    <n v="7"/>
    <s v="CLAVEL"/>
  </r>
  <r>
    <x v="104"/>
    <x v="0"/>
    <s v="BIORREMEDIACION"/>
    <x v="2"/>
    <s v="DIAS"/>
    <n v="7"/>
    <e v="#N/A"/>
  </r>
  <r>
    <x v="105"/>
    <x v="0"/>
    <s v="BIORREMEDIACION"/>
    <x v="2"/>
    <s v="DIAS"/>
    <n v="7"/>
    <e v="#N/A"/>
  </r>
  <r>
    <x v="106"/>
    <x v="0"/>
    <s v="BIORREMEDIACION"/>
    <x v="2"/>
    <s v="DIAS"/>
    <n v="7"/>
    <e v="#N/A"/>
  </r>
  <r>
    <x v="107"/>
    <x v="0"/>
    <s v="BIORREMEDIACION"/>
    <x v="2"/>
    <s v="DIAS"/>
    <n v="7"/>
    <e v="#N/A"/>
  </r>
  <r>
    <x v="108"/>
    <x v="0"/>
    <s v="BIORREMEDIACION"/>
    <x v="2"/>
    <s v="DIAS"/>
    <n v="7"/>
    <e v="#N/A"/>
  </r>
  <r>
    <x v="96"/>
    <x v="0"/>
    <s v="BIORREMEDIACION"/>
    <x v="2"/>
    <s v="DIAS"/>
    <n v="7"/>
    <s v="CLAVEL"/>
  </r>
  <r>
    <x v="97"/>
    <x v="0"/>
    <s v="BIORREMEDIACION"/>
    <x v="3"/>
    <s v="DIAS"/>
    <n v="35"/>
    <s v="CLAVEL"/>
  </r>
  <r>
    <x v="98"/>
    <x v="0"/>
    <s v="BIORREMEDIACION"/>
    <x v="3"/>
    <s v="DIAS"/>
    <n v="35"/>
    <s v="CLAVEL"/>
  </r>
  <r>
    <x v="99"/>
    <x v="0"/>
    <s v="BIORREMEDIACION"/>
    <x v="3"/>
    <s v="DIAS"/>
    <n v="35"/>
    <s v="MINICLAVEL"/>
  </r>
  <r>
    <x v="100"/>
    <x v="0"/>
    <s v="BIORREMEDIACION"/>
    <x v="3"/>
    <s v="DIAS"/>
    <n v="35"/>
    <s v="CLAVEL"/>
  </r>
  <r>
    <x v="101"/>
    <x v="0"/>
    <s v="BIORREMEDIACION"/>
    <x v="3"/>
    <s v="DIAS"/>
    <n v="35"/>
    <s v="MINICLAVEL"/>
  </r>
  <r>
    <x v="102"/>
    <x v="0"/>
    <s v="BIORREMEDIACION"/>
    <x v="3"/>
    <s v="DIAS"/>
    <n v="35"/>
    <s v="MINICLAVEL"/>
  </r>
  <r>
    <x v="103"/>
    <x v="0"/>
    <s v="BIORREMEDIACION"/>
    <x v="3"/>
    <s v="DIAS"/>
    <n v="35"/>
    <s v="CLAVEL"/>
  </r>
  <r>
    <x v="104"/>
    <x v="0"/>
    <s v="BIORREMEDIACION"/>
    <x v="3"/>
    <s v="DIAS"/>
    <n v="35"/>
    <e v="#N/A"/>
  </r>
  <r>
    <x v="105"/>
    <x v="0"/>
    <s v="BIORREMEDIACION"/>
    <x v="3"/>
    <s v="DIAS"/>
    <n v="35"/>
    <e v="#N/A"/>
  </r>
  <r>
    <x v="106"/>
    <x v="0"/>
    <s v="BIORREMEDIACION"/>
    <x v="3"/>
    <s v="DIAS"/>
    <n v="35"/>
    <e v="#N/A"/>
  </r>
  <r>
    <x v="107"/>
    <x v="0"/>
    <s v="BIORREMEDIACION"/>
    <x v="3"/>
    <s v="DIAS"/>
    <n v="35"/>
    <e v="#N/A"/>
  </r>
  <r>
    <x v="108"/>
    <x v="0"/>
    <s v="BIORREMEDIACION"/>
    <x v="3"/>
    <s v="DIAS"/>
    <n v="35"/>
    <e v="#N/A"/>
  </r>
  <r>
    <x v="96"/>
    <x v="0"/>
    <s v="BIORREMEDIACION"/>
    <x v="3"/>
    <s v="DIAS"/>
    <n v="35"/>
    <s v="CLAVEL"/>
  </r>
  <r>
    <x v="97"/>
    <x v="0"/>
    <s v="BIORREMEDIACION"/>
    <x v="4"/>
    <s v="DIAS"/>
    <n v="126"/>
    <s v="CLAVEL"/>
  </r>
  <r>
    <x v="98"/>
    <x v="0"/>
    <s v="BIORREMEDIACION"/>
    <x v="4"/>
    <s v="DIAS"/>
    <n v="126"/>
    <s v="CLAVEL"/>
  </r>
  <r>
    <x v="99"/>
    <x v="0"/>
    <s v="BIORREMEDIACION"/>
    <x v="4"/>
    <s v="DIAS"/>
    <n v="126"/>
    <s v="MINICLAVEL"/>
  </r>
  <r>
    <x v="100"/>
    <x v="0"/>
    <s v="BIORREMEDIACION"/>
    <x v="4"/>
    <s v="DIAS"/>
    <n v="126"/>
    <s v="CLAVEL"/>
  </r>
  <r>
    <x v="101"/>
    <x v="0"/>
    <s v="BIORREMEDIACION"/>
    <x v="4"/>
    <s v="DIAS"/>
    <n v="126"/>
    <s v="MINICLAVEL"/>
  </r>
  <r>
    <x v="102"/>
    <x v="0"/>
    <s v="BIORREMEDIACION"/>
    <x v="4"/>
    <s v="DIAS"/>
    <n v="126"/>
    <s v="MINICLAVEL"/>
  </r>
  <r>
    <x v="103"/>
    <x v="0"/>
    <s v="BIORREMEDIACION"/>
    <x v="4"/>
    <s v="DIAS"/>
    <n v="126"/>
    <s v="CLAVEL"/>
  </r>
  <r>
    <x v="104"/>
    <x v="0"/>
    <s v="BIORREMEDIACION"/>
    <x v="4"/>
    <s v="DIAS"/>
    <n v="126"/>
    <e v="#N/A"/>
  </r>
  <r>
    <x v="105"/>
    <x v="0"/>
    <s v="BIORREMEDIACION"/>
    <x v="4"/>
    <s v="DIAS"/>
    <n v="126"/>
    <e v="#N/A"/>
  </r>
  <r>
    <x v="106"/>
    <x v="0"/>
    <s v="BIORREMEDIACION"/>
    <x v="4"/>
    <s v="DIAS"/>
    <n v="126"/>
    <e v="#N/A"/>
  </r>
  <r>
    <x v="107"/>
    <x v="0"/>
    <s v="BIORREMEDIACION"/>
    <x v="4"/>
    <s v="DIAS"/>
    <n v="126"/>
    <e v="#N/A"/>
  </r>
  <r>
    <x v="108"/>
    <x v="0"/>
    <s v="BIORREMEDIACION"/>
    <x v="4"/>
    <s v="DIAS"/>
    <n v="126"/>
    <e v="#N/A"/>
  </r>
  <r>
    <x v="96"/>
    <x v="0"/>
    <s v="BIORREMEDIACION"/>
    <x v="4"/>
    <s v="DIAS"/>
    <n v="126"/>
    <s v="CLAVEL"/>
  </r>
  <r>
    <x v="64"/>
    <x v="0"/>
    <s v="BIORREMEDIACION"/>
    <x v="2"/>
    <s v="DIAS"/>
    <n v="7"/>
    <s v="CLAVEL"/>
  </r>
  <r>
    <x v="64"/>
    <x v="0"/>
    <s v="BIORREMEDIACION"/>
    <x v="3"/>
    <s v="DIAS"/>
    <n v="35"/>
    <s v="CLAVEL"/>
  </r>
  <r>
    <x v="64"/>
    <x v="0"/>
    <s v="BIORREMEDIACION"/>
    <x v="4"/>
    <s v="DIAS"/>
    <n v="126"/>
    <s v="CLAVEL"/>
  </r>
  <r>
    <x v="23"/>
    <x v="0"/>
    <s v="Cant. FUSARIUM"/>
    <x v="18"/>
    <s v="DIAS"/>
    <n v="189"/>
    <e v="#N/A"/>
  </r>
  <r>
    <x v="23"/>
    <x v="0"/>
    <s v="Cant. FUSARIUM"/>
    <x v="19"/>
    <s v="DIAS"/>
    <n v="427"/>
    <e v="#N/A"/>
  </r>
  <r>
    <x v="23"/>
    <x v="0"/>
    <s v="Cant. FUSARIUM"/>
    <x v="20"/>
    <s v="DIAS"/>
    <n v="700"/>
    <e v="#N/A"/>
  </r>
  <r>
    <x v="4"/>
    <x v="0"/>
    <s v="DESCABECE"/>
    <x v="0"/>
    <s v="DIAS"/>
    <n v="70"/>
    <s v="MINICLAVEL"/>
  </r>
  <r>
    <x v="4"/>
    <x v="0"/>
    <s v="DESCABECE"/>
    <x v="1"/>
    <s v="DIAS"/>
    <n v="56"/>
    <s v="MINICLAVEL"/>
  </r>
  <r>
    <x v="4"/>
    <x v="0"/>
    <s v="DESCABECE"/>
    <x v="5"/>
    <s v="DIAS"/>
    <n v="42"/>
    <s v="MINICLAVEL"/>
  </r>
  <r>
    <x v="97"/>
    <x v="0"/>
    <s v="DESBOTONE"/>
    <x v="0"/>
    <s v="DIAS"/>
    <n v="70"/>
    <s v="CLAVEL"/>
  </r>
  <r>
    <x v="97"/>
    <x v="0"/>
    <s v="DESBOTONE"/>
    <x v="1"/>
    <s v="DIAS"/>
    <n v="56"/>
    <s v="CLAVEL"/>
  </r>
  <r>
    <x v="97"/>
    <x v="0"/>
    <s v="DESBOTONE"/>
    <x v="5"/>
    <s v="DIAS"/>
    <n v="42"/>
    <s v="CLAVEL"/>
  </r>
  <r>
    <x v="23"/>
    <x v="0"/>
    <s v="CONTEO HIJOS"/>
    <x v="0"/>
    <s v="DIAS"/>
    <n v="84"/>
    <e v="#N/A"/>
  </r>
  <r>
    <x v="23"/>
    <x v="0"/>
    <s v="CONTEO HIJOS"/>
    <x v="1"/>
    <s v="DIAS"/>
    <n v="280"/>
    <e v="#N/A"/>
  </r>
  <r>
    <x v="98"/>
    <x v="0"/>
    <s v="DESBOTONE"/>
    <x v="0"/>
    <s v="DIAS"/>
    <n v="70"/>
    <s v="CLAVEL"/>
  </r>
  <r>
    <x v="98"/>
    <x v="0"/>
    <s v="DESBOTONE"/>
    <x v="1"/>
    <s v="DIAS"/>
    <n v="56"/>
    <s v="CLAVEL"/>
  </r>
  <r>
    <x v="98"/>
    <x v="0"/>
    <s v="DESBOTONE"/>
    <x v="5"/>
    <s v="DIAS"/>
    <n v="42"/>
    <s v="CLAVEL"/>
  </r>
  <r>
    <x v="26"/>
    <x v="0"/>
    <s v="DESBOTONE"/>
    <x v="0"/>
    <s v="DIAS"/>
    <n v="70"/>
    <s v="CLAVEL"/>
  </r>
  <r>
    <x v="26"/>
    <x v="0"/>
    <s v="DESBOTONE"/>
    <x v="1"/>
    <s v="DIAS"/>
    <n v="56"/>
    <s v="CLAVEL"/>
  </r>
  <r>
    <x v="99"/>
    <x v="0"/>
    <s v="DESCABECE"/>
    <x v="0"/>
    <s v="DIAS"/>
    <n v="70"/>
    <s v="MINICLAVEL"/>
  </r>
  <r>
    <x v="99"/>
    <x v="0"/>
    <s v="DESCABECE"/>
    <x v="1"/>
    <s v="DIAS"/>
    <n v="56"/>
    <s v="MINICLAVEL"/>
  </r>
  <r>
    <x v="99"/>
    <x v="0"/>
    <s v="DESCABECE"/>
    <x v="5"/>
    <s v="DIAS"/>
    <n v="42"/>
    <s v="MINICLAVEL"/>
  </r>
  <r>
    <x v="38"/>
    <x v="0"/>
    <s v="DESBOTONE"/>
    <x v="0"/>
    <s v="DIAS"/>
    <n v="70"/>
    <s v="CLAVEL"/>
  </r>
  <r>
    <x v="38"/>
    <x v="0"/>
    <s v="DESBOTONE"/>
    <x v="1"/>
    <s v="DIAS"/>
    <n v="56"/>
    <s v="CLAVEL"/>
  </r>
  <r>
    <x v="38"/>
    <x v="0"/>
    <s v="DESBOTONE"/>
    <x v="5"/>
    <s v="DIAS"/>
    <n v="42"/>
    <s v="CLAVEL"/>
  </r>
  <r>
    <x v="100"/>
    <x v="0"/>
    <s v="DESBOTONE"/>
    <x v="0"/>
    <s v="DIAS"/>
    <n v="70"/>
    <s v="CLAVEL"/>
  </r>
  <r>
    <x v="100"/>
    <x v="0"/>
    <s v="DESBOTONE"/>
    <x v="1"/>
    <s v="DIAS"/>
    <n v="56"/>
    <s v="CLAVEL"/>
  </r>
  <r>
    <x v="100"/>
    <x v="0"/>
    <s v="DESBOTONE"/>
    <x v="5"/>
    <s v="DIAS"/>
    <n v="42"/>
    <s v="CLAVEL"/>
  </r>
  <r>
    <x v="48"/>
    <x v="0"/>
    <s v="DESBOTONE"/>
    <x v="1"/>
    <s v="DIAS"/>
    <n v="56"/>
    <s v="CLAVEL"/>
  </r>
  <r>
    <x v="48"/>
    <x v="0"/>
    <s v="DESBOTONE"/>
    <x v="0"/>
    <s v="DIAS"/>
    <n v="70"/>
    <s v="CLAVEL"/>
  </r>
  <r>
    <x v="101"/>
    <x v="0"/>
    <s v="DESCABECE"/>
    <x v="0"/>
    <s v="DIAS"/>
    <n v="70"/>
    <s v="MINICLAVEL"/>
  </r>
  <r>
    <x v="101"/>
    <x v="0"/>
    <s v="DESCABECE"/>
    <x v="1"/>
    <s v="DIAS"/>
    <n v="56"/>
    <s v="MINICLAVEL"/>
  </r>
  <r>
    <x v="101"/>
    <x v="0"/>
    <s v="DESCABECE"/>
    <x v="5"/>
    <s v="DIAS"/>
    <n v="42"/>
    <s v="MINICLAVEL"/>
  </r>
  <r>
    <x v="102"/>
    <x v="0"/>
    <s v="DESCABECE"/>
    <x v="0"/>
    <s v="DIAS"/>
    <n v="70"/>
    <s v="MINICLAVEL"/>
  </r>
  <r>
    <x v="102"/>
    <x v="0"/>
    <s v="DESCABECE"/>
    <x v="1"/>
    <s v="DIAS"/>
    <n v="56"/>
    <s v="MINICLAVEL"/>
  </r>
  <r>
    <x v="102"/>
    <x v="0"/>
    <s v="DESCABECE"/>
    <x v="5"/>
    <s v="DIAS"/>
    <n v="42"/>
    <s v="MINICLAVEL"/>
  </r>
  <r>
    <x v="103"/>
    <x v="0"/>
    <s v="DESBOTONE"/>
    <x v="5"/>
    <s v="DIAS"/>
    <n v="42"/>
    <s v="CLAVEL"/>
  </r>
  <r>
    <x v="103"/>
    <x v="0"/>
    <s v="DESBOTONE"/>
    <x v="1"/>
    <s v="DIAS"/>
    <n v="56"/>
    <s v="CLAVEL"/>
  </r>
  <r>
    <x v="103"/>
    <x v="0"/>
    <s v="DESBOTONE"/>
    <x v="0"/>
    <s v="DIAS"/>
    <n v="70"/>
    <s v="CLAVEL"/>
  </r>
  <r>
    <x v="104"/>
    <x v="0"/>
    <s v="DESCABECE"/>
    <x v="0"/>
    <s v="DIAS"/>
    <n v="70"/>
    <e v="#N/A"/>
  </r>
  <r>
    <x v="104"/>
    <x v="0"/>
    <s v="DESCABECE"/>
    <x v="1"/>
    <s v="DIAS"/>
    <n v="56"/>
    <e v="#N/A"/>
  </r>
  <r>
    <x v="104"/>
    <x v="0"/>
    <s v="DESCABECE"/>
    <x v="5"/>
    <s v="DIAS"/>
    <n v="42"/>
    <e v="#N/A"/>
  </r>
  <r>
    <x v="105"/>
    <x v="0"/>
    <s v="DESBOTONE"/>
    <x v="5"/>
    <s v="DIAS"/>
    <n v="42"/>
    <e v="#N/A"/>
  </r>
  <r>
    <x v="105"/>
    <x v="0"/>
    <s v="DESBOTONE"/>
    <x v="1"/>
    <s v="DIAS"/>
    <n v="56"/>
    <e v="#N/A"/>
  </r>
  <r>
    <x v="105"/>
    <x v="0"/>
    <s v="DESBOTONE"/>
    <x v="0"/>
    <s v="DIAS"/>
    <n v="70"/>
    <e v="#N/A"/>
  </r>
  <r>
    <x v="106"/>
    <x v="0"/>
    <s v="DESCABECE"/>
    <x v="0"/>
    <s v="DIAS"/>
    <n v="70"/>
    <e v="#N/A"/>
  </r>
  <r>
    <x v="106"/>
    <x v="0"/>
    <s v="DESCABECE"/>
    <x v="1"/>
    <s v="DIAS"/>
    <n v="56"/>
    <e v="#N/A"/>
  </r>
  <r>
    <x v="106"/>
    <x v="0"/>
    <s v="DESCABECE"/>
    <x v="5"/>
    <s v="DIAS"/>
    <n v="42"/>
    <e v="#N/A"/>
  </r>
  <r>
    <x v="107"/>
    <x v="0"/>
    <s v="DESCABECE"/>
    <x v="0"/>
    <s v="DIAS"/>
    <n v="70"/>
    <e v="#N/A"/>
  </r>
  <r>
    <x v="107"/>
    <x v="0"/>
    <s v="DESCABECE"/>
    <x v="1"/>
    <s v="DIAS"/>
    <n v="56"/>
    <e v="#N/A"/>
  </r>
  <r>
    <x v="107"/>
    <x v="0"/>
    <s v="DESCABECE"/>
    <x v="5"/>
    <s v="DIAS"/>
    <n v="42"/>
    <e v="#N/A"/>
  </r>
  <r>
    <x v="108"/>
    <x v="0"/>
    <s v="DESCABECE"/>
    <x v="0"/>
    <s v="DIAS"/>
    <n v="70"/>
    <e v="#N/A"/>
  </r>
  <r>
    <x v="108"/>
    <x v="0"/>
    <s v="DESCABECE"/>
    <x v="1"/>
    <s v="DIAS"/>
    <n v="56"/>
    <e v="#N/A"/>
  </r>
  <r>
    <x v="108"/>
    <x v="0"/>
    <s v="DESCABECE"/>
    <x v="5"/>
    <s v="DIAS"/>
    <n v="42"/>
    <e v="#N/A"/>
  </r>
  <r>
    <x v="23"/>
    <x v="0"/>
    <s v="DESPUNTE"/>
    <x v="8"/>
    <s v="DIAS"/>
    <n v="30"/>
    <e v="#N/A"/>
  </r>
  <r>
    <x v="23"/>
    <x v="0"/>
    <s v="DESPUNTE"/>
    <x v="12"/>
    <s v="DIAS"/>
    <n v="45"/>
    <e v="#N/A"/>
  </r>
  <r>
    <x v="109"/>
    <x v="0"/>
    <s v="DESPUNTE"/>
    <x v="6"/>
    <s v="DIAS"/>
    <n v="35"/>
    <e v="#N/A"/>
  </r>
  <r>
    <x v="97"/>
    <x v="0"/>
    <s v="FERTILIZACION"/>
    <x v="14"/>
    <s v="DIAS"/>
    <n v="0"/>
    <s v="CLAVEL"/>
  </r>
  <r>
    <x v="98"/>
    <x v="0"/>
    <s v="FERTILIZACION"/>
    <x v="14"/>
    <s v="DIAS"/>
    <n v="0"/>
    <s v="CLAVEL"/>
  </r>
  <r>
    <x v="99"/>
    <x v="0"/>
    <s v="FERTILIZACION"/>
    <x v="14"/>
    <s v="DIAS"/>
    <n v="210"/>
    <s v="MINICLAVEL"/>
  </r>
  <r>
    <x v="96"/>
    <x v="0"/>
    <s v="FERTILIZACION"/>
    <x v="14"/>
    <s v="DIAS"/>
    <n v="0"/>
    <s v="CLAVEL"/>
  </r>
  <r>
    <x v="100"/>
    <x v="0"/>
    <s v="FERTILIZACION"/>
    <x v="14"/>
    <s v="DIAS"/>
    <n v="0"/>
    <s v="CLAVEL"/>
  </r>
  <r>
    <x v="101"/>
    <x v="0"/>
    <s v="FERTILIZACION"/>
    <x v="14"/>
    <s v="DIAS"/>
    <n v="0"/>
    <s v="MINICLAVEL"/>
  </r>
  <r>
    <x v="102"/>
    <x v="0"/>
    <s v="FERTILIZACION"/>
    <x v="14"/>
    <s v="DIAS"/>
    <n v="0"/>
    <s v="MINICLAVEL"/>
  </r>
  <r>
    <x v="103"/>
    <x v="0"/>
    <s v="FERTILIZACION"/>
    <x v="14"/>
    <s v="DIAS"/>
    <n v="0"/>
    <s v="CLAVEL"/>
  </r>
  <r>
    <x v="104"/>
    <x v="0"/>
    <s v="FERTILIZACION"/>
    <x v="14"/>
    <s v="DIAS"/>
    <n v="0"/>
    <e v="#N/A"/>
  </r>
  <r>
    <x v="109"/>
    <x v="0"/>
    <s v="FERTILIZACION"/>
    <x v="14"/>
    <s v="DIAS"/>
    <n v="0"/>
    <e v="#N/A"/>
  </r>
  <r>
    <x v="105"/>
    <x v="0"/>
    <s v="FERTILIZACION"/>
    <x v="14"/>
    <s v="DIAS"/>
    <n v="0"/>
    <e v="#N/A"/>
  </r>
  <r>
    <x v="106"/>
    <x v="0"/>
    <s v="FERTILIZACION"/>
    <x v="14"/>
    <s v="DIAS"/>
    <n v="0"/>
    <e v="#N/A"/>
  </r>
  <r>
    <x v="107"/>
    <x v="0"/>
    <s v="FERTILIZACION"/>
    <x v="14"/>
    <s v="DIAS"/>
    <n v="0"/>
    <e v="#N/A"/>
  </r>
  <r>
    <x v="108"/>
    <x v="0"/>
    <s v="FERTILIZACION"/>
    <x v="14"/>
    <s v="DIAS"/>
    <n v="0"/>
    <e v="#N/A"/>
  </r>
  <r>
    <x v="0"/>
    <x v="1"/>
    <s v="BIORREMEDIACION"/>
    <x v="2"/>
    <s v="DIAS"/>
    <n v="7"/>
    <s v="CLAVEL"/>
  </r>
  <r>
    <x v="0"/>
    <x v="1"/>
    <s v="BIORREMEDIACION"/>
    <x v="3"/>
    <s v="DIAS"/>
    <n v="35"/>
    <s v="CLAVEL"/>
  </r>
  <r>
    <x v="0"/>
    <x v="1"/>
    <s v="BIORREMEDIACION"/>
    <x v="4"/>
    <s v="DIAS"/>
    <n v="126"/>
    <s v="CLAVEL"/>
  </r>
  <r>
    <x v="1"/>
    <x v="1"/>
    <s v="BIORREMEDIACION"/>
    <x v="2"/>
    <s v="DIAS"/>
    <n v="7"/>
    <s v="CLAVEL"/>
  </r>
  <r>
    <x v="1"/>
    <x v="1"/>
    <s v="BIORREMEDIACION"/>
    <x v="3"/>
    <s v="DIAS"/>
    <n v="35"/>
    <s v="CLAVEL"/>
  </r>
  <r>
    <x v="1"/>
    <x v="1"/>
    <s v="BIORREMEDIACION"/>
    <x v="4"/>
    <s v="DIAS"/>
    <n v="126"/>
    <s v="CLAVEL"/>
  </r>
  <r>
    <x v="2"/>
    <x v="1"/>
    <s v="BIORREMEDIACION"/>
    <x v="2"/>
    <s v="DIAS"/>
    <n v="7"/>
    <s v="CLAVEL"/>
  </r>
  <r>
    <x v="2"/>
    <x v="1"/>
    <s v="BIORREMEDIACION"/>
    <x v="3"/>
    <s v="DIAS"/>
    <n v="35"/>
    <s v="CLAVEL"/>
  </r>
  <r>
    <x v="2"/>
    <x v="1"/>
    <s v="BIORREMEDIACION"/>
    <x v="4"/>
    <s v="DIAS"/>
    <n v="126"/>
    <s v="CLAVEL"/>
  </r>
  <r>
    <x v="3"/>
    <x v="1"/>
    <s v="BIORREMEDIACION"/>
    <x v="2"/>
    <s v="DIAS"/>
    <n v="7"/>
    <s v="MINICLAVEL"/>
  </r>
  <r>
    <x v="3"/>
    <x v="1"/>
    <s v="BIORREMEDIACION"/>
    <x v="3"/>
    <s v="DIAS"/>
    <n v="35"/>
    <s v="MINICLAVEL"/>
  </r>
  <r>
    <x v="3"/>
    <x v="1"/>
    <s v="BIORREMEDIACION"/>
    <x v="4"/>
    <s v="DIAS"/>
    <n v="126"/>
    <s v="MINICLAVEL"/>
  </r>
  <r>
    <x v="4"/>
    <x v="1"/>
    <s v="BIORREMEDIACION"/>
    <x v="2"/>
    <s v="DIAS"/>
    <n v="7"/>
    <s v="MINICLAVEL"/>
  </r>
  <r>
    <x v="4"/>
    <x v="1"/>
    <s v="BIORREMEDIACION"/>
    <x v="3"/>
    <s v="DIAS"/>
    <n v="35"/>
    <s v="MINICLAVEL"/>
  </r>
  <r>
    <x v="4"/>
    <x v="1"/>
    <s v="BIORREMEDIACION"/>
    <x v="4"/>
    <s v="DIAS"/>
    <n v="126"/>
    <s v="MINICLAVEL"/>
  </r>
  <r>
    <x v="5"/>
    <x v="1"/>
    <s v="BIORREMEDIACION"/>
    <x v="2"/>
    <s v="DIAS"/>
    <n v="7"/>
    <s v="MINICLAVEL"/>
  </r>
  <r>
    <x v="5"/>
    <x v="1"/>
    <s v="BIORREMEDIACION"/>
    <x v="3"/>
    <s v="DIAS"/>
    <n v="35"/>
    <s v="MINICLAVEL"/>
  </r>
  <r>
    <x v="5"/>
    <x v="1"/>
    <s v="BIORREMEDIACION"/>
    <x v="4"/>
    <s v="DIAS"/>
    <n v="126"/>
    <s v="MINICLAVEL"/>
  </r>
  <r>
    <x v="6"/>
    <x v="1"/>
    <s v="BIORREMEDIACION"/>
    <x v="2"/>
    <s v="DIAS"/>
    <n v="7"/>
    <s v="MINICLAVEL"/>
  </r>
  <r>
    <x v="6"/>
    <x v="1"/>
    <s v="BIORREMEDIACION"/>
    <x v="3"/>
    <s v="DIAS"/>
    <n v="35"/>
    <s v="MINICLAVEL"/>
  </r>
  <r>
    <x v="6"/>
    <x v="1"/>
    <s v="BIORREMEDIACION"/>
    <x v="4"/>
    <s v="DIAS"/>
    <n v="126"/>
    <s v="MINICLAVEL"/>
  </r>
  <r>
    <x v="7"/>
    <x v="1"/>
    <s v="BIORREMEDIACION"/>
    <x v="2"/>
    <s v="DIAS"/>
    <n v="7"/>
    <s v="CLAVEL"/>
  </r>
  <r>
    <x v="7"/>
    <x v="1"/>
    <s v="BIORREMEDIACION"/>
    <x v="3"/>
    <s v="DIAS"/>
    <n v="35"/>
    <s v="CLAVEL"/>
  </r>
  <r>
    <x v="7"/>
    <x v="1"/>
    <s v="BIORREMEDIACION"/>
    <x v="4"/>
    <s v="DIAS"/>
    <n v="126"/>
    <s v="CLAVEL"/>
  </r>
  <r>
    <x v="8"/>
    <x v="1"/>
    <s v="BIORREMEDIACION"/>
    <x v="2"/>
    <s v="DIAS"/>
    <n v="7"/>
    <s v="CLAVEL"/>
  </r>
  <r>
    <x v="8"/>
    <x v="1"/>
    <s v="BIORREMEDIACION"/>
    <x v="3"/>
    <s v="DIAS"/>
    <n v="35"/>
    <s v="CLAVEL"/>
  </r>
  <r>
    <x v="8"/>
    <x v="1"/>
    <s v="BIORREMEDIACION"/>
    <x v="4"/>
    <s v="DIAS"/>
    <n v="126"/>
    <s v="CLAVEL"/>
  </r>
  <r>
    <x v="9"/>
    <x v="1"/>
    <s v="BIORREMEDIACION"/>
    <x v="2"/>
    <s v="DIAS"/>
    <n v="7"/>
    <s v="MINICLAVEL"/>
  </r>
  <r>
    <x v="9"/>
    <x v="1"/>
    <s v="BIORREMEDIACION"/>
    <x v="3"/>
    <s v="DIAS"/>
    <n v="35"/>
    <s v="MINICLAVEL"/>
  </r>
  <r>
    <x v="9"/>
    <x v="1"/>
    <s v="BIORREMEDIACION"/>
    <x v="4"/>
    <s v="DIAS"/>
    <n v="126"/>
    <s v="MINICLAVEL"/>
  </r>
  <r>
    <x v="10"/>
    <x v="1"/>
    <s v="BIORREMEDIACION"/>
    <x v="2"/>
    <s v="DIAS"/>
    <n v="7"/>
    <s v="CLAVEL"/>
  </r>
  <r>
    <x v="10"/>
    <x v="1"/>
    <s v="BIORREMEDIACION"/>
    <x v="3"/>
    <s v="DIAS"/>
    <n v="35"/>
    <s v="CLAVEL"/>
  </r>
  <r>
    <x v="10"/>
    <x v="1"/>
    <s v="BIORREMEDIACION"/>
    <x v="4"/>
    <s v="DIAS"/>
    <n v="126"/>
    <s v="CLAVEL"/>
  </r>
  <r>
    <x v="11"/>
    <x v="1"/>
    <s v="BIORREMEDIACION"/>
    <x v="2"/>
    <s v="DIAS"/>
    <n v="7"/>
    <s v="MINICLAVEL"/>
  </r>
  <r>
    <x v="11"/>
    <x v="1"/>
    <s v="BIORREMEDIACION"/>
    <x v="3"/>
    <s v="DIAS"/>
    <n v="35"/>
    <s v="MINICLAVEL"/>
  </r>
  <r>
    <x v="11"/>
    <x v="1"/>
    <s v="BIORREMEDIACION"/>
    <x v="4"/>
    <s v="DIAS"/>
    <n v="126"/>
    <s v="MINICLAVEL"/>
  </r>
  <r>
    <x v="12"/>
    <x v="1"/>
    <s v="BIORREMEDIACION"/>
    <x v="2"/>
    <s v="DIAS"/>
    <n v="7"/>
    <s v="MINICLAVEL"/>
  </r>
  <r>
    <x v="12"/>
    <x v="1"/>
    <s v="BIORREMEDIACION"/>
    <x v="3"/>
    <s v="DIAS"/>
    <n v="35"/>
    <s v="MINICLAVEL"/>
  </r>
  <r>
    <x v="12"/>
    <x v="1"/>
    <s v="BIORREMEDIACION"/>
    <x v="4"/>
    <s v="DIAS"/>
    <n v="126"/>
    <s v="MINICLAVEL"/>
  </r>
  <r>
    <x v="13"/>
    <x v="1"/>
    <s v="BIORREMEDIACION"/>
    <x v="2"/>
    <s v="DIAS"/>
    <n v="7"/>
    <s v="CLAVEL"/>
  </r>
  <r>
    <x v="13"/>
    <x v="1"/>
    <s v="BIORREMEDIACION"/>
    <x v="3"/>
    <s v="DIAS"/>
    <n v="35"/>
    <s v="CLAVEL"/>
  </r>
  <r>
    <x v="13"/>
    <x v="1"/>
    <s v="BIORREMEDIACION"/>
    <x v="4"/>
    <s v="DIAS"/>
    <n v="126"/>
    <s v="CLAVEL"/>
  </r>
  <r>
    <x v="14"/>
    <x v="1"/>
    <s v="BIORREMEDIACION"/>
    <x v="2"/>
    <s v="DIAS"/>
    <n v="7"/>
    <s v="CLAVEL"/>
  </r>
  <r>
    <x v="14"/>
    <x v="1"/>
    <s v="BIORREMEDIACION"/>
    <x v="3"/>
    <s v="DIAS"/>
    <n v="35"/>
    <s v="CLAVEL"/>
  </r>
  <r>
    <x v="14"/>
    <x v="1"/>
    <s v="BIORREMEDIACION"/>
    <x v="4"/>
    <s v="DIAS"/>
    <n v="126"/>
    <s v="CLAVEL"/>
  </r>
  <r>
    <x v="15"/>
    <x v="1"/>
    <s v="BIORREMEDIACION"/>
    <x v="2"/>
    <s v="DIAS"/>
    <n v="7"/>
    <s v="CLAVEL"/>
  </r>
  <r>
    <x v="15"/>
    <x v="1"/>
    <s v="BIORREMEDIACION"/>
    <x v="3"/>
    <s v="DIAS"/>
    <n v="35"/>
    <s v="CLAVEL"/>
  </r>
  <r>
    <x v="15"/>
    <x v="1"/>
    <s v="BIORREMEDIACION"/>
    <x v="4"/>
    <s v="DIAS"/>
    <n v="126"/>
    <s v="CLAVEL"/>
  </r>
  <r>
    <x v="16"/>
    <x v="1"/>
    <s v="BIORREMEDIACION"/>
    <x v="2"/>
    <s v="DIAS"/>
    <n v="7"/>
    <s v="CLAVEL"/>
  </r>
  <r>
    <x v="16"/>
    <x v="1"/>
    <s v="BIORREMEDIACION"/>
    <x v="3"/>
    <s v="DIAS"/>
    <n v="35"/>
    <s v="CLAVEL"/>
  </r>
  <r>
    <x v="16"/>
    <x v="1"/>
    <s v="BIORREMEDIACION"/>
    <x v="4"/>
    <s v="DIAS"/>
    <n v="126"/>
    <s v="CLAVEL"/>
  </r>
  <r>
    <x v="17"/>
    <x v="1"/>
    <s v="BIORREMEDIACION"/>
    <x v="2"/>
    <s v="DIAS"/>
    <n v="7"/>
    <s v="MINICLAVEL"/>
  </r>
  <r>
    <x v="17"/>
    <x v="1"/>
    <s v="BIORREMEDIACION"/>
    <x v="3"/>
    <s v="DIAS"/>
    <n v="35"/>
    <s v="MINICLAVEL"/>
  </r>
  <r>
    <x v="17"/>
    <x v="1"/>
    <s v="BIORREMEDIACION"/>
    <x v="4"/>
    <s v="DIAS"/>
    <n v="126"/>
    <s v="MINICLAVEL"/>
  </r>
  <r>
    <x v="18"/>
    <x v="1"/>
    <s v="BIORREMEDIACION"/>
    <x v="2"/>
    <s v="DIAS"/>
    <n v="7"/>
    <s v="CLAVEL"/>
  </r>
  <r>
    <x v="18"/>
    <x v="1"/>
    <s v="BIORREMEDIACION"/>
    <x v="3"/>
    <s v="DIAS"/>
    <n v="35"/>
    <s v="CLAVEL"/>
  </r>
  <r>
    <x v="18"/>
    <x v="1"/>
    <s v="BIORREMEDIACION"/>
    <x v="4"/>
    <s v="DIAS"/>
    <n v="126"/>
    <s v="CLAVEL"/>
  </r>
  <r>
    <x v="19"/>
    <x v="1"/>
    <s v="BIORREMEDIACION"/>
    <x v="2"/>
    <s v="DIAS"/>
    <n v="7"/>
    <s v="MINICLAVEL"/>
  </r>
  <r>
    <x v="19"/>
    <x v="1"/>
    <s v="BIORREMEDIACION"/>
    <x v="3"/>
    <s v="DIAS"/>
    <n v="35"/>
    <s v="MINICLAVEL"/>
  </r>
  <r>
    <x v="19"/>
    <x v="1"/>
    <s v="BIORREMEDIACION"/>
    <x v="4"/>
    <s v="DIAS"/>
    <n v="126"/>
    <s v="MINICLAVEL"/>
  </r>
  <r>
    <x v="20"/>
    <x v="1"/>
    <s v="BIORREMEDIACION"/>
    <x v="2"/>
    <s v="DIAS"/>
    <n v="7"/>
    <s v="CLAVEL"/>
  </r>
  <r>
    <x v="20"/>
    <x v="1"/>
    <s v="BIORREMEDIACION"/>
    <x v="3"/>
    <s v="DIAS"/>
    <n v="35"/>
    <s v="CLAVEL"/>
  </r>
  <r>
    <x v="20"/>
    <x v="1"/>
    <s v="BIORREMEDIACION"/>
    <x v="4"/>
    <s v="DIAS"/>
    <n v="126"/>
    <s v="CLAVEL"/>
  </r>
  <r>
    <x v="21"/>
    <x v="1"/>
    <s v="BIORREMEDIACION"/>
    <x v="2"/>
    <s v="DIAS"/>
    <n v="7"/>
    <s v="CLAVEL"/>
  </r>
  <r>
    <x v="21"/>
    <x v="1"/>
    <s v="BIORREMEDIACION"/>
    <x v="3"/>
    <s v="DIAS"/>
    <n v="35"/>
    <s v="CLAVEL"/>
  </r>
  <r>
    <x v="21"/>
    <x v="1"/>
    <s v="BIORREMEDIACION"/>
    <x v="4"/>
    <s v="DIAS"/>
    <n v="126"/>
    <s v="CLAVEL"/>
  </r>
  <r>
    <x v="22"/>
    <x v="1"/>
    <s v="BIORREMEDIACION"/>
    <x v="2"/>
    <s v="DIAS"/>
    <n v="7"/>
    <s v="MINICLAVEL"/>
  </r>
  <r>
    <x v="22"/>
    <x v="1"/>
    <s v="BIORREMEDIACION"/>
    <x v="3"/>
    <s v="DIAS"/>
    <n v="35"/>
    <s v="MINICLAVEL"/>
  </r>
  <r>
    <x v="22"/>
    <x v="1"/>
    <s v="BIORREMEDIACION"/>
    <x v="4"/>
    <s v="DIAS"/>
    <n v="126"/>
    <s v="MINICLAVEL"/>
  </r>
  <r>
    <x v="23"/>
    <x v="1"/>
    <s v="BIORREMEDIACION"/>
    <x v="2"/>
    <s v="DIAS"/>
    <n v="7"/>
    <e v="#N/A"/>
  </r>
  <r>
    <x v="23"/>
    <x v="1"/>
    <s v="BIORREMEDIACION"/>
    <x v="3"/>
    <s v="DIAS"/>
    <n v="35"/>
    <e v="#N/A"/>
  </r>
  <r>
    <x v="23"/>
    <x v="1"/>
    <s v="BIORREMEDIACION"/>
    <x v="4"/>
    <s v="DIAS"/>
    <n v="126"/>
    <e v="#N/A"/>
  </r>
  <r>
    <x v="24"/>
    <x v="1"/>
    <s v="BIORREMEDIACION"/>
    <x v="2"/>
    <s v="DIAS"/>
    <n v="7"/>
    <s v="CLAVEL"/>
  </r>
  <r>
    <x v="24"/>
    <x v="1"/>
    <s v="BIORREMEDIACION"/>
    <x v="3"/>
    <s v="DIAS"/>
    <n v="35"/>
    <s v="CLAVEL"/>
  </r>
  <r>
    <x v="24"/>
    <x v="1"/>
    <s v="BIORREMEDIACION"/>
    <x v="4"/>
    <s v="DIAS"/>
    <n v="126"/>
    <s v="CLAVEL"/>
  </r>
  <r>
    <x v="25"/>
    <x v="1"/>
    <s v="BIORREMEDIACION"/>
    <x v="2"/>
    <s v="DIAS"/>
    <n v="7"/>
    <s v="CLAVEL"/>
  </r>
  <r>
    <x v="25"/>
    <x v="1"/>
    <s v="BIORREMEDIACION"/>
    <x v="3"/>
    <s v="DIAS"/>
    <n v="35"/>
    <s v="CLAVEL"/>
  </r>
  <r>
    <x v="25"/>
    <x v="1"/>
    <s v="BIORREMEDIACION"/>
    <x v="4"/>
    <s v="DIAS"/>
    <n v="126"/>
    <s v="CLAVEL"/>
  </r>
  <r>
    <x v="26"/>
    <x v="1"/>
    <s v="BIORREMEDIACION"/>
    <x v="2"/>
    <s v="DIAS"/>
    <n v="7"/>
    <s v="CLAVEL"/>
  </r>
  <r>
    <x v="26"/>
    <x v="1"/>
    <s v="BIORREMEDIACION"/>
    <x v="3"/>
    <s v="DIAS"/>
    <n v="35"/>
    <s v="CLAVEL"/>
  </r>
  <r>
    <x v="26"/>
    <x v="1"/>
    <s v="BIORREMEDIACION"/>
    <x v="4"/>
    <s v="DIAS"/>
    <n v="126"/>
    <s v="CLAVEL"/>
  </r>
  <r>
    <x v="27"/>
    <x v="1"/>
    <s v="BIORREMEDIACION"/>
    <x v="2"/>
    <s v="DIAS"/>
    <n v="7"/>
    <s v="CLAVEL"/>
  </r>
  <r>
    <x v="27"/>
    <x v="1"/>
    <s v="BIORREMEDIACION"/>
    <x v="3"/>
    <s v="DIAS"/>
    <n v="35"/>
    <s v="CLAVEL"/>
  </r>
  <r>
    <x v="27"/>
    <x v="1"/>
    <s v="BIORREMEDIACION"/>
    <x v="4"/>
    <s v="DIAS"/>
    <n v="126"/>
    <s v="CLAVEL"/>
  </r>
  <r>
    <x v="28"/>
    <x v="1"/>
    <s v="BIORREMEDIACION"/>
    <x v="2"/>
    <s v="DIAS"/>
    <n v="7"/>
    <s v="CLAVEL"/>
  </r>
  <r>
    <x v="28"/>
    <x v="1"/>
    <s v="BIORREMEDIACION"/>
    <x v="3"/>
    <s v="DIAS"/>
    <n v="35"/>
    <s v="CLAVEL"/>
  </r>
  <r>
    <x v="28"/>
    <x v="1"/>
    <s v="BIORREMEDIACION"/>
    <x v="4"/>
    <s v="DIAS"/>
    <n v="126"/>
    <s v="CLAVEL"/>
  </r>
  <r>
    <x v="29"/>
    <x v="1"/>
    <s v="BIORREMEDIACION"/>
    <x v="2"/>
    <s v="DIAS"/>
    <n v="7"/>
    <s v="MINICLAVEL"/>
  </r>
  <r>
    <x v="29"/>
    <x v="1"/>
    <s v="BIORREMEDIACION"/>
    <x v="3"/>
    <s v="DIAS"/>
    <n v="35"/>
    <s v="MINICLAVEL"/>
  </r>
  <r>
    <x v="29"/>
    <x v="1"/>
    <s v="BIORREMEDIACION"/>
    <x v="4"/>
    <s v="DIAS"/>
    <n v="126"/>
    <s v="MINICLAVEL"/>
  </r>
  <r>
    <x v="30"/>
    <x v="1"/>
    <s v="BIORREMEDIACION"/>
    <x v="2"/>
    <s v="DIAS"/>
    <n v="7"/>
    <s v="CLAVEL"/>
  </r>
  <r>
    <x v="30"/>
    <x v="1"/>
    <s v="BIORREMEDIACION"/>
    <x v="3"/>
    <s v="DIAS"/>
    <n v="35"/>
    <s v="CLAVEL"/>
  </r>
  <r>
    <x v="30"/>
    <x v="1"/>
    <s v="BIORREMEDIACION"/>
    <x v="4"/>
    <s v="DIAS"/>
    <n v="126"/>
    <s v="CLAVEL"/>
  </r>
  <r>
    <x v="31"/>
    <x v="1"/>
    <s v="BIORREMEDIACION"/>
    <x v="2"/>
    <s v="DIAS"/>
    <n v="7"/>
    <s v="MINICLAVEL"/>
  </r>
  <r>
    <x v="31"/>
    <x v="1"/>
    <s v="BIORREMEDIACION"/>
    <x v="3"/>
    <s v="DIAS"/>
    <n v="35"/>
    <s v="MINICLAVEL"/>
  </r>
  <r>
    <x v="31"/>
    <x v="1"/>
    <s v="BIORREMEDIACION"/>
    <x v="4"/>
    <s v="DIAS"/>
    <n v="126"/>
    <s v="MINICLAVEL"/>
  </r>
  <r>
    <x v="32"/>
    <x v="1"/>
    <s v="BIORREMEDIACION"/>
    <x v="2"/>
    <s v="DIAS"/>
    <n v="7"/>
    <s v="MINICLAVEL"/>
  </r>
  <r>
    <x v="32"/>
    <x v="1"/>
    <s v="BIORREMEDIACION"/>
    <x v="3"/>
    <s v="DIAS"/>
    <n v="35"/>
    <s v="MINICLAVEL"/>
  </r>
  <r>
    <x v="32"/>
    <x v="1"/>
    <s v="BIORREMEDIACION"/>
    <x v="4"/>
    <s v="DIAS"/>
    <n v="126"/>
    <s v="MINICLAVEL"/>
  </r>
  <r>
    <x v="33"/>
    <x v="1"/>
    <s v="BIORREMEDIACION"/>
    <x v="2"/>
    <s v="DIAS"/>
    <n v="7"/>
    <s v="CLAVEL"/>
  </r>
  <r>
    <x v="33"/>
    <x v="1"/>
    <s v="BIORREMEDIACION"/>
    <x v="3"/>
    <s v="DIAS"/>
    <n v="35"/>
    <s v="CLAVEL"/>
  </r>
  <r>
    <x v="33"/>
    <x v="1"/>
    <s v="BIORREMEDIACION"/>
    <x v="4"/>
    <s v="DIAS"/>
    <n v="126"/>
    <s v="CLAVEL"/>
  </r>
  <r>
    <x v="34"/>
    <x v="1"/>
    <s v="BIORREMEDIACION"/>
    <x v="2"/>
    <s v="DIAS"/>
    <n v="7"/>
    <s v="CLAVEL"/>
  </r>
  <r>
    <x v="34"/>
    <x v="1"/>
    <s v="BIORREMEDIACION"/>
    <x v="3"/>
    <s v="DIAS"/>
    <n v="35"/>
    <s v="CLAVEL"/>
  </r>
  <r>
    <x v="34"/>
    <x v="1"/>
    <s v="BIORREMEDIACION"/>
    <x v="4"/>
    <s v="DIAS"/>
    <n v="126"/>
    <s v="CLAVEL"/>
  </r>
  <r>
    <x v="35"/>
    <x v="1"/>
    <s v="BIORREMEDIACION"/>
    <x v="2"/>
    <s v="DIAS"/>
    <n v="7"/>
    <s v="CLAVEL"/>
  </r>
  <r>
    <x v="35"/>
    <x v="1"/>
    <s v="BIORREMEDIACION"/>
    <x v="3"/>
    <s v="DIAS"/>
    <n v="35"/>
    <s v="CLAVEL"/>
  </r>
  <r>
    <x v="35"/>
    <x v="1"/>
    <s v="BIORREMEDIACION"/>
    <x v="4"/>
    <s v="DIAS"/>
    <n v="126"/>
    <s v="CLAVEL"/>
  </r>
  <r>
    <x v="36"/>
    <x v="1"/>
    <s v="BIORREMEDIACION"/>
    <x v="2"/>
    <s v="DIAS"/>
    <n v="7"/>
    <s v="CLAVEL"/>
  </r>
  <r>
    <x v="36"/>
    <x v="1"/>
    <s v="BIORREMEDIACION"/>
    <x v="3"/>
    <s v="DIAS"/>
    <n v="35"/>
    <s v="CLAVEL"/>
  </r>
  <r>
    <x v="36"/>
    <x v="1"/>
    <s v="BIORREMEDIACION"/>
    <x v="4"/>
    <s v="DIAS"/>
    <n v="126"/>
    <s v="CLAVEL"/>
  </r>
  <r>
    <x v="37"/>
    <x v="1"/>
    <s v="BIORREMEDIACION"/>
    <x v="2"/>
    <s v="DIAS"/>
    <n v="7"/>
    <s v="CLAVEL"/>
  </r>
  <r>
    <x v="37"/>
    <x v="1"/>
    <s v="BIORREMEDIACION"/>
    <x v="3"/>
    <s v="DIAS"/>
    <n v="35"/>
    <s v="CLAVEL"/>
  </r>
  <r>
    <x v="37"/>
    <x v="1"/>
    <s v="BIORREMEDIACION"/>
    <x v="4"/>
    <s v="DIAS"/>
    <n v="126"/>
    <s v="CLAVEL"/>
  </r>
  <r>
    <x v="38"/>
    <x v="1"/>
    <s v="BIORREMEDIACION"/>
    <x v="2"/>
    <s v="DIAS"/>
    <n v="7"/>
    <s v="CLAVEL"/>
  </r>
  <r>
    <x v="38"/>
    <x v="1"/>
    <s v="BIORREMEDIACION"/>
    <x v="3"/>
    <s v="DIAS"/>
    <n v="35"/>
    <s v="CLAVEL"/>
  </r>
  <r>
    <x v="38"/>
    <x v="1"/>
    <s v="BIORREMEDIACION"/>
    <x v="4"/>
    <s v="DIAS"/>
    <n v="126"/>
    <s v="CLAVEL"/>
  </r>
  <r>
    <x v="39"/>
    <x v="1"/>
    <s v="BIORREMEDIACION"/>
    <x v="2"/>
    <s v="DIAS"/>
    <n v="7"/>
    <s v="CLAVEL"/>
  </r>
  <r>
    <x v="39"/>
    <x v="1"/>
    <s v="BIORREMEDIACION"/>
    <x v="3"/>
    <s v="DIAS"/>
    <n v="35"/>
    <s v="CLAVEL"/>
  </r>
  <r>
    <x v="39"/>
    <x v="1"/>
    <s v="BIORREMEDIACION"/>
    <x v="4"/>
    <s v="DIAS"/>
    <n v="126"/>
    <s v="CLAVEL"/>
  </r>
  <r>
    <x v="40"/>
    <x v="1"/>
    <s v="BIORREMEDIACION"/>
    <x v="2"/>
    <s v="DIAS"/>
    <n v="7"/>
    <s v="MINICLAVEL"/>
  </r>
  <r>
    <x v="40"/>
    <x v="1"/>
    <s v="BIORREMEDIACION"/>
    <x v="3"/>
    <s v="DIAS"/>
    <n v="35"/>
    <s v="MINICLAVEL"/>
  </r>
  <r>
    <x v="40"/>
    <x v="1"/>
    <s v="BIORREMEDIACION"/>
    <x v="4"/>
    <s v="DIAS"/>
    <n v="126"/>
    <s v="MINICLAVEL"/>
  </r>
  <r>
    <x v="41"/>
    <x v="1"/>
    <s v="BIORREMEDIACION"/>
    <x v="2"/>
    <s v="DIAS"/>
    <n v="7"/>
    <s v="CLAVEL"/>
  </r>
  <r>
    <x v="41"/>
    <x v="1"/>
    <s v="BIORREMEDIACION"/>
    <x v="3"/>
    <s v="DIAS"/>
    <n v="35"/>
    <s v="CLAVEL"/>
  </r>
  <r>
    <x v="41"/>
    <x v="1"/>
    <s v="BIORREMEDIACION"/>
    <x v="4"/>
    <s v="DIAS"/>
    <n v="126"/>
    <s v="CLAVEL"/>
  </r>
  <r>
    <x v="42"/>
    <x v="1"/>
    <s v="BIORREMEDIACION"/>
    <x v="2"/>
    <s v="DIAS"/>
    <n v="7"/>
    <s v="CLAVEL"/>
  </r>
  <r>
    <x v="42"/>
    <x v="1"/>
    <s v="BIORREMEDIACION"/>
    <x v="3"/>
    <s v="DIAS"/>
    <n v="35"/>
    <s v="CLAVEL"/>
  </r>
  <r>
    <x v="42"/>
    <x v="1"/>
    <s v="BIORREMEDIACION"/>
    <x v="4"/>
    <s v="DIAS"/>
    <n v="126"/>
    <s v="CLAVEL"/>
  </r>
  <r>
    <x v="43"/>
    <x v="1"/>
    <s v="BIORREMEDIACION"/>
    <x v="2"/>
    <s v="DIAS"/>
    <n v="7"/>
    <s v="CLAVEL"/>
  </r>
  <r>
    <x v="43"/>
    <x v="1"/>
    <s v="BIORREMEDIACION"/>
    <x v="3"/>
    <s v="DIAS"/>
    <n v="35"/>
    <s v="CLAVEL"/>
  </r>
  <r>
    <x v="43"/>
    <x v="1"/>
    <s v="BIORREMEDIACION"/>
    <x v="4"/>
    <s v="DIAS"/>
    <n v="126"/>
    <s v="CLAVEL"/>
  </r>
  <r>
    <x v="44"/>
    <x v="1"/>
    <s v="BIORREMEDIACION"/>
    <x v="2"/>
    <s v="DIAS"/>
    <n v="7"/>
    <s v="CLAVEL"/>
  </r>
  <r>
    <x v="44"/>
    <x v="1"/>
    <s v="BIORREMEDIACION"/>
    <x v="3"/>
    <s v="DIAS"/>
    <n v="35"/>
    <s v="CLAVEL"/>
  </r>
  <r>
    <x v="44"/>
    <x v="1"/>
    <s v="BIORREMEDIACION"/>
    <x v="4"/>
    <s v="DIAS"/>
    <n v="126"/>
    <s v="CLAVEL"/>
  </r>
  <r>
    <x v="45"/>
    <x v="1"/>
    <s v="BIORREMEDIACION"/>
    <x v="2"/>
    <s v="DIAS"/>
    <n v="7"/>
    <s v="CLAVEL"/>
  </r>
  <r>
    <x v="45"/>
    <x v="1"/>
    <s v="BIORREMEDIACION"/>
    <x v="3"/>
    <s v="DIAS"/>
    <n v="35"/>
    <s v="CLAVEL"/>
  </r>
  <r>
    <x v="45"/>
    <x v="1"/>
    <s v="BIORREMEDIACION"/>
    <x v="4"/>
    <s v="DIAS"/>
    <n v="126"/>
    <s v="CLAVEL"/>
  </r>
  <r>
    <x v="46"/>
    <x v="1"/>
    <s v="BIORREMEDIACION"/>
    <x v="2"/>
    <s v="DIAS"/>
    <n v="7"/>
    <s v="MINICLAVEL"/>
  </r>
  <r>
    <x v="46"/>
    <x v="1"/>
    <s v="BIORREMEDIACION"/>
    <x v="3"/>
    <s v="DIAS"/>
    <n v="35"/>
    <s v="MINICLAVEL"/>
  </r>
  <r>
    <x v="46"/>
    <x v="1"/>
    <s v="BIORREMEDIACION"/>
    <x v="4"/>
    <s v="DIAS"/>
    <n v="126"/>
    <s v="MINICLAVEL"/>
  </r>
  <r>
    <x v="47"/>
    <x v="1"/>
    <s v="BIORREMEDIACION"/>
    <x v="2"/>
    <s v="DIAS"/>
    <n v="7"/>
    <s v="CLAVEL"/>
  </r>
  <r>
    <x v="47"/>
    <x v="1"/>
    <s v="BIORREMEDIACION"/>
    <x v="3"/>
    <s v="DIAS"/>
    <n v="35"/>
    <s v="CLAVEL"/>
  </r>
  <r>
    <x v="47"/>
    <x v="1"/>
    <s v="BIORREMEDIACION"/>
    <x v="4"/>
    <s v="DIAS"/>
    <n v="126"/>
    <s v="CLAVEL"/>
  </r>
  <r>
    <x v="48"/>
    <x v="1"/>
    <s v="BIORREMEDIACION"/>
    <x v="2"/>
    <s v="DIAS"/>
    <n v="7"/>
    <s v="CLAVEL"/>
  </r>
  <r>
    <x v="48"/>
    <x v="1"/>
    <s v="BIORREMEDIACION"/>
    <x v="3"/>
    <s v="DIAS"/>
    <n v="35"/>
    <s v="CLAVEL"/>
  </r>
  <r>
    <x v="48"/>
    <x v="1"/>
    <s v="BIORREMEDIACION"/>
    <x v="4"/>
    <s v="DIAS"/>
    <n v="126"/>
    <s v="CLAVEL"/>
  </r>
  <r>
    <x v="49"/>
    <x v="1"/>
    <s v="BIORREMEDIACION"/>
    <x v="2"/>
    <s v="DIAS"/>
    <n v="7"/>
    <s v="CLAVEL"/>
  </r>
  <r>
    <x v="49"/>
    <x v="1"/>
    <s v="BIORREMEDIACION"/>
    <x v="3"/>
    <s v="DIAS"/>
    <n v="35"/>
    <s v="CLAVEL"/>
  </r>
  <r>
    <x v="49"/>
    <x v="1"/>
    <s v="BIORREMEDIACION"/>
    <x v="4"/>
    <s v="DIAS"/>
    <n v="126"/>
    <s v="CLAVEL"/>
  </r>
  <r>
    <x v="50"/>
    <x v="1"/>
    <s v="BIORREMEDIACION"/>
    <x v="2"/>
    <s v="DIAS"/>
    <n v="7"/>
    <s v="CLAVEL"/>
  </r>
  <r>
    <x v="50"/>
    <x v="1"/>
    <s v="BIORREMEDIACION"/>
    <x v="3"/>
    <s v="DIAS"/>
    <n v="35"/>
    <s v="CLAVEL"/>
  </r>
  <r>
    <x v="50"/>
    <x v="1"/>
    <s v="BIORREMEDIACION"/>
    <x v="4"/>
    <s v="DIAS"/>
    <n v="126"/>
    <s v="CLAVEL"/>
  </r>
  <r>
    <x v="51"/>
    <x v="1"/>
    <s v="BIORREMEDIACION"/>
    <x v="2"/>
    <s v="DIAS"/>
    <n v="7"/>
    <s v="CLAVEL"/>
  </r>
  <r>
    <x v="51"/>
    <x v="1"/>
    <s v="BIORREMEDIACION"/>
    <x v="3"/>
    <s v="DIAS"/>
    <n v="35"/>
    <s v="CLAVEL"/>
  </r>
  <r>
    <x v="51"/>
    <x v="1"/>
    <s v="BIORREMEDIACION"/>
    <x v="4"/>
    <s v="DIAS"/>
    <n v="126"/>
    <s v="CLAVEL"/>
  </r>
  <r>
    <x v="52"/>
    <x v="1"/>
    <s v="BIORREMEDIACION"/>
    <x v="2"/>
    <s v="DIAS"/>
    <n v="7"/>
    <s v="CLAVEL"/>
  </r>
  <r>
    <x v="52"/>
    <x v="1"/>
    <s v="BIORREMEDIACION"/>
    <x v="3"/>
    <s v="DIAS"/>
    <n v="35"/>
    <s v="CLAVEL"/>
  </r>
  <r>
    <x v="52"/>
    <x v="1"/>
    <s v="BIORREMEDIACION"/>
    <x v="4"/>
    <s v="DIAS"/>
    <n v="126"/>
    <s v="CLAVEL"/>
  </r>
  <r>
    <x v="53"/>
    <x v="1"/>
    <s v="BIORREMEDIACION"/>
    <x v="2"/>
    <s v="DIAS"/>
    <n v="7"/>
    <s v="CLAVEL"/>
  </r>
  <r>
    <x v="53"/>
    <x v="1"/>
    <s v="BIORREMEDIACION"/>
    <x v="3"/>
    <s v="DIAS"/>
    <n v="35"/>
    <s v="CLAVEL"/>
  </r>
  <r>
    <x v="53"/>
    <x v="1"/>
    <s v="BIORREMEDIACION"/>
    <x v="4"/>
    <s v="DIAS"/>
    <n v="126"/>
    <s v="CLAVEL"/>
  </r>
  <r>
    <x v="54"/>
    <x v="1"/>
    <s v="BIORREMEDIACION"/>
    <x v="2"/>
    <s v="DIAS"/>
    <n v="7"/>
    <s v="MINICLAVEL"/>
  </r>
  <r>
    <x v="54"/>
    <x v="1"/>
    <s v="BIORREMEDIACION"/>
    <x v="3"/>
    <s v="DIAS"/>
    <n v="35"/>
    <s v="MINICLAVEL"/>
  </r>
  <r>
    <x v="54"/>
    <x v="1"/>
    <s v="BIORREMEDIACION"/>
    <x v="4"/>
    <s v="DIAS"/>
    <n v="126"/>
    <s v="MINICLAVEL"/>
  </r>
  <r>
    <x v="55"/>
    <x v="1"/>
    <s v="BIORREMEDIACION"/>
    <x v="2"/>
    <s v="DIAS"/>
    <n v="7"/>
    <s v="MINICLAVEL"/>
  </r>
  <r>
    <x v="55"/>
    <x v="1"/>
    <s v="BIORREMEDIACION"/>
    <x v="3"/>
    <s v="DIAS"/>
    <n v="35"/>
    <s v="MINICLAVEL"/>
  </r>
  <r>
    <x v="55"/>
    <x v="1"/>
    <s v="BIORREMEDIACION"/>
    <x v="4"/>
    <s v="DIAS"/>
    <n v="126"/>
    <s v="MINICLAVEL"/>
  </r>
  <r>
    <x v="56"/>
    <x v="1"/>
    <s v="BIORREMEDIACION"/>
    <x v="2"/>
    <s v="DIAS"/>
    <n v="7"/>
    <s v="CLAVEL"/>
  </r>
  <r>
    <x v="56"/>
    <x v="1"/>
    <s v="BIORREMEDIACION"/>
    <x v="3"/>
    <s v="DIAS"/>
    <n v="35"/>
    <s v="CLAVEL"/>
  </r>
  <r>
    <x v="56"/>
    <x v="1"/>
    <s v="BIORREMEDIACION"/>
    <x v="4"/>
    <s v="DIAS"/>
    <n v="126"/>
    <s v="CLAVEL"/>
  </r>
  <r>
    <x v="57"/>
    <x v="1"/>
    <s v="BIORREMEDIACION"/>
    <x v="2"/>
    <s v="DIAS"/>
    <n v="7"/>
    <s v="MINICLAVEL"/>
  </r>
  <r>
    <x v="57"/>
    <x v="1"/>
    <s v="BIORREMEDIACION"/>
    <x v="3"/>
    <s v="DIAS"/>
    <n v="35"/>
    <s v="MINICLAVEL"/>
  </r>
  <r>
    <x v="57"/>
    <x v="1"/>
    <s v="BIORREMEDIACION"/>
    <x v="4"/>
    <s v="DIAS"/>
    <n v="126"/>
    <s v="MINICLAVEL"/>
  </r>
  <r>
    <x v="58"/>
    <x v="1"/>
    <s v="BIORREMEDIACION"/>
    <x v="2"/>
    <s v="DIAS"/>
    <n v="7"/>
    <s v="CLAVEL"/>
  </r>
  <r>
    <x v="58"/>
    <x v="1"/>
    <s v="BIORREMEDIACION"/>
    <x v="3"/>
    <s v="DIAS"/>
    <n v="35"/>
    <s v="CLAVEL"/>
  </r>
  <r>
    <x v="58"/>
    <x v="1"/>
    <s v="BIORREMEDIACION"/>
    <x v="4"/>
    <s v="DIAS"/>
    <n v="126"/>
    <s v="CLAVEL"/>
  </r>
  <r>
    <x v="59"/>
    <x v="1"/>
    <s v="BIORREMEDIACION"/>
    <x v="2"/>
    <s v="DIAS"/>
    <n v="7"/>
    <s v="MINICLAVEL"/>
  </r>
  <r>
    <x v="59"/>
    <x v="1"/>
    <s v="BIORREMEDIACION"/>
    <x v="3"/>
    <s v="DIAS"/>
    <n v="35"/>
    <s v="MINICLAVEL"/>
  </r>
  <r>
    <x v="59"/>
    <x v="1"/>
    <s v="BIORREMEDIACION"/>
    <x v="4"/>
    <s v="DIAS"/>
    <n v="126"/>
    <s v="MINICLAVEL"/>
  </r>
  <r>
    <x v="60"/>
    <x v="1"/>
    <s v="BIORREMEDIACION"/>
    <x v="2"/>
    <s v="DIAS"/>
    <n v="7"/>
    <s v="CLAVEL"/>
  </r>
  <r>
    <x v="60"/>
    <x v="1"/>
    <s v="BIORREMEDIACION"/>
    <x v="3"/>
    <s v="DIAS"/>
    <n v="35"/>
    <s v="CLAVEL"/>
  </r>
  <r>
    <x v="60"/>
    <x v="1"/>
    <s v="BIORREMEDIACION"/>
    <x v="4"/>
    <s v="DIAS"/>
    <n v="126"/>
    <s v="CLAVEL"/>
  </r>
  <r>
    <x v="61"/>
    <x v="1"/>
    <s v="BIORREMEDIACION"/>
    <x v="2"/>
    <s v="DIAS"/>
    <n v="7"/>
    <s v="MINICLAVEL"/>
  </r>
  <r>
    <x v="61"/>
    <x v="1"/>
    <s v="BIORREMEDIACION"/>
    <x v="3"/>
    <s v="DIAS"/>
    <n v="35"/>
    <s v="MINICLAVEL"/>
  </r>
  <r>
    <x v="61"/>
    <x v="1"/>
    <s v="BIORREMEDIACION"/>
    <x v="4"/>
    <s v="DIAS"/>
    <n v="126"/>
    <s v="MINICLAVEL"/>
  </r>
  <r>
    <x v="62"/>
    <x v="1"/>
    <s v="BIORREMEDIACION"/>
    <x v="2"/>
    <s v="DIAS"/>
    <n v="7"/>
    <s v="CLAVEL"/>
  </r>
  <r>
    <x v="62"/>
    <x v="1"/>
    <s v="BIORREMEDIACION"/>
    <x v="3"/>
    <s v="DIAS"/>
    <n v="35"/>
    <s v="CLAVEL"/>
  </r>
  <r>
    <x v="62"/>
    <x v="1"/>
    <s v="BIORREMEDIACION"/>
    <x v="4"/>
    <s v="DIAS"/>
    <n v="126"/>
    <s v="CLAVEL"/>
  </r>
  <r>
    <x v="63"/>
    <x v="1"/>
    <s v="BIORREMEDIACION"/>
    <x v="2"/>
    <s v="DIAS"/>
    <n v="7"/>
    <s v="CLAVEL"/>
  </r>
  <r>
    <x v="63"/>
    <x v="1"/>
    <s v="BIORREMEDIACION"/>
    <x v="3"/>
    <s v="DIAS"/>
    <n v="35"/>
    <s v="CLAVEL"/>
  </r>
  <r>
    <x v="63"/>
    <x v="1"/>
    <s v="BIORREMEDIACION"/>
    <x v="4"/>
    <s v="DIAS"/>
    <n v="126"/>
    <s v="CLAVEL"/>
  </r>
  <r>
    <x v="65"/>
    <x v="1"/>
    <s v="BIORREMEDIACION"/>
    <x v="2"/>
    <s v="DIAS"/>
    <n v="7"/>
    <s v="MINICLAVEL"/>
  </r>
  <r>
    <x v="65"/>
    <x v="1"/>
    <s v="BIORREMEDIACION"/>
    <x v="3"/>
    <s v="DIAS"/>
    <n v="35"/>
    <s v="MINICLAVEL"/>
  </r>
  <r>
    <x v="65"/>
    <x v="1"/>
    <s v="BIORREMEDIACION"/>
    <x v="4"/>
    <s v="DIAS"/>
    <n v="126"/>
    <s v="MINICLAVEL"/>
  </r>
  <r>
    <x v="66"/>
    <x v="1"/>
    <s v="BIORREMEDIACION"/>
    <x v="2"/>
    <s v="DIAS"/>
    <n v="7"/>
    <s v="CLAVEL"/>
  </r>
  <r>
    <x v="66"/>
    <x v="1"/>
    <s v="BIORREMEDIACION"/>
    <x v="3"/>
    <s v="DIAS"/>
    <n v="35"/>
    <s v="CLAVEL"/>
  </r>
  <r>
    <x v="66"/>
    <x v="1"/>
    <s v="BIORREMEDIACION"/>
    <x v="4"/>
    <s v="DIAS"/>
    <n v="126"/>
    <s v="CLAVEL"/>
  </r>
  <r>
    <x v="67"/>
    <x v="1"/>
    <s v="BIORREMEDIACION"/>
    <x v="2"/>
    <s v="DIAS"/>
    <n v="7"/>
    <s v="MINICLAVEL"/>
  </r>
  <r>
    <x v="67"/>
    <x v="1"/>
    <s v="BIORREMEDIACION"/>
    <x v="3"/>
    <s v="DIAS"/>
    <n v="35"/>
    <s v="MINICLAVEL"/>
  </r>
  <r>
    <x v="67"/>
    <x v="1"/>
    <s v="BIORREMEDIACION"/>
    <x v="4"/>
    <s v="DIAS"/>
    <n v="126"/>
    <s v="MINICLAVEL"/>
  </r>
  <r>
    <x v="68"/>
    <x v="1"/>
    <s v="BIORREMEDIACION"/>
    <x v="2"/>
    <s v="DIAS"/>
    <n v="7"/>
    <s v="MINICLAVEL"/>
  </r>
  <r>
    <x v="68"/>
    <x v="1"/>
    <s v="BIORREMEDIACION"/>
    <x v="3"/>
    <s v="DIAS"/>
    <n v="35"/>
    <s v="MINICLAVEL"/>
  </r>
  <r>
    <x v="68"/>
    <x v="1"/>
    <s v="BIORREMEDIACION"/>
    <x v="4"/>
    <s v="DIAS"/>
    <n v="126"/>
    <s v="MINICLAVEL"/>
  </r>
  <r>
    <x v="69"/>
    <x v="1"/>
    <s v="BIORREMEDIACION"/>
    <x v="2"/>
    <s v="DIAS"/>
    <n v="7"/>
    <s v="MINICLAVEL"/>
  </r>
  <r>
    <x v="69"/>
    <x v="1"/>
    <s v="BIORREMEDIACION"/>
    <x v="3"/>
    <s v="DIAS"/>
    <n v="35"/>
    <s v="MINICLAVEL"/>
  </r>
  <r>
    <x v="69"/>
    <x v="1"/>
    <s v="BIORREMEDIACION"/>
    <x v="4"/>
    <s v="DIAS"/>
    <n v="126"/>
    <s v="MINICLAVEL"/>
  </r>
  <r>
    <x v="70"/>
    <x v="1"/>
    <s v="BIORREMEDIACION"/>
    <x v="2"/>
    <s v="DIAS"/>
    <n v="7"/>
    <s v="MINICLAVEL"/>
  </r>
  <r>
    <x v="70"/>
    <x v="1"/>
    <s v="BIORREMEDIACION"/>
    <x v="3"/>
    <s v="DIAS"/>
    <n v="35"/>
    <s v="MINICLAVEL"/>
  </r>
  <r>
    <x v="70"/>
    <x v="1"/>
    <s v="BIORREMEDIACION"/>
    <x v="4"/>
    <s v="DIAS"/>
    <n v="126"/>
    <s v="MINICLAVEL"/>
  </r>
  <r>
    <x v="71"/>
    <x v="1"/>
    <s v="BIORREMEDIACION"/>
    <x v="2"/>
    <s v="DIAS"/>
    <n v="7"/>
    <s v="CLAVEL"/>
  </r>
  <r>
    <x v="71"/>
    <x v="1"/>
    <s v="BIORREMEDIACION"/>
    <x v="3"/>
    <s v="DIAS"/>
    <n v="35"/>
    <s v="CLAVEL"/>
  </r>
  <r>
    <x v="71"/>
    <x v="1"/>
    <s v="BIORREMEDIACION"/>
    <x v="4"/>
    <s v="DIAS"/>
    <n v="126"/>
    <s v="CLAVEL"/>
  </r>
  <r>
    <x v="72"/>
    <x v="1"/>
    <s v="BIORREMEDIACION"/>
    <x v="2"/>
    <s v="DIAS"/>
    <n v="7"/>
    <e v="#N/A"/>
  </r>
  <r>
    <x v="72"/>
    <x v="1"/>
    <s v="BIORREMEDIACION"/>
    <x v="3"/>
    <s v="DIAS"/>
    <n v="35"/>
    <e v="#N/A"/>
  </r>
  <r>
    <x v="72"/>
    <x v="1"/>
    <s v="BIORREMEDIACION"/>
    <x v="4"/>
    <s v="DIAS"/>
    <n v="126"/>
    <e v="#N/A"/>
  </r>
  <r>
    <x v="73"/>
    <x v="1"/>
    <s v="BIORREMEDIACION"/>
    <x v="2"/>
    <s v="DIAS"/>
    <n v="7"/>
    <e v="#N/A"/>
  </r>
  <r>
    <x v="73"/>
    <x v="1"/>
    <s v="BIORREMEDIACION"/>
    <x v="3"/>
    <s v="DIAS"/>
    <n v="35"/>
    <e v="#N/A"/>
  </r>
  <r>
    <x v="73"/>
    <x v="1"/>
    <s v="BIORREMEDIACION"/>
    <x v="4"/>
    <s v="DIAS"/>
    <n v="126"/>
    <e v="#N/A"/>
  </r>
  <r>
    <x v="74"/>
    <x v="1"/>
    <s v="BIORREMEDIACION"/>
    <x v="2"/>
    <s v="DIAS"/>
    <n v="7"/>
    <e v="#N/A"/>
  </r>
  <r>
    <x v="74"/>
    <x v="1"/>
    <s v="BIORREMEDIACION"/>
    <x v="3"/>
    <s v="DIAS"/>
    <n v="35"/>
    <e v="#N/A"/>
  </r>
  <r>
    <x v="74"/>
    <x v="1"/>
    <s v="BIORREMEDIACION"/>
    <x v="4"/>
    <s v="DIAS"/>
    <n v="126"/>
    <e v="#N/A"/>
  </r>
  <r>
    <x v="75"/>
    <x v="1"/>
    <s v="BIORREMEDIACION"/>
    <x v="2"/>
    <s v="DIAS"/>
    <n v="7"/>
    <e v="#N/A"/>
  </r>
  <r>
    <x v="75"/>
    <x v="1"/>
    <s v="BIORREMEDIACION"/>
    <x v="3"/>
    <s v="DIAS"/>
    <n v="35"/>
    <e v="#N/A"/>
  </r>
  <r>
    <x v="75"/>
    <x v="1"/>
    <s v="BIORREMEDIACION"/>
    <x v="4"/>
    <s v="DIAS"/>
    <n v="126"/>
    <e v="#N/A"/>
  </r>
  <r>
    <x v="76"/>
    <x v="1"/>
    <s v="BIORREMEDIACION"/>
    <x v="2"/>
    <s v="DIAS"/>
    <n v="7"/>
    <e v="#N/A"/>
  </r>
  <r>
    <x v="76"/>
    <x v="1"/>
    <s v="BIORREMEDIACION"/>
    <x v="3"/>
    <s v="DIAS"/>
    <n v="35"/>
    <e v="#N/A"/>
  </r>
  <r>
    <x v="76"/>
    <x v="1"/>
    <s v="BIORREMEDIACION"/>
    <x v="4"/>
    <s v="DIAS"/>
    <n v="126"/>
    <e v="#N/A"/>
  </r>
  <r>
    <x v="77"/>
    <x v="1"/>
    <s v="BIORREMEDIACION"/>
    <x v="2"/>
    <s v="DIAS"/>
    <n v="7"/>
    <e v="#N/A"/>
  </r>
  <r>
    <x v="77"/>
    <x v="1"/>
    <s v="BIORREMEDIACION"/>
    <x v="3"/>
    <s v="DIAS"/>
    <n v="35"/>
    <e v="#N/A"/>
  </r>
  <r>
    <x v="77"/>
    <x v="1"/>
    <s v="BIORREMEDIACION"/>
    <x v="4"/>
    <s v="DIAS"/>
    <n v="126"/>
    <e v="#N/A"/>
  </r>
  <r>
    <x v="78"/>
    <x v="1"/>
    <s v="BIORREMEDIACION"/>
    <x v="2"/>
    <s v="DIAS"/>
    <n v="7"/>
    <e v="#N/A"/>
  </r>
  <r>
    <x v="78"/>
    <x v="1"/>
    <s v="BIORREMEDIACION"/>
    <x v="3"/>
    <s v="DIAS"/>
    <n v="35"/>
    <e v="#N/A"/>
  </r>
  <r>
    <x v="78"/>
    <x v="1"/>
    <s v="BIORREMEDIACION"/>
    <x v="4"/>
    <s v="DIAS"/>
    <n v="126"/>
    <e v="#N/A"/>
  </r>
  <r>
    <x v="79"/>
    <x v="1"/>
    <s v="BIORREMEDIACION"/>
    <x v="2"/>
    <s v="DIAS"/>
    <n v="7"/>
    <e v="#N/A"/>
  </r>
  <r>
    <x v="79"/>
    <x v="1"/>
    <s v="BIORREMEDIACION"/>
    <x v="3"/>
    <s v="DIAS"/>
    <n v="35"/>
    <e v="#N/A"/>
  </r>
  <r>
    <x v="79"/>
    <x v="1"/>
    <s v="BIORREMEDIACION"/>
    <x v="4"/>
    <s v="DIAS"/>
    <n v="126"/>
    <e v="#N/A"/>
  </r>
  <r>
    <x v="80"/>
    <x v="1"/>
    <s v="BIORREMEDIACION"/>
    <x v="2"/>
    <s v="DIAS"/>
    <n v="7"/>
    <e v="#N/A"/>
  </r>
  <r>
    <x v="80"/>
    <x v="1"/>
    <s v="BIORREMEDIACION"/>
    <x v="3"/>
    <s v="DIAS"/>
    <n v="35"/>
    <e v="#N/A"/>
  </r>
  <r>
    <x v="80"/>
    <x v="1"/>
    <s v="BIORREMEDIACION"/>
    <x v="4"/>
    <s v="DIAS"/>
    <n v="126"/>
    <e v="#N/A"/>
  </r>
  <r>
    <x v="81"/>
    <x v="1"/>
    <s v="BIORREMEDIACION"/>
    <x v="2"/>
    <s v="DIAS"/>
    <n v="7"/>
    <e v="#N/A"/>
  </r>
  <r>
    <x v="81"/>
    <x v="1"/>
    <s v="BIORREMEDIACION"/>
    <x v="3"/>
    <s v="DIAS"/>
    <n v="35"/>
    <e v="#N/A"/>
  </r>
  <r>
    <x v="81"/>
    <x v="1"/>
    <s v="BIORREMEDIACION"/>
    <x v="4"/>
    <s v="DIAS"/>
    <n v="126"/>
    <e v="#N/A"/>
  </r>
  <r>
    <x v="82"/>
    <x v="1"/>
    <s v="BIORREMEDIACION"/>
    <x v="2"/>
    <s v="DIAS"/>
    <n v="7"/>
    <e v="#N/A"/>
  </r>
  <r>
    <x v="82"/>
    <x v="1"/>
    <s v="BIORREMEDIACION"/>
    <x v="3"/>
    <s v="DIAS"/>
    <n v="35"/>
    <e v="#N/A"/>
  </r>
  <r>
    <x v="82"/>
    <x v="1"/>
    <s v="BIORREMEDIACION"/>
    <x v="4"/>
    <s v="DIAS"/>
    <n v="126"/>
    <e v="#N/A"/>
  </r>
  <r>
    <x v="83"/>
    <x v="1"/>
    <s v="BIORREMEDIACION"/>
    <x v="2"/>
    <s v="DIAS"/>
    <n v="7"/>
    <e v="#N/A"/>
  </r>
  <r>
    <x v="83"/>
    <x v="1"/>
    <s v="BIORREMEDIACION"/>
    <x v="3"/>
    <s v="DIAS"/>
    <n v="35"/>
    <e v="#N/A"/>
  </r>
  <r>
    <x v="83"/>
    <x v="1"/>
    <s v="BIORREMEDIACION"/>
    <x v="4"/>
    <s v="DIAS"/>
    <n v="126"/>
    <e v="#N/A"/>
  </r>
  <r>
    <x v="84"/>
    <x v="1"/>
    <s v="BIORREMEDIACION"/>
    <x v="2"/>
    <s v="DIAS"/>
    <n v="7"/>
    <e v="#N/A"/>
  </r>
  <r>
    <x v="84"/>
    <x v="1"/>
    <s v="BIORREMEDIACION"/>
    <x v="3"/>
    <s v="DIAS"/>
    <n v="35"/>
    <e v="#N/A"/>
  </r>
  <r>
    <x v="84"/>
    <x v="1"/>
    <s v="BIORREMEDIACION"/>
    <x v="4"/>
    <s v="DIAS"/>
    <n v="126"/>
    <e v="#N/A"/>
  </r>
  <r>
    <x v="85"/>
    <x v="1"/>
    <s v="BIORREMEDIACION"/>
    <x v="2"/>
    <s v="DIAS"/>
    <n v="7"/>
    <e v="#N/A"/>
  </r>
  <r>
    <x v="85"/>
    <x v="1"/>
    <s v="BIORREMEDIACION"/>
    <x v="3"/>
    <s v="DIAS"/>
    <n v="35"/>
    <e v="#N/A"/>
  </r>
  <r>
    <x v="85"/>
    <x v="1"/>
    <s v="BIORREMEDIACION"/>
    <x v="4"/>
    <s v="DIAS"/>
    <n v="126"/>
    <e v="#N/A"/>
  </r>
  <r>
    <x v="86"/>
    <x v="1"/>
    <s v="BIORREMEDIACION"/>
    <x v="2"/>
    <s v="DIAS"/>
    <n v="7"/>
    <e v="#N/A"/>
  </r>
  <r>
    <x v="86"/>
    <x v="1"/>
    <s v="BIORREMEDIACION"/>
    <x v="3"/>
    <s v="DIAS"/>
    <n v="35"/>
    <e v="#N/A"/>
  </r>
  <r>
    <x v="86"/>
    <x v="1"/>
    <s v="BIORREMEDIACION"/>
    <x v="4"/>
    <s v="DIAS"/>
    <n v="126"/>
    <e v="#N/A"/>
  </r>
  <r>
    <x v="87"/>
    <x v="1"/>
    <s v="BIORREMEDIACION"/>
    <x v="2"/>
    <s v="DIAS"/>
    <n v="7"/>
    <e v="#N/A"/>
  </r>
  <r>
    <x v="87"/>
    <x v="1"/>
    <s v="BIORREMEDIACION"/>
    <x v="3"/>
    <s v="DIAS"/>
    <n v="35"/>
    <e v="#N/A"/>
  </r>
  <r>
    <x v="87"/>
    <x v="1"/>
    <s v="BIORREMEDIACION"/>
    <x v="4"/>
    <s v="DIAS"/>
    <n v="126"/>
    <e v="#N/A"/>
  </r>
  <r>
    <x v="88"/>
    <x v="1"/>
    <s v="BIORREMEDIACION"/>
    <x v="2"/>
    <s v="DIAS"/>
    <n v="7"/>
    <e v="#N/A"/>
  </r>
  <r>
    <x v="88"/>
    <x v="1"/>
    <s v="BIORREMEDIACION"/>
    <x v="3"/>
    <s v="DIAS"/>
    <n v="35"/>
    <e v="#N/A"/>
  </r>
  <r>
    <x v="88"/>
    <x v="1"/>
    <s v="BIORREMEDIACION"/>
    <x v="4"/>
    <s v="DIAS"/>
    <n v="126"/>
    <e v="#N/A"/>
  </r>
  <r>
    <x v="89"/>
    <x v="1"/>
    <s v="BIORREMEDIACION"/>
    <x v="2"/>
    <s v="DIAS"/>
    <n v="7"/>
    <e v="#N/A"/>
  </r>
  <r>
    <x v="89"/>
    <x v="1"/>
    <s v="BIORREMEDIACION"/>
    <x v="3"/>
    <s v="DIAS"/>
    <n v="35"/>
    <e v="#N/A"/>
  </r>
  <r>
    <x v="89"/>
    <x v="1"/>
    <s v="BIORREMEDIACION"/>
    <x v="4"/>
    <s v="DIAS"/>
    <n v="126"/>
    <e v="#N/A"/>
  </r>
  <r>
    <x v="90"/>
    <x v="1"/>
    <s v="BIORREMEDIACION"/>
    <x v="2"/>
    <s v="DIAS"/>
    <n v="7"/>
    <e v="#N/A"/>
  </r>
  <r>
    <x v="90"/>
    <x v="1"/>
    <s v="BIORREMEDIACION"/>
    <x v="3"/>
    <s v="DIAS"/>
    <n v="35"/>
    <e v="#N/A"/>
  </r>
  <r>
    <x v="90"/>
    <x v="1"/>
    <s v="BIORREMEDIACION"/>
    <x v="4"/>
    <s v="DIAS"/>
    <n v="126"/>
    <e v="#N/A"/>
  </r>
  <r>
    <x v="91"/>
    <x v="1"/>
    <s v="BIORREMEDIACION"/>
    <x v="2"/>
    <s v="DIAS"/>
    <n v="7"/>
    <e v="#N/A"/>
  </r>
  <r>
    <x v="91"/>
    <x v="1"/>
    <s v="BIORREMEDIACION"/>
    <x v="3"/>
    <s v="DIAS"/>
    <n v="35"/>
    <e v="#N/A"/>
  </r>
  <r>
    <x v="91"/>
    <x v="1"/>
    <s v="BIORREMEDIACION"/>
    <x v="4"/>
    <s v="DIAS"/>
    <n v="126"/>
    <e v="#N/A"/>
  </r>
  <r>
    <x v="92"/>
    <x v="1"/>
    <s v="BIORREMEDIACION"/>
    <x v="2"/>
    <s v="DIAS"/>
    <n v="7"/>
    <e v="#N/A"/>
  </r>
  <r>
    <x v="92"/>
    <x v="1"/>
    <s v="BIORREMEDIACION"/>
    <x v="3"/>
    <s v="DIAS"/>
    <n v="35"/>
    <e v="#N/A"/>
  </r>
  <r>
    <x v="92"/>
    <x v="1"/>
    <s v="BIORREMEDIACION"/>
    <x v="4"/>
    <s v="DIAS"/>
    <n v="126"/>
    <e v="#N/A"/>
  </r>
  <r>
    <x v="93"/>
    <x v="1"/>
    <s v="BIORREMEDIACION"/>
    <x v="2"/>
    <s v="DIAS"/>
    <n v="7"/>
    <e v="#N/A"/>
  </r>
  <r>
    <x v="93"/>
    <x v="1"/>
    <s v="BIORREMEDIACION"/>
    <x v="3"/>
    <s v="DIAS"/>
    <n v="35"/>
    <e v="#N/A"/>
  </r>
  <r>
    <x v="93"/>
    <x v="1"/>
    <s v="BIORREMEDIACION"/>
    <x v="4"/>
    <s v="DIAS"/>
    <n v="126"/>
    <e v="#N/A"/>
  </r>
  <r>
    <x v="94"/>
    <x v="1"/>
    <s v="BIORREMEDIACION"/>
    <x v="2"/>
    <s v="DIAS"/>
    <n v="7"/>
    <e v="#N/A"/>
  </r>
  <r>
    <x v="94"/>
    <x v="1"/>
    <s v="BIORREMEDIACION"/>
    <x v="3"/>
    <s v="DIAS"/>
    <n v="35"/>
    <e v="#N/A"/>
  </r>
  <r>
    <x v="94"/>
    <x v="1"/>
    <s v="BIORREMEDIACION"/>
    <x v="4"/>
    <s v="DIAS"/>
    <n v="126"/>
    <e v="#N/A"/>
  </r>
  <r>
    <x v="95"/>
    <x v="1"/>
    <s v="BIORREMEDIACION"/>
    <x v="2"/>
    <s v="DIAS"/>
    <n v="7"/>
    <e v="#N/A"/>
  </r>
  <r>
    <x v="95"/>
    <x v="1"/>
    <s v="BIORREMEDIACION"/>
    <x v="3"/>
    <s v="DIAS"/>
    <n v="35"/>
    <e v="#N/A"/>
  </r>
  <r>
    <x v="95"/>
    <x v="1"/>
    <s v="BIORREMEDIACION"/>
    <x v="4"/>
    <s v="DIAS"/>
    <n v="126"/>
    <e v="#N/A"/>
  </r>
  <r>
    <x v="97"/>
    <x v="1"/>
    <s v="BIORREMEDIACION"/>
    <x v="2"/>
    <s v="DIAS"/>
    <n v="7"/>
    <s v="CLAVEL"/>
  </r>
  <r>
    <x v="98"/>
    <x v="1"/>
    <s v="BIORREMEDIACION"/>
    <x v="2"/>
    <s v="DIAS"/>
    <n v="7"/>
    <s v="CLAVEL"/>
  </r>
  <r>
    <x v="99"/>
    <x v="1"/>
    <s v="BIORREMEDIACION"/>
    <x v="2"/>
    <s v="DIAS"/>
    <n v="7"/>
    <s v="MINICLAVEL"/>
  </r>
  <r>
    <x v="100"/>
    <x v="1"/>
    <s v="BIORREMEDIACION"/>
    <x v="2"/>
    <s v="DIAS"/>
    <n v="7"/>
    <s v="CLAVEL"/>
  </r>
  <r>
    <x v="101"/>
    <x v="1"/>
    <s v="BIORREMEDIACION"/>
    <x v="2"/>
    <s v="DIAS"/>
    <n v="7"/>
    <s v="MINICLAVEL"/>
  </r>
  <r>
    <x v="102"/>
    <x v="1"/>
    <s v="BIORREMEDIACION"/>
    <x v="2"/>
    <s v="DIAS"/>
    <n v="7"/>
    <s v="MINICLAVEL"/>
  </r>
  <r>
    <x v="103"/>
    <x v="1"/>
    <s v="BIORREMEDIACION"/>
    <x v="2"/>
    <s v="DIAS"/>
    <n v="7"/>
    <s v="CLAVEL"/>
  </r>
  <r>
    <x v="104"/>
    <x v="1"/>
    <s v="BIORREMEDIACION"/>
    <x v="2"/>
    <s v="DIAS"/>
    <n v="7"/>
    <e v="#N/A"/>
  </r>
  <r>
    <x v="105"/>
    <x v="1"/>
    <s v="BIORREMEDIACION"/>
    <x v="2"/>
    <s v="DIAS"/>
    <n v="7"/>
    <e v="#N/A"/>
  </r>
  <r>
    <x v="106"/>
    <x v="1"/>
    <s v="BIORREMEDIACION"/>
    <x v="2"/>
    <s v="DIAS"/>
    <n v="7"/>
    <e v="#N/A"/>
  </r>
  <r>
    <x v="107"/>
    <x v="1"/>
    <s v="BIORREMEDIACION"/>
    <x v="2"/>
    <s v="DIAS"/>
    <n v="7"/>
    <e v="#N/A"/>
  </r>
  <r>
    <x v="108"/>
    <x v="1"/>
    <s v="BIORREMEDIACION"/>
    <x v="2"/>
    <s v="DIAS"/>
    <n v="7"/>
    <e v="#N/A"/>
  </r>
  <r>
    <x v="96"/>
    <x v="1"/>
    <s v="BIORREMEDIACION"/>
    <x v="2"/>
    <s v="DIAS"/>
    <n v="7"/>
    <s v="CLAVEL"/>
  </r>
  <r>
    <x v="97"/>
    <x v="1"/>
    <s v="BIORREMEDIACION"/>
    <x v="3"/>
    <s v="DIAS"/>
    <n v="35"/>
    <s v="CLAVEL"/>
  </r>
  <r>
    <x v="98"/>
    <x v="1"/>
    <s v="BIORREMEDIACION"/>
    <x v="3"/>
    <s v="DIAS"/>
    <n v="35"/>
    <s v="CLAVEL"/>
  </r>
  <r>
    <x v="99"/>
    <x v="1"/>
    <s v="BIORREMEDIACION"/>
    <x v="3"/>
    <s v="DIAS"/>
    <n v="35"/>
    <s v="MINICLAVEL"/>
  </r>
  <r>
    <x v="100"/>
    <x v="1"/>
    <s v="BIORREMEDIACION"/>
    <x v="3"/>
    <s v="DIAS"/>
    <n v="35"/>
    <s v="CLAVEL"/>
  </r>
  <r>
    <x v="101"/>
    <x v="1"/>
    <s v="BIORREMEDIACION"/>
    <x v="3"/>
    <s v="DIAS"/>
    <n v="35"/>
    <s v="MINICLAVEL"/>
  </r>
  <r>
    <x v="102"/>
    <x v="1"/>
    <s v="BIORREMEDIACION"/>
    <x v="3"/>
    <s v="DIAS"/>
    <n v="35"/>
    <s v="MINICLAVEL"/>
  </r>
  <r>
    <x v="103"/>
    <x v="1"/>
    <s v="BIORREMEDIACION"/>
    <x v="3"/>
    <s v="DIAS"/>
    <n v="35"/>
    <s v="CLAVEL"/>
  </r>
  <r>
    <x v="104"/>
    <x v="1"/>
    <s v="BIORREMEDIACION"/>
    <x v="3"/>
    <s v="DIAS"/>
    <n v="35"/>
    <e v="#N/A"/>
  </r>
  <r>
    <x v="105"/>
    <x v="1"/>
    <s v="BIORREMEDIACION"/>
    <x v="3"/>
    <s v="DIAS"/>
    <n v="35"/>
    <e v="#N/A"/>
  </r>
  <r>
    <x v="106"/>
    <x v="1"/>
    <s v="BIORREMEDIACION"/>
    <x v="3"/>
    <s v="DIAS"/>
    <n v="35"/>
    <e v="#N/A"/>
  </r>
  <r>
    <x v="107"/>
    <x v="1"/>
    <s v="BIORREMEDIACION"/>
    <x v="3"/>
    <s v="DIAS"/>
    <n v="35"/>
    <e v="#N/A"/>
  </r>
  <r>
    <x v="108"/>
    <x v="1"/>
    <s v="BIORREMEDIACION"/>
    <x v="3"/>
    <s v="DIAS"/>
    <n v="35"/>
    <e v="#N/A"/>
  </r>
  <r>
    <x v="96"/>
    <x v="1"/>
    <s v="BIORREMEDIACION"/>
    <x v="3"/>
    <s v="DIAS"/>
    <n v="35"/>
    <s v="CLAVEL"/>
  </r>
  <r>
    <x v="97"/>
    <x v="1"/>
    <s v="BIORREMEDIACION"/>
    <x v="4"/>
    <s v="DIAS"/>
    <n v="126"/>
    <s v="CLAVEL"/>
  </r>
  <r>
    <x v="98"/>
    <x v="1"/>
    <s v="BIORREMEDIACION"/>
    <x v="4"/>
    <s v="DIAS"/>
    <n v="126"/>
    <s v="CLAVEL"/>
  </r>
  <r>
    <x v="99"/>
    <x v="1"/>
    <s v="BIORREMEDIACION"/>
    <x v="4"/>
    <s v="DIAS"/>
    <n v="126"/>
    <s v="MINICLAVEL"/>
  </r>
  <r>
    <x v="100"/>
    <x v="1"/>
    <s v="BIORREMEDIACION"/>
    <x v="4"/>
    <s v="DIAS"/>
    <n v="126"/>
    <s v="CLAVEL"/>
  </r>
  <r>
    <x v="101"/>
    <x v="1"/>
    <s v="BIORREMEDIACION"/>
    <x v="4"/>
    <s v="DIAS"/>
    <n v="126"/>
    <s v="MINICLAVEL"/>
  </r>
  <r>
    <x v="102"/>
    <x v="1"/>
    <s v="BIORREMEDIACION"/>
    <x v="4"/>
    <s v="DIAS"/>
    <n v="126"/>
    <s v="MINICLAVEL"/>
  </r>
  <r>
    <x v="103"/>
    <x v="1"/>
    <s v="BIORREMEDIACION"/>
    <x v="4"/>
    <s v="DIAS"/>
    <n v="126"/>
    <s v="CLAVEL"/>
  </r>
  <r>
    <x v="104"/>
    <x v="1"/>
    <s v="BIORREMEDIACION"/>
    <x v="4"/>
    <s v="DIAS"/>
    <n v="126"/>
    <e v="#N/A"/>
  </r>
  <r>
    <x v="105"/>
    <x v="1"/>
    <s v="BIORREMEDIACION"/>
    <x v="4"/>
    <s v="DIAS"/>
    <n v="126"/>
    <e v="#N/A"/>
  </r>
  <r>
    <x v="106"/>
    <x v="1"/>
    <s v="BIORREMEDIACION"/>
    <x v="4"/>
    <s v="DIAS"/>
    <n v="126"/>
    <e v="#N/A"/>
  </r>
  <r>
    <x v="107"/>
    <x v="1"/>
    <s v="BIORREMEDIACION"/>
    <x v="4"/>
    <s v="DIAS"/>
    <n v="126"/>
    <e v="#N/A"/>
  </r>
  <r>
    <x v="108"/>
    <x v="1"/>
    <s v="BIORREMEDIACION"/>
    <x v="4"/>
    <s v="DIAS"/>
    <n v="126"/>
    <e v="#N/A"/>
  </r>
  <r>
    <x v="96"/>
    <x v="1"/>
    <s v="BIORREMEDIACION"/>
    <x v="4"/>
    <s v="DIAS"/>
    <n v="126"/>
    <s v="CLAVEL"/>
  </r>
  <r>
    <x v="64"/>
    <x v="1"/>
    <s v="BIORREMEDIACION"/>
    <x v="2"/>
    <s v="DIAS"/>
    <n v="7"/>
    <s v="CLAVEL"/>
  </r>
  <r>
    <x v="64"/>
    <x v="1"/>
    <s v="BIORREMEDIACION"/>
    <x v="3"/>
    <s v="DIAS"/>
    <n v="35"/>
    <s v="CLAVEL"/>
  </r>
  <r>
    <x v="64"/>
    <x v="1"/>
    <s v="BIORREMEDIACION"/>
    <x v="4"/>
    <s v="DIAS"/>
    <n v="126"/>
    <s v="CLAVEL"/>
  </r>
  <r>
    <x v="5"/>
    <x v="1"/>
    <s v="GIBERELINA"/>
    <x v="16"/>
    <s v="DIAS"/>
    <n v="84"/>
    <s v="MINICLAVEL"/>
  </r>
  <r>
    <x v="5"/>
    <x v="1"/>
    <s v="GIBERELINA"/>
    <x v="16"/>
    <s v="DIAS"/>
    <n v="112"/>
    <s v="MINICLAVEL"/>
  </r>
  <r>
    <x v="5"/>
    <x v="1"/>
    <s v="GIBERELINA"/>
    <x v="16"/>
    <s v="DIAS"/>
    <n v="252"/>
    <s v="MINICLAVEL"/>
  </r>
  <r>
    <x v="5"/>
    <x v="1"/>
    <s v="GIBERELINA"/>
    <x v="16"/>
    <s v="DIAS"/>
    <n v="462"/>
    <s v="MINICLAVEL"/>
  </r>
  <r>
    <x v="6"/>
    <x v="1"/>
    <s v="GIBERELINA"/>
    <x v="16"/>
    <s v="DIAS"/>
    <n v="98"/>
    <s v="MINICLAVEL"/>
  </r>
  <r>
    <x v="6"/>
    <x v="1"/>
    <s v="GIBERELINA"/>
    <x v="16"/>
    <s v="DIAS"/>
    <n v="252"/>
    <s v="MINICLAVEL"/>
  </r>
  <r>
    <x v="6"/>
    <x v="1"/>
    <s v="GIBERELINA"/>
    <x v="16"/>
    <s v="DIAS"/>
    <n v="462"/>
    <s v="MINICLAVEL"/>
  </r>
  <r>
    <x v="110"/>
    <x v="1"/>
    <s v="GIBERELINA"/>
    <x v="16"/>
    <s v="DIAS"/>
    <n v="98"/>
    <e v="#N/A"/>
  </r>
  <r>
    <x v="110"/>
    <x v="1"/>
    <s v="GIBERELINA"/>
    <x v="16"/>
    <s v="DIAS"/>
    <n v="252"/>
    <e v="#N/A"/>
  </r>
  <r>
    <x v="12"/>
    <x v="1"/>
    <s v="GIBERELINA"/>
    <x v="16"/>
    <s v="DIAS"/>
    <n v="84"/>
    <s v="MINICLAVEL"/>
  </r>
  <r>
    <x v="12"/>
    <x v="1"/>
    <s v="GIBERELINA"/>
    <x v="16"/>
    <s v="DIAS"/>
    <n v="112"/>
    <s v="MINICLAVEL"/>
  </r>
  <r>
    <x v="12"/>
    <x v="1"/>
    <s v="GIBERELINA"/>
    <x v="16"/>
    <s v="DIAS"/>
    <n v="252"/>
    <s v="MINICLAVEL"/>
  </r>
  <r>
    <x v="13"/>
    <x v="1"/>
    <s v="GIBERELINA"/>
    <x v="16"/>
    <s v="DIAS"/>
    <n v="98"/>
    <s v="CLAVEL"/>
  </r>
  <r>
    <x v="13"/>
    <x v="1"/>
    <s v="GIBERELINA"/>
    <x v="16"/>
    <s v="DIAS"/>
    <n v="252"/>
    <s v="CLAVEL"/>
  </r>
  <r>
    <x v="14"/>
    <x v="1"/>
    <s v="GIBERELINA"/>
    <x v="16"/>
    <s v="DIAS"/>
    <n v="70"/>
    <s v="CLAVEL"/>
  </r>
  <r>
    <x v="14"/>
    <x v="1"/>
    <s v="GIBERELINA"/>
    <x v="16"/>
    <s v="DIAS"/>
    <n v="224"/>
    <s v="CLAVEL"/>
  </r>
  <r>
    <x v="14"/>
    <x v="1"/>
    <s v="GIBERELINA"/>
    <x v="16"/>
    <s v="DIAS"/>
    <n v="406"/>
    <s v="CLAVEL"/>
  </r>
  <r>
    <x v="15"/>
    <x v="1"/>
    <s v="GIBERELINA"/>
    <x v="16"/>
    <s v="DIAS"/>
    <n v="70"/>
    <s v="CLAVEL"/>
  </r>
  <r>
    <x v="15"/>
    <x v="1"/>
    <s v="GIBERELINA"/>
    <x v="16"/>
    <s v="DIAS"/>
    <n v="224"/>
    <s v="CLAVEL"/>
  </r>
  <r>
    <x v="15"/>
    <x v="1"/>
    <s v="GIBERELINA"/>
    <x v="16"/>
    <s v="DIAS"/>
    <n v="406"/>
    <s v="CLAVEL"/>
  </r>
  <r>
    <x v="98"/>
    <x v="1"/>
    <s v="GIBERELINA"/>
    <x v="16"/>
    <s v="DIAS"/>
    <n v="98"/>
    <s v="CLAVEL"/>
  </r>
  <r>
    <x v="22"/>
    <x v="1"/>
    <s v="GIBERELINA"/>
    <x v="16"/>
    <s v="DIAS"/>
    <n v="98"/>
    <s v="MINICLAVEL"/>
  </r>
  <r>
    <x v="22"/>
    <x v="1"/>
    <s v="GIBERELINA"/>
    <x v="16"/>
    <s v="DIAS"/>
    <n v="252"/>
    <s v="MINICLAVEL"/>
  </r>
  <r>
    <x v="22"/>
    <x v="1"/>
    <s v="GIBERELINA"/>
    <x v="16"/>
    <s v="DIAS"/>
    <n v="462"/>
    <s v="MINICLAVEL"/>
  </r>
  <r>
    <x v="111"/>
    <x v="1"/>
    <s v="GIBERELINA"/>
    <x v="16"/>
    <s v="DIAS"/>
    <n v="84"/>
    <e v="#N/A"/>
  </r>
  <r>
    <x v="111"/>
    <x v="1"/>
    <s v="GIBERELINA"/>
    <x v="16"/>
    <s v="DIAS"/>
    <n v="238"/>
    <e v="#N/A"/>
  </r>
  <r>
    <x v="112"/>
    <x v="1"/>
    <s v="GIBERELINA"/>
    <x v="16"/>
    <s v="DIAS"/>
    <n v="98"/>
    <e v="#N/A"/>
  </r>
  <r>
    <x v="112"/>
    <x v="1"/>
    <s v="GIBERELINA"/>
    <x v="16"/>
    <s v="DIAS"/>
    <n v="252"/>
    <e v="#N/A"/>
  </r>
  <r>
    <x v="113"/>
    <x v="1"/>
    <s v="GIBERELINA"/>
    <x v="16"/>
    <s v="DIAS"/>
    <n v="98"/>
    <e v="#N/A"/>
  </r>
  <r>
    <x v="113"/>
    <x v="1"/>
    <s v="GIBERELINA"/>
    <x v="16"/>
    <s v="DIAS"/>
    <n v="252"/>
    <e v="#N/A"/>
  </r>
  <r>
    <x v="24"/>
    <x v="1"/>
    <s v="GIBERELINA"/>
    <x v="16"/>
    <s v="DIAS"/>
    <n v="84"/>
    <s v="CLAVEL"/>
  </r>
  <r>
    <x v="24"/>
    <x v="1"/>
    <s v="GIBERELINA"/>
    <x v="16"/>
    <s v="DIAS"/>
    <n v="112"/>
    <s v="CLAVEL"/>
  </r>
  <r>
    <x v="24"/>
    <x v="1"/>
    <s v="GIBERELINA"/>
    <x v="16"/>
    <s v="DIAS"/>
    <n v="252"/>
    <s v="CLAVEL"/>
  </r>
  <r>
    <x v="24"/>
    <x v="1"/>
    <s v="GIBERELINA"/>
    <x v="16"/>
    <s v="DIAS"/>
    <n v="434"/>
    <s v="CLAVEL"/>
  </r>
  <r>
    <x v="25"/>
    <x v="1"/>
    <s v="GIBERELINA"/>
    <x v="16"/>
    <s v="DIAS"/>
    <n v="84"/>
    <s v="CLAVEL"/>
  </r>
  <r>
    <x v="25"/>
    <x v="1"/>
    <s v="GIBERELINA"/>
    <x v="16"/>
    <s v="DIAS"/>
    <n v="112"/>
    <s v="CLAVEL"/>
  </r>
  <r>
    <x v="25"/>
    <x v="1"/>
    <s v="GIBERELINA"/>
    <x v="16"/>
    <s v="DIAS"/>
    <n v="252"/>
    <s v="CLAVEL"/>
  </r>
  <r>
    <x v="25"/>
    <x v="1"/>
    <s v="GIBERELINA"/>
    <x v="16"/>
    <s v="DIAS"/>
    <n v="434"/>
    <s v="CLAVEL"/>
  </r>
  <r>
    <x v="32"/>
    <x v="1"/>
    <s v="GIBERELINA"/>
    <x v="16"/>
    <s v="DIAS"/>
    <n v="84"/>
    <s v="MINICLAVEL"/>
  </r>
  <r>
    <x v="32"/>
    <x v="1"/>
    <s v="GIBERELINA"/>
    <x v="16"/>
    <s v="DIAS"/>
    <n v="112"/>
    <s v="MINICLAVEL"/>
  </r>
  <r>
    <x v="32"/>
    <x v="1"/>
    <s v="GIBERELINA"/>
    <x v="16"/>
    <s v="DIAS"/>
    <n v="252"/>
    <s v="MINICLAVEL"/>
  </r>
  <r>
    <x v="32"/>
    <x v="1"/>
    <s v="GIBERELINA"/>
    <x v="16"/>
    <s v="DIAS"/>
    <n v="462"/>
    <s v="MINICLAVEL"/>
  </r>
  <r>
    <x v="34"/>
    <x v="1"/>
    <s v="GIBERELINA"/>
    <x v="16"/>
    <s v="DIAS"/>
    <n v="70"/>
    <s v="CLAVEL"/>
  </r>
  <r>
    <x v="34"/>
    <x v="1"/>
    <s v="GIBERELINA"/>
    <x v="16"/>
    <s v="DIAS"/>
    <n v="224"/>
    <s v="CLAVEL"/>
  </r>
  <r>
    <x v="34"/>
    <x v="1"/>
    <s v="GIBERELINA"/>
    <x v="16"/>
    <s v="DIAS"/>
    <n v="406"/>
    <s v="CLAVEL"/>
  </r>
  <r>
    <x v="39"/>
    <x v="1"/>
    <s v="GIBERELINA"/>
    <x v="16"/>
    <s v="DIAS"/>
    <n v="84"/>
    <s v="CLAVEL"/>
  </r>
  <r>
    <x v="39"/>
    <x v="1"/>
    <s v="GIBERELINA"/>
    <x v="16"/>
    <s v="DIAS"/>
    <n v="252"/>
    <s v="CLAVEL"/>
  </r>
  <r>
    <x v="39"/>
    <x v="1"/>
    <s v="GIBERELINA"/>
    <x v="16"/>
    <s v="DIAS"/>
    <n v="462"/>
    <s v="CLAVEL"/>
  </r>
  <r>
    <x v="41"/>
    <x v="1"/>
    <s v="GIBERELINA"/>
    <x v="16"/>
    <s v="DIAS"/>
    <n v="84"/>
    <s v="CLAVEL"/>
  </r>
  <r>
    <x v="41"/>
    <x v="1"/>
    <s v="GIBERELINA"/>
    <x v="16"/>
    <s v="DIAS"/>
    <n v="252"/>
    <s v="CLAVEL"/>
  </r>
  <r>
    <x v="41"/>
    <x v="1"/>
    <s v="GIBERELINA"/>
    <x v="16"/>
    <s v="DIAS"/>
    <n v="462"/>
    <s v="CLAVEL"/>
  </r>
  <r>
    <x v="114"/>
    <x v="1"/>
    <s v="GIBERELINA"/>
    <x v="16"/>
    <s v="DIAS"/>
    <n v="98"/>
    <e v="#N/A"/>
  </r>
  <r>
    <x v="114"/>
    <x v="1"/>
    <s v="GIBERELINA"/>
    <x v="16"/>
    <s v="DIAS"/>
    <n v="266"/>
    <e v="#N/A"/>
  </r>
  <r>
    <x v="47"/>
    <x v="1"/>
    <s v="GIBERELINA"/>
    <x v="16"/>
    <s v="DIAS"/>
    <n v="84"/>
    <s v="CLAVEL"/>
  </r>
  <r>
    <x v="47"/>
    <x v="1"/>
    <s v="GIBERELINA"/>
    <x v="16"/>
    <s v="DIAS"/>
    <n v="112"/>
    <s v="CLAVEL"/>
  </r>
  <r>
    <x v="47"/>
    <x v="1"/>
    <s v="GIBERELINA"/>
    <x v="16"/>
    <s v="DIAS"/>
    <n v="252"/>
    <s v="CLAVEL"/>
  </r>
  <r>
    <x v="47"/>
    <x v="1"/>
    <s v="GIBERELINA"/>
    <x v="16"/>
    <s v="DIAS"/>
    <n v="434"/>
    <s v="CLAVEL"/>
  </r>
  <r>
    <x v="56"/>
    <x v="1"/>
    <s v="GIBERELINA"/>
    <x v="16"/>
    <s v="DIAS"/>
    <n v="98"/>
    <s v="CLAVEL"/>
  </r>
  <r>
    <x v="56"/>
    <x v="1"/>
    <s v="GIBERELINA"/>
    <x v="16"/>
    <s v="DIAS"/>
    <n v="252"/>
    <s v="CLAVEL"/>
  </r>
  <r>
    <x v="56"/>
    <x v="1"/>
    <s v="GIBERELINA"/>
    <x v="16"/>
    <s v="DIAS"/>
    <n v="462"/>
    <s v="CLAVEL"/>
  </r>
  <r>
    <x v="101"/>
    <x v="1"/>
    <s v="GIBERELINA"/>
    <x v="16"/>
    <s v="DIAS"/>
    <n v="84"/>
    <s v="MINICLAVEL"/>
  </r>
  <r>
    <x v="57"/>
    <x v="1"/>
    <s v="GIBERELINA"/>
    <x v="16"/>
    <s v="DIAS"/>
    <n v="70"/>
    <s v="MINICLAVEL"/>
  </r>
  <r>
    <x v="57"/>
    <x v="1"/>
    <s v="GIBERELINA"/>
    <x v="16"/>
    <s v="DIAS"/>
    <n v="98"/>
    <s v="MINICLAVEL"/>
  </r>
  <r>
    <x v="57"/>
    <x v="1"/>
    <s v="GIBERELINA"/>
    <x v="16"/>
    <s v="DIAS"/>
    <n v="238"/>
    <s v="MINICLAVEL"/>
  </r>
  <r>
    <x v="57"/>
    <x v="1"/>
    <s v="GIBERELINA"/>
    <x v="16"/>
    <s v="DIAS"/>
    <n v="448"/>
    <s v="MINICLAVEL"/>
  </r>
  <r>
    <x v="61"/>
    <x v="1"/>
    <s v="GIBERELINA"/>
    <x v="16"/>
    <s v="DIAS"/>
    <n v="98"/>
    <s v="MINICLAVEL"/>
  </r>
  <r>
    <x v="61"/>
    <x v="1"/>
    <s v="GIBERELINA"/>
    <x v="16"/>
    <s v="DIAS"/>
    <n v="252"/>
    <s v="MINICLAVEL"/>
  </r>
  <r>
    <x v="61"/>
    <x v="1"/>
    <s v="GIBERELINA"/>
    <x v="16"/>
    <s v="DIAS"/>
    <n v="462"/>
    <s v="MINICLAVEL"/>
  </r>
  <r>
    <x v="115"/>
    <x v="1"/>
    <s v="GIBERELINA"/>
    <x v="16"/>
    <s v="DIAS"/>
    <n v="98"/>
    <e v="#N/A"/>
  </r>
  <r>
    <x v="115"/>
    <x v="1"/>
    <s v="GIBERELINA"/>
    <x v="16"/>
    <s v="DIAS"/>
    <n v="252"/>
    <e v="#N/A"/>
  </r>
  <r>
    <x v="116"/>
    <x v="1"/>
    <s v="GIBERELINA"/>
    <x v="16"/>
    <s v="DIAS"/>
    <n v="84"/>
    <e v="#N/A"/>
  </r>
  <r>
    <x v="116"/>
    <x v="1"/>
    <s v="GIBERELINA"/>
    <x v="16"/>
    <s v="DIAS"/>
    <n v="238"/>
    <e v="#N/A"/>
  </r>
  <r>
    <x v="68"/>
    <x v="1"/>
    <s v="GIBERELINA"/>
    <x v="16"/>
    <s v="DIAS"/>
    <n v="98"/>
    <s v="MINICLAVEL"/>
  </r>
  <r>
    <x v="68"/>
    <x v="1"/>
    <s v="GIBERELINA"/>
    <x v="16"/>
    <s v="DIAS"/>
    <n v="252"/>
    <s v="MINICLAVEL"/>
  </r>
  <r>
    <x v="117"/>
    <x v="1"/>
    <s v="GIBERELINA"/>
    <x v="16"/>
    <s v="DIAS"/>
    <n v="98"/>
    <e v="#N/A"/>
  </r>
  <r>
    <x v="117"/>
    <x v="1"/>
    <s v="GIBERELINA"/>
    <x v="16"/>
    <s v="DIAS"/>
    <n v="252"/>
    <e v="#N/A"/>
  </r>
  <r>
    <x v="118"/>
    <x v="1"/>
    <s v="GIBERELINA"/>
    <x v="16"/>
    <s v="DIAS"/>
    <n v="98"/>
    <e v="#N/A"/>
  </r>
  <r>
    <x v="118"/>
    <x v="1"/>
    <s v="GIBERELINA"/>
    <x v="16"/>
    <s v="DIAS"/>
    <n v="252"/>
    <e v="#N/A"/>
  </r>
  <r>
    <x v="72"/>
    <x v="1"/>
    <s v="GIBERELINA"/>
    <x v="16"/>
    <s v="DIAS"/>
    <n v="84"/>
    <e v="#N/A"/>
  </r>
  <r>
    <x v="72"/>
    <x v="1"/>
    <s v="GIBERELINA"/>
    <x v="16"/>
    <s v="DIAS"/>
    <n v="252"/>
    <e v="#N/A"/>
  </r>
  <r>
    <x v="72"/>
    <x v="1"/>
    <s v="GIBERELINA"/>
    <x v="16"/>
    <s v="DIAS"/>
    <n v="462"/>
    <e v="#N/A"/>
  </r>
  <r>
    <x v="73"/>
    <x v="1"/>
    <s v="GIBERELINA"/>
    <x v="16"/>
    <s v="DIAS"/>
    <n v="70"/>
    <e v="#N/A"/>
  </r>
  <r>
    <x v="73"/>
    <x v="1"/>
    <s v="GIBERELINA"/>
    <x v="16"/>
    <s v="DIAS"/>
    <n v="98"/>
    <e v="#N/A"/>
  </r>
  <r>
    <x v="73"/>
    <x v="1"/>
    <s v="GIBERELINA"/>
    <x v="16"/>
    <s v="DIAS"/>
    <n v="224"/>
    <e v="#N/A"/>
  </r>
  <r>
    <x v="73"/>
    <x v="1"/>
    <s v="GIBERELINA"/>
    <x v="16"/>
    <s v="DIAS"/>
    <n v="434"/>
    <e v="#N/A"/>
  </r>
  <r>
    <x v="74"/>
    <x v="1"/>
    <s v="GIBERELINA"/>
    <x v="16"/>
    <s v="DIAS"/>
    <n v="70"/>
    <e v="#N/A"/>
  </r>
  <r>
    <x v="74"/>
    <x v="1"/>
    <s v="GIBERELINA"/>
    <x v="16"/>
    <s v="DIAS"/>
    <n v="98"/>
    <e v="#N/A"/>
  </r>
  <r>
    <x v="74"/>
    <x v="1"/>
    <s v="GIBERELINA"/>
    <x v="16"/>
    <s v="DIAS"/>
    <n v="252"/>
    <e v="#N/A"/>
  </r>
  <r>
    <x v="74"/>
    <x v="1"/>
    <s v="GIBERELINA"/>
    <x v="16"/>
    <s v="DIAS"/>
    <n v="462"/>
    <e v="#N/A"/>
  </r>
  <r>
    <x v="104"/>
    <x v="1"/>
    <s v="GIBERELINA"/>
    <x v="16"/>
    <s v="DIAS"/>
    <n v="84"/>
    <e v="#N/A"/>
  </r>
  <r>
    <x v="104"/>
    <x v="1"/>
    <s v="GIBERELINA"/>
    <x v="16"/>
    <s v="DIAS"/>
    <n v="252"/>
    <e v="#N/A"/>
  </r>
  <r>
    <x v="104"/>
    <x v="1"/>
    <s v="GIBERELINA"/>
    <x v="16"/>
    <s v="DIAS"/>
    <n v="462"/>
    <e v="#N/A"/>
  </r>
  <r>
    <x v="119"/>
    <x v="1"/>
    <s v="GIBERELINA"/>
    <x v="16"/>
    <s v="DIAS"/>
    <n v="84"/>
    <e v="#N/A"/>
  </r>
  <r>
    <x v="119"/>
    <x v="1"/>
    <s v="GIBERELINA"/>
    <x v="16"/>
    <s v="DIAS"/>
    <n v="238"/>
    <e v="#N/A"/>
  </r>
  <r>
    <x v="77"/>
    <x v="1"/>
    <s v="GIBERELINA"/>
    <x v="16"/>
    <s v="DIAS"/>
    <n v="98"/>
    <e v="#N/A"/>
  </r>
  <r>
    <x v="77"/>
    <x v="1"/>
    <s v="GIBERELINA"/>
    <x v="16"/>
    <s v="DIAS"/>
    <n v="252"/>
    <e v="#N/A"/>
  </r>
  <r>
    <x v="77"/>
    <x v="1"/>
    <s v="GIBERELINA"/>
    <x v="16"/>
    <s v="DIAS"/>
    <n v="462"/>
    <e v="#N/A"/>
  </r>
  <r>
    <x v="120"/>
    <x v="1"/>
    <s v="GIBERELINA"/>
    <x v="16"/>
    <s v="DIAS"/>
    <n v="98"/>
    <e v="#N/A"/>
  </r>
  <r>
    <x v="120"/>
    <x v="1"/>
    <s v="GIBERELINA"/>
    <x v="16"/>
    <s v="DIAS"/>
    <n v="252"/>
    <e v="#N/A"/>
  </r>
  <r>
    <x v="79"/>
    <x v="1"/>
    <s v="GIBERELINA"/>
    <x v="16"/>
    <s v="DIAS"/>
    <n v="84"/>
    <e v="#N/A"/>
  </r>
  <r>
    <x v="83"/>
    <x v="1"/>
    <s v="GIBERELINA"/>
    <x v="16"/>
    <s v="DIAS"/>
    <n v="98"/>
    <e v="#N/A"/>
  </r>
  <r>
    <x v="83"/>
    <x v="1"/>
    <s v="GIBERELINA"/>
    <x v="16"/>
    <s v="DIAS"/>
    <n v="252"/>
    <e v="#N/A"/>
  </r>
  <r>
    <x v="83"/>
    <x v="1"/>
    <s v="GIBERELINA"/>
    <x v="16"/>
    <s v="DIAS"/>
    <n v="462"/>
    <e v="#N/A"/>
  </r>
  <r>
    <x v="121"/>
    <x v="1"/>
    <s v="GIBERELINA"/>
    <x v="16"/>
    <s v="DIAS"/>
    <n v="98"/>
    <e v="#N/A"/>
  </r>
  <r>
    <x v="121"/>
    <x v="1"/>
    <s v="GIBERELINA"/>
    <x v="16"/>
    <s v="DIAS"/>
    <n v="252"/>
    <e v="#N/A"/>
  </r>
  <r>
    <x v="85"/>
    <x v="1"/>
    <s v="GIBERELINA"/>
    <x v="16"/>
    <s v="DIAS"/>
    <n v="98"/>
    <e v="#N/A"/>
  </r>
  <r>
    <x v="85"/>
    <x v="1"/>
    <s v="GIBERELINA"/>
    <x v="16"/>
    <s v="DIAS"/>
    <n v="252"/>
    <e v="#N/A"/>
  </r>
  <r>
    <x v="122"/>
    <x v="1"/>
    <s v="GIBERELINA"/>
    <x v="16"/>
    <s v="DIAS"/>
    <n v="98"/>
    <e v="#N/A"/>
  </r>
  <r>
    <x v="122"/>
    <x v="1"/>
    <s v="GIBERELINA"/>
    <x v="16"/>
    <s v="DIAS"/>
    <n v="252"/>
    <e v="#N/A"/>
  </r>
  <r>
    <x v="123"/>
    <x v="1"/>
    <s v="GIBERELINA"/>
    <x v="16"/>
    <s v="DIAS"/>
    <n v="98"/>
    <e v="#N/A"/>
  </r>
  <r>
    <x v="123"/>
    <x v="1"/>
    <s v="GIBERELINA"/>
    <x v="16"/>
    <s v="DIAS"/>
    <n v="252"/>
    <e v="#N/A"/>
  </r>
  <r>
    <x v="106"/>
    <x v="1"/>
    <s v="GIBERELINA"/>
    <x v="16"/>
    <s v="DIAS"/>
    <n v="84"/>
    <e v="#N/A"/>
  </r>
  <r>
    <x v="124"/>
    <x v="1"/>
    <s v="GIBERELINA"/>
    <x v="16"/>
    <s v="DIAS"/>
    <n v="98"/>
    <e v="#N/A"/>
  </r>
  <r>
    <x v="124"/>
    <x v="1"/>
    <s v="GIBERELINA"/>
    <x v="16"/>
    <s v="DIAS"/>
    <n v="252"/>
    <e v="#N/A"/>
  </r>
  <r>
    <x v="91"/>
    <x v="1"/>
    <s v="GIBERELINA"/>
    <x v="16"/>
    <s v="DIAS"/>
    <n v="98"/>
    <e v="#N/A"/>
  </r>
  <r>
    <x v="91"/>
    <x v="1"/>
    <s v="GIBERELINA"/>
    <x v="16"/>
    <s v="DIAS"/>
    <n v="252"/>
    <e v="#N/A"/>
  </r>
  <r>
    <x v="91"/>
    <x v="1"/>
    <s v="GIBERELINA"/>
    <x v="16"/>
    <s v="DIAS"/>
    <n v="462"/>
    <e v="#N/A"/>
  </r>
  <r>
    <x v="93"/>
    <x v="1"/>
    <s v="GIBERELINA"/>
    <x v="16"/>
    <s v="DIAS"/>
    <n v="84"/>
    <e v="#N/A"/>
  </r>
  <r>
    <x v="93"/>
    <x v="1"/>
    <s v="GIBERELINA"/>
    <x v="16"/>
    <s v="DIAS"/>
    <n v="112"/>
    <e v="#N/A"/>
  </r>
  <r>
    <x v="93"/>
    <x v="1"/>
    <s v="GIBERELINA"/>
    <x v="16"/>
    <s v="DIAS"/>
    <n v="238"/>
    <e v="#N/A"/>
  </r>
  <r>
    <x v="93"/>
    <x v="1"/>
    <s v="GIBERELINA"/>
    <x v="16"/>
    <s v="DIAS"/>
    <n v="434"/>
    <e v="#N/A"/>
  </r>
  <r>
    <x v="107"/>
    <x v="1"/>
    <s v="GIBERELINA"/>
    <x v="16"/>
    <s v="DIAS"/>
    <n v="84"/>
    <e v="#N/A"/>
  </r>
  <r>
    <x v="26"/>
    <x v="1"/>
    <s v="DRENCH QUIMICO"/>
    <x v="21"/>
    <s v="DIAS"/>
    <n v="154"/>
    <s v="CLAVEL"/>
  </r>
  <r>
    <x v="91"/>
    <x v="1"/>
    <s v="DRENCH QUIMICO"/>
    <x v="21"/>
    <s v="DIAS"/>
    <n v="154"/>
    <e v="#N/A"/>
  </r>
  <r>
    <x v="42"/>
    <x v="1"/>
    <s v="DRENCH QUIMICO"/>
    <x v="21"/>
    <s v="DIAS"/>
    <n v="154"/>
    <s v="CLAVEL"/>
  </r>
  <r>
    <x v="51"/>
    <x v="1"/>
    <s v="DRENCH QUIMICO"/>
    <x v="21"/>
    <s v="DIAS"/>
    <n v="154"/>
    <s v="CLAVEL"/>
  </r>
  <r>
    <x v="53"/>
    <x v="1"/>
    <s v="DRENCH QUIMICO"/>
    <x v="21"/>
    <s v="DIAS"/>
    <n v="154"/>
    <s v="CLAVEL"/>
  </r>
  <r>
    <x v="52"/>
    <x v="1"/>
    <s v="DRENCH QUIMICO"/>
    <x v="21"/>
    <s v="DIAS"/>
    <n v="154"/>
    <s v="CLAVEL"/>
  </r>
  <r>
    <x v="48"/>
    <x v="1"/>
    <s v="DRENCH QUIMICO"/>
    <x v="21"/>
    <s v="DIAS"/>
    <n v="154"/>
    <s v="CLAVEL"/>
  </r>
  <r>
    <x v="2"/>
    <x v="1"/>
    <s v="DRENCH QUIMICO"/>
    <x v="21"/>
    <s v="DIAS"/>
    <n v="154"/>
    <s v="CLAVEL"/>
  </r>
  <r>
    <x v="103"/>
    <x v="1"/>
    <s v="DRENCH QUIMICO"/>
    <x v="21"/>
    <s v="DIAS"/>
    <n v="154"/>
    <s v="CLAVEL"/>
  </r>
  <r>
    <x v="8"/>
    <x v="1"/>
    <s v="DRENCH QUIMICO"/>
    <x v="21"/>
    <s v="DIAS"/>
    <n v="154"/>
    <s v="CLAVEL"/>
  </r>
  <r>
    <x v="86"/>
    <x v="1"/>
    <s v="DRENCH QUIMICO"/>
    <x v="21"/>
    <s v="DIAS"/>
    <n v="154"/>
    <e v="#N/A"/>
  </r>
  <r>
    <x v="78"/>
    <x v="1"/>
    <s v="DRENCH QUIMICO"/>
    <x v="21"/>
    <s v="DIAS"/>
    <n v="154"/>
    <e v="#N/A"/>
  </r>
  <r>
    <x v="24"/>
    <x v="1"/>
    <s v="DRENCH QUIMICO"/>
    <x v="21"/>
    <s v="DIAS"/>
    <n v="154"/>
    <s v="CLAVEL"/>
  </r>
  <r>
    <x v="25"/>
    <x v="1"/>
    <s v="DRENCH QUIMICO"/>
    <x v="21"/>
    <s v="DIAS"/>
    <n v="154"/>
    <s v="CLAVEL"/>
  </r>
  <r>
    <x v="37"/>
    <x v="1"/>
    <s v="DRENCH QUIMICO"/>
    <x v="21"/>
    <s v="DIAS"/>
    <n v="154"/>
    <s v="CLAVEL"/>
  </r>
  <r>
    <x v="15"/>
    <x v="1"/>
    <s v="DRENCH QUIMICO"/>
    <x v="21"/>
    <s v="DIAS"/>
    <n v="154"/>
    <s v="CLAVEL"/>
  </r>
  <r>
    <x v="14"/>
    <x v="1"/>
    <s v="DRENCH QUIMICO"/>
    <x v="21"/>
    <s v="DIAS"/>
    <n v="154"/>
    <s v="CLAVEL"/>
  </r>
  <r>
    <x v="34"/>
    <x v="1"/>
    <s v="DRENCH QUIMICO"/>
    <x v="21"/>
    <s v="DIAS"/>
    <n v="154"/>
    <s v="CLAVEL"/>
  </r>
  <r>
    <x v="69"/>
    <x v="1"/>
    <s v="DRENCH QUIMICO"/>
    <x v="21"/>
    <s v="DIAS"/>
    <n v="154"/>
    <s v="MINICLAVEL"/>
  </r>
  <r>
    <x v="59"/>
    <x v="1"/>
    <s v="DRENCH QUIMICO"/>
    <x v="21"/>
    <s v="DIAS"/>
    <n v="154"/>
    <s v="MINICLAVEL"/>
  </r>
  <r>
    <x v="101"/>
    <x v="1"/>
    <s v="DRENCH QUIMICO"/>
    <x v="21"/>
    <s v="DIAS"/>
    <n v="154"/>
    <s v="MINICLAVEL"/>
  </r>
  <r>
    <x v="32"/>
    <x v="1"/>
    <s v="DRENCH QUIMICO"/>
    <x v="21"/>
    <s v="DIAS"/>
    <n v="154"/>
    <s v="MINICLAVEL"/>
  </r>
  <r>
    <x v="75"/>
    <x v="1"/>
    <s v="DRENCH QUIMICO"/>
    <x v="21"/>
    <s v="DIAS"/>
    <n v="154"/>
    <e v="#N/A"/>
  </r>
  <r>
    <x v="6"/>
    <x v="1"/>
    <s v="DRENCH QUIMICO"/>
    <x v="21"/>
    <s v="DIAS"/>
    <n v="154"/>
    <s v="MINICLAVEL"/>
  </r>
  <r>
    <x v="9"/>
    <x v="1"/>
    <s v="DRENCH QUIMICO"/>
    <x v="21"/>
    <s v="DIAS"/>
    <n v="154"/>
    <s v="MINICLAVEL"/>
  </r>
  <r>
    <x v="26"/>
    <x v="1"/>
    <s v="DRENCH QUIMICO"/>
    <x v="21"/>
    <s v="DIAS"/>
    <n v="210"/>
    <s v="CLAVEL"/>
  </r>
  <r>
    <x v="91"/>
    <x v="1"/>
    <s v="DRENCH QUIMICO"/>
    <x v="21"/>
    <s v="DIAS"/>
    <n v="210"/>
    <e v="#N/A"/>
  </r>
  <r>
    <x v="42"/>
    <x v="1"/>
    <s v="DRENCH QUIMICO"/>
    <x v="21"/>
    <s v="DIAS"/>
    <n v="210"/>
    <s v="CLAVEL"/>
  </r>
  <r>
    <x v="51"/>
    <x v="1"/>
    <s v="DRENCH QUIMICO"/>
    <x v="21"/>
    <s v="DIAS"/>
    <n v="210"/>
    <s v="CLAVEL"/>
  </r>
  <r>
    <x v="53"/>
    <x v="1"/>
    <s v="DRENCH QUIMICO"/>
    <x v="21"/>
    <s v="DIAS"/>
    <n v="210"/>
    <s v="CLAVEL"/>
  </r>
  <r>
    <x v="52"/>
    <x v="1"/>
    <s v="DRENCH QUIMICO"/>
    <x v="21"/>
    <s v="DIAS"/>
    <n v="210"/>
    <s v="CLAVEL"/>
  </r>
  <r>
    <x v="48"/>
    <x v="1"/>
    <s v="DRENCH QUIMICO"/>
    <x v="21"/>
    <s v="DIAS"/>
    <n v="210"/>
    <s v="CLAVEL"/>
  </r>
  <r>
    <x v="2"/>
    <x v="1"/>
    <s v="DRENCH QUIMICO"/>
    <x v="21"/>
    <s v="DIAS"/>
    <n v="210"/>
    <s v="CLAVEL"/>
  </r>
  <r>
    <x v="103"/>
    <x v="1"/>
    <s v="DRENCH QUIMICO"/>
    <x v="21"/>
    <s v="DIAS"/>
    <n v="210"/>
    <s v="CLAVEL"/>
  </r>
  <r>
    <x v="8"/>
    <x v="1"/>
    <s v="DRENCH QUIMICO"/>
    <x v="21"/>
    <s v="DIAS"/>
    <n v="210"/>
    <s v="CLAVEL"/>
  </r>
  <r>
    <x v="86"/>
    <x v="1"/>
    <s v="DRENCH QUIMICO"/>
    <x v="21"/>
    <s v="DIAS"/>
    <n v="210"/>
    <e v="#N/A"/>
  </r>
  <r>
    <x v="78"/>
    <x v="1"/>
    <s v="DRENCH QUIMICO"/>
    <x v="21"/>
    <s v="DIAS"/>
    <n v="210"/>
    <e v="#N/A"/>
  </r>
  <r>
    <x v="24"/>
    <x v="1"/>
    <s v="DRENCH QUIMICO"/>
    <x v="21"/>
    <s v="DIAS"/>
    <n v="210"/>
    <s v="CLAVEL"/>
  </r>
  <r>
    <x v="25"/>
    <x v="1"/>
    <s v="DRENCH QUIMICO"/>
    <x v="21"/>
    <s v="DIAS"/>
    <n v="210"/>
    <s v="CLAVEL"/>
  </r>
  <r>
    <x v="37"/>
    <x v="1"/>
    <s v="DRENCH QUIMICO"/>
    <x v="21"/>
    <s v="DIAS"/>
    <n v="210"/>
    <s v="CLAVEL"/>
  </r>
  <r>
    <x v="15"/>
    <x v="1"/>
    <s v="DRENCH QUIMICO"/>
    <x v="21"/>
    <s v="DIAS"/>
    <n v="210"/>
    <s v="CLAVEL"/>
  </r>
  <r>
    <x v="14"/>
    <x v="1"/>
    <s v="DRENCH QUIMICO"/>
    <x v="21"/>
    <s v="DIAS"/>
    <n v="210"/>
    <s v="CLAVEL"/>
  </r>
  <r>
    <x v="34"/>
    <x v="1"/>
    <s v="DRENCH QUIMICO"/>
    <x v="21"/>
    <s v="DIAS"/>
    <n v="210"/>
    <s v="CLAVEL"/>
  </r>
  <r>
    <x v="69"/>
    <x v="1"/>
    <s v="DRENCH QUIMICO"/>
    <x v="21"/>
    <s v="DIAS"/>
    <n v="210"/>
    <s v="MINICLAVEL"/>
  </r>
  <r>
    <x v="59"/>
    <x v="1"/>
    <s v="DRENCH QUIMICO"/>
    <x v="21"/>
    <s v="DIAS"/>
    <n v="210"/>
    <s v="MINICLAVEL"/>
  </r>
  <r>
    <x v="101"/>
    <x v="1"/>
    <s v="DRENCH QUIMICO"/>
    <x v="21"/>
    <s v="DIAS"/>
    <n v="210"/>
    <s v="MINICLAVEL"/>
  </r>
  <r>
    <x v="32"/>
    <x v="1"/>
    <s v="DRENCH QUIMICO"/>
    <x v="21"/>
    <s v="DIAS"/>
    <n v="210"/>
    <s v="MINICLAVEL"/>
  </r>
  <r>
    <x v="75"/>
    <x v="1"/>
    <s v="DRENCH QUIMICO"/>
    <x v="21"/>
    <s v="DIAS"/>
    <n v="210"/>
    <e v="#N/A"/>
  </r>
  <r>
    <x v="6"/>
    <x v="1"/>
    <s v="DRENCH QUIMICO"/>
    <x v="21"/>
    <s v="DIAS"/>
    <n v="210"/>
    <s v="MINICLAVEL"/>
  </r>
  <r>
    <x v="9"/>
    <x v="1"/>
    <s v="DRENCH QUIMICO"/>
    <x v="21"/>
    <s v="DIAS"/>
    <n v="210"/>
    <s v="MINICLAVEL"/>
  </r>
  <r>
    <x v="26"/>
    <x v="1"/>
    <s v="DRENCH QUIMICO"/>
    <x v="21"/>
    <s v="DIAS"/>
    <n v="308"/>
    <s v="CLAVEL"/>
  </r>
  <r>
    <x v="91"/>
    <x v="1"/>
    <s v="DRENCH QUIMICO"/>
    <x v="21"/>
    <s v="DIAS"/>
    <n v="308"/>
    <e v="#N/A"/>
  </r>
  <r>
    <x v="42"/>
    <x v="1"/>
    <s v="DRENCH QUIMICO"/>
    <x v="21"/>
    <s v="DIAS"/>
    <n v="308"/>
    <s v="CLAVEL"/>
  </r>
  <r>
    <x v="51"/>
    <x v="1"/>
    <s v="DRENCH QUIMICO"/>
    <x v="21"/>
    <s v="DIAS"/>
    <n v="308"/>
    <s v="CLAVEL"/>
  </r>
  <r>
    <x v="53"/>
    <x v="1"/>
    <s v="DRENCH QUIMICO"/>
    <x v="21"/>
    <s v="DIAS"/>
    <n v="308"/>
    <s v="CLAVEL"/>
  </r>
  <r>
    <x v="52"/>
    <x v="1"/>
    <s v="DRENCH QUIMICO"/>
    <x v="21"/>
    <s v="DIAS"/>
    <n v="308"/>
    <s v="CLAVEL"/>
  </r>
  <r>
    <x v="48"/>
    <x v="1"/>
    <s v="DRENCH QUIMICO"/>
    <x v="21"/>
    <s v="DIAS"/>
    <n v="308"/>
    <s v="CLAVEL"/>
  </r>
  <r>
    <x v="2"/>
    <x v="1"/>
    <s v="DRENCH QUIMICO"/>
    <x v="21"/>
    <s v="DIAS"/>
    <n v="308"/>
    <s v="CLAVEL"/>
  </r>
  <r>
    <x v="103"/>
    <x v="1"/>
    <s v="DRENCH QUIMICO"/>
    <x v="21"/>
    <s v="DIAS"/>
    <n v="308"/>
    <s v="CLAVEL"/>
  </r>
  <r>
    <x v="8"/>
    <x v="1"/>
    <s v="DRENCH QUIMICO"/>
    <x v="21"/>
    <s v="DIAS"/>
    <n v="308"/>
    <s v="CLAVEL"/>
  </r>
  <r>
    <x v="86"/>
    <x v="1"/>
    <s v="DRENCH QUIMICO"/>
    <x v="21"/>
    <s v="DIAS"/>
    <n v="308"/>
    <e v="#N/A"/>
  </r>
  <r>
    <x v="78"/>
    <x v="1"/>
    <s v="DRENCH QUIMICO"/>
    <x v="21"/>
    <s v="DIAS"/>
    <n v="308"/>
    <e v="#N/A"/>
  </r>
  <r>
    <x v="24"/>
    <x v="1"/>
    <s v="DRENCH QUIMICO"/>
    <x v="21"/>
    <s v="DIAS"/>
    <n v="308"/>
    <s v="CLAVEL"/>
  </r>
  <r>
    <x v="25"/>
    <x v="1"/>
    <s v="DRENCH QUIMICO"/>
    <x v="21"/>
    <s v="DIAS"/>
    <n v="308"/>
    <s v="CLAVEL"/>
  </r>
  <r>
    <x v="37"/>
    <x v="1"/>
    <s v="DRENCH QUIMICO"/>
    <x v="21"/>
    <s v="DIAS"/>
    <n v="308"/>
    <s v="CLAVEL"/>
  </r>
  <r>
    <x v="15"/>
    <x v="1"/>
    <s v="DRENCH QUIMICO"/>
    <x v="21"/>
    <s v="DIAS"/>
    <n v="308"/>
    <s v="CLAVEL"/>
  </r>
  <r>
    <x v="14"/>
    <x v="1"/>
    <s v="DRENCH QUIMICO"/>
    <x v="21"/>
    <s v="DIAS"/>
    <n v="308"/>
    <s v="CLAVEL"/>
  </r>
  <r>
    <x v="34"/>
    <x v="1"/>
    <s v="DRENCH QUIMICO"/>
    <x v="21"/>
    <s v="DIAS"/>
    <n v="308"/>
    <s v="CLAVEL"/>
  </r>
  <r>
    <x v="69"/>
    <x v="1"/>
    <s v="DRENCH QUIMICO"/>
    <x v="21"/>
    <s v="DIAS"/>
    <n v="308"/>
    <s v="MINICLAVEL"/>
  </r>
  <r>
    <x v="59"/>
    <x v="1"/>
    <s v="DRENCH QUIMICO"/>
    <x v="21"/>
    <s v="DIAS"/>
    <n v="308"/>
    <s v="MINICLAVEL"/>
  </r>
  <r>
    <x v="101"/>
    <x v="1"/>
    <s v="DRENCH QUIMICO"/>
    <x v="21"/>
    <s v="DIAS"/>
    <n v="308"/>
    <s v="MINICLAVEL"/>
  </r>
  <r>
    <x v="32"/>
    <x v="1"/>
    <s v="DRENCH QUIMICO"/>
    <x v="21"/>
    <s v="DIAS"/>
    <n v="308"/>
    <s v="MINICLAVEL"/>
  </r>
  <r>
    <x v="75"/>
    <x v="1"/>
    <s v="DRENCH QUIMICO"/>
    <x v="21"/>
    <s v="DIAS"/>
    <n v="308"/>
    <e v="#N/A"/>
  </r>
  <r>
    <x v="6"/>
    <x v="1"/>
    <s v="DRENCH QUIMICO"/>
    <x v="21"/>
    <s v="DIAS"/>
    <n v="308"/>
    <s v="MINICLAVEL"/>
  </r>
  <r>
    <x v="9"/>
    <x v="1"/>
    <s v="DRENCH QUIMICO"/>
    <x v="21"/>
    <s v="DIAS"/>
    <n v="308"/>
    <s v="MINICLAVEL"/>
  </r>
  <r>
    <x v="26"/>
    <x v="1"/>
    <s v="DRENCH QUIMICO"/>
    <x v="21"/>
    <s v="DIAS"/>
    <n v="364"/>
    <s v="CLAVEL"/>
  </r>
  <r>
    <x v="91"/>
    <x v="1"/>
    <s v="DRENCH QUIMICO"/>
    <x v="21"/>
    <s v="DIAS"/>
    <n v="364"/>
    <e v="#N/A"/>
  </r>
  <r>
    <x v="42"/>
    <x v="1"/>
    <s v="DRENCH QUIMICO"/>
    <x v="21"/>
    <s v="DIAS"/>
    <n v="364"/>
    <s v="CLAVEL"/>
  </r>
  <r>
    <x v="51"/>
    <x v="1"/>
    <s v="DRENCH QUIMICO"/>
    <x v="21"/>
    <s v="DIAS"/>
    <n v="364"/>
    <s v="CLAVEL"/>
  </r>
  <r>
    <x v="53"/>
    <x v="1"/>
    <s v="DRENCH QUIMICO"/>
    <x v="21"/>
    <s v="DIAS"/>
    <n v="364"/>
    <s v="CLAVEL"/>
  </r>
  <r>
    <x v="52"/>
    <x v="1"/>
    <s v="DRENCH QUIMICO"/>
    <x v="21"/>
    <s v="DIAS"/>
    <n v="364"/>
    <s v="CLAVEL"/>
  </r>
  <r>
    <x v="48"/>
    <x v="1"/>
    <s v="DRENCH QUIMICO"/>
    <x v="21"/>
    <s v="DIAS"/>
    <n v="364"/>
    <s v="CLAVEL"/>
  </r>
  <r>
    <x v="2"/>
    <x v="1"/>
    <s v="DRENCH QUIMICO"/>
    <x v="21"/>
    <s v="DIAS"/>
    <n v="364"/>
    <s v="CLAVEL"/>
  </r>
  <r>
    <x v="103"/>
    <x v="1"/>
    <s v="DRENCH QUIMICO"/>
    <x v="21"/>
    <s v="DIAS"/>
    <n v="364"/>
    <s v="CLAVEL"/>
  </r>
  <r>
    <x v="8"/>
    <x v="1"/>
    <s v="DRENCH QUIMICO"/>
    <x v="21"/>
    <s v="DIAS"/>
    <n v="364"/>
    <s v="CLAVEL"/>
  </r>
  <r>
    <x v="86"/>
    <x v="1"/>
    <s v="DRENCH QUIMICO"/>
    <x v="21"/>
    <s v="DIAS"/>
    <n v="364"/>
    <e v="#N/A"/>
  </r>
  <r>
    <x v="78"/>
    <x v="1"/>
    <s v="DRENCH QUIMICO"/>
    <x v="21"/>
    <s v="DIAS"/>
    <n v="364"/>
    <e v="#N/A"/>
  </r>
  <r>
    <x v="24"/>
    <x v="1"/>
    <s v="DRENCH QUIMICO"/>
    <x v="21"/>
    <s v="DIAS"/>
    <n v="364"/>
    <s v="CLAVEL"/>
  </r>
  <r>
    <x v="25"/>
    <x v="1"/>
    <s v="DRENCH QUIMICO"/>
    <x v="21"/>
    <s v="DIAS"/>
    <n v="364"/>
    <s v="CLAVEL"/>
  </r>
  <r>
    <x v="37"/>
    <x v="1"/>
    <s v="DRENCH QUIMICO"/>
    <x v="21"/>
    <s v="DIAS"/>
    <n v="364"/>
    <s v="CLAVEL"/>
  </r>
  <r>
    <x v="15"/>
    <x v="1"/>
    <s v="DRENCH QUIMICO"/>
    <x v="21"/>
    <s v="DIAS"/>
    <n v="364"/>
    <s v="CLAVEL"/>
  </r>
  <r>
    <x v="14"/>
    <x v="1"/>
    <s v="DRENCH QUIMICO"/>
    <x v="21"/>
    <s v="DIAS"/>
    <n v="364"/>
    <s v="CLAVEL"/>
  </r>
  <r>
    <x v="34"/>
    <x v="1"/>
    <s v="DRENCH QUIMICO"/>
    <x v="21"/>
    <s v="DIAS"/>
    <n v="364"/>
    <s v="CLAVEL"/>
  </r>
  <r>
    <x v="69"/>
    <x v="1"/>
    <s v="DRENCH QUIMICO"/>
    <x v="21"/>
    <s v="DIAS"/>
    <n v="364"/>
    <s v="MINICLAVEL"/>
  </r>
  <r>
    <x v="59"/>
    <x v="1"/>
    <s v="DRENCH QUIMICO"/>
    <x v="21"/>
    <s v="DIAS"/>
    <n v="364"/>
    <s v="MINICLAVEL"/>
  </r>
  <r>
    <x v="101"/>
    <x v="1"/>
    <s v="DRENCH QUIMICO"/>
    <x v="21"/>
    <s v="DIAS"/>
    <n v="364"/>
    <s v="MINICLAVEL"/>
  </r>
  <r>
    <x v="32"/>
    <x v="1"/>
    <s v="DRENCH QUIMICO"/>
    <x v="21"/>
    <s v="DIAS"/>
    <n v="364"/>
    <s v="MINICLAVEL"/>
  </r>
  <r>
    <x v="75"/>
    <x v="1"/>
    <s v="DRENCH QUIMICO"/>
    <x v="21"/>
    <s v="DIAS"/>
    <n v="364"/>
    <e v="#N/A"/>
  </r>
  <r>
    <x v="6"/>
    <x v="1"/>
    <s v="DRENCH QUIMICO"/>
    <x v="21"/>
    <s v="DIAS"/>
    <n v="364"/>
    <s v="MINICLAVEL"/>
  </r>
  <r>
    <x v="9"/>
    <x v="1"/>
    <s v="DRENCH QUIMICO"/>
    <x v="21"/>
    <s v="DIAS"/>
    <n v="364"/>
    <s v="MINICLAVEL"/>
  </r>
  <r>
    <x v="0"/>
    <x v="1"/>
    <s v="LECHADAS "/>
    <x v="22"/>
    <s v="DIAS"/>
    <n v="56"/>
    <m/>
  </r>
  <r>
    <x v="1"/>
    <x v="1"/>
    <s v="LECHADAS "/>
    <x v="22"/>
    <s v="DIAS"/>
    <n v="56"/>
    <m/>
  </r>
  <r>
    <x v="2"/>
    <x v="1"/>
    <s v="LECHADAS "/>
    <x v="22"/>
    <s v="DIAS"/>
    <n v="56"/>
    <m/>
  </r>
  <r>
    <x v="3"/>
    <x v="1"/>
    <s v="LECHADAS "/>
    <x v="22"/>
    <s v="DIAS"/>
    <n v="56"/>
    <m/>
  </r>
  <r>
    <x v="4"/>
    <x v="1"/>
    <s v="LECHADAS "/>
    <x v="22"/>
    <s v="DIAS"/>
    <n v="56"/>
    <m/>
  </r>
  <r>
    <x v="5"/>
    <x v="1"/>
    <s v="LECHADAS "/>
    <x v="22"/>
    <s v="DIAS"/>
    <n v="56"/>
    <m/>
  </r>
  <r>
    <x v="6"/>
    <x v="1"/>
    <s v="LECHADAS "/>
    <x v="22"/>
    <s v="DIAS"/>
    <n v="56"/>
    <m/>
  </r>
  <r>
    <x v="97"/>
    <x v="1"/>
    <s v="LECHADAS "/>
    <x v="22"/>
    <s v="DIAS"/>
    <n v="56"/>
    <m/>
  </r>
  <r>
    <x v="7"/>
    <x v="1"/>
    <s v="LECHADAS "/>
    <x v="22"/>
    <s v="DIAS"/>
    <n v="56"/>
    <m/>
  </r>
  <r>
    <x v="8"/>
    <x v="1"/>
    <s v="LECHADAS "/>
    <x v="22"/>
    <s v="DIAS"/>
    <n v="56"/>
    <m/>
  </r>
  <r>
    <x v="9"/>
    <x v="1"/>
    <s v="LECHADAS "/>
    <x v="22"/>
    <s v="DIAS"/>
    <n v="56"/>
    <m/>
  </r>
  <r>
    <x v="10"/>
    <x v="1"/>
    <s v="LECHADAS "/>
    <x v="22"/>
    <s v="DIAS"/>
    <n v="56"/>
    <m/>
  </r>
  <r>
    <x v="11"/>
    <x v="1"/>
    <s v="LECHADAS "/>
    <x v="22"/>
    <s v="DIAS"/>
    <n v="56"/>
    <m/>
  </r>
  <r>
    <x v="12"/>
    <x v="1"/>
    <s v="LECHADAS "/>
    <x v="22"/>
    <s v="DIAS"/>
    <n v="56"/>
    <m/>
  </r>
  <r>
    <x v="13"/>
    <x v="1"/>
    <s v="LECHADAS "/>
    <x v="22"/>
    <s v="DIAS"/>
    <n v="56"/>
    <m/>
  </r>
  <r>
    <x v="14"/>
    <x v="1"/>
    <s v="LECHADAS "/>
    <x v="22"/>
    <s v="DIAS"/>
    <n v="56"/>
    <m/>
  </r>
  <r>
    <x v="15"/>
    <x v="1"/>
    <s v="LECHADAS "/>
    <x v="22"/>
    <s v="DIAS"/>
    <n v="56"/>
    <m/>
  </r>
  <r>
    <x v="16"/>
    <x v="1"/>
    <s v="LECHADAS "/>
    <x v="22"/>
    <s v="DIAS"/>
    <n v="56"/>
    <m/>
  </r>
  <r>
    <x v="17"/>
    <x v="1"/>
    <s v="LECHADAS "/>
    <x v="22"/>
    <s v="DIAS"/>
    <n v="56"/>
    <m/>
  </r>
  <r>
    <x v="18"/>
    <x v="1"/>
    <s v="LECHADAS "/>
    <x v="22"/>
    <s v="DIAS"/>
    <n v="56"/>
    <m/>
  </r>
  <r>
    <x v="19"/>
    <x v="1"/>
    <s v="LECHADAS "/>
    <x v="22"/>
    <s v="DIAS"/>
    <n v="56"/>
    <m/>
  </r>
  <r>
    <x v="20"/>
    <x v="1"/>
    <s v="LECHADAS "/>
    <x v="22"/>
    <s v="DIAS"/>
    <n v="56"/>
    <m/>
  </r>
  <r>
    <x v="21"/>
    <x v="1"/>
    <s v="LECHADAS "/>
    <x v="22"/>
    <s v="DIAS"/>
    <n v="56"/>
    <m/>
  </r>
  <r>
    <x v="98"/>
    <x v="1"/>
    <s v="LECHADAS "/>
    <x v="22"/>
    <s v="DIAS"/>
    <n v="56"/>
    <m/>
  </r>
  <r>
    <x v="22"/>
    <x v="1"/>
    <s v="LECHADAS "/>
    <x v="22"/>
    <s v="DIAS"/>
    <n v="56"/>
    <m/>
  </r>
  <r>
    <x v="23"/>
    <x v="1"/>
    <s v="LECHADAS "/>
    <x v="22"/>
    <s v="DIAS"/>
    <n v="56"/>
    <m/>
  </r>
  <r>
    <x v="24"/>
    <x v="1"/>
    <s v="LECHADAS "/>
    <x v="22"/>
    <s v="DIAS"/>
    <n v="56"/>
    <m/>
  </r>
  <r>
    <x v="25"/>
    <x v="1"/>
    <s v="LECHADAS "/>
    <x v="22"/>
    <s v="DIAS"/>
    <n v="56"/>
    <m/>
  </r>
  <r>
    <x v="26"/>
    <x v="1"/>
    <s v="LECHADAS "/>
    <x v="22"/>
    <s v="DIAS"/>
    <n v="56"/>
    <m/>
  </r>
  <r>
    <x v="27"/>
    <x v="1"/>
    <s v="LECHADAS "/>
    <x v="22"/>
    <s v="DIAS"/>
    <n v="56"/>
    <m/>
  </r>
  <r>
    <x v="28"/>
    <x v="1"/>
    <s v="LECHADAS "/>
    <x v="22"/>
    <s v="DIAS"/>
    <n v="56"/>
    <m/>
  </r>
  <r>
    <x v="29"/>
    <x v="1"/>
    <s v="LECHADAS "/>
    <x v="22"/>
    <s v="DIAS"/>
    <n v="56"/>
    <m/>
  </r>
  <r>
    <x v="99"/>
    <x v="1"/>
    <s v="LECHADAS "/>
    <x v="22"/>
    <s v="DIAS"/>
    <n v="56"/>
    <m/>
  </r>
  <r>
    <x v="30"/>
    <x v="1"/>
    <s v="LECHADAS "/>
    <x v="22"/>
    <s v="DIAS"/>
    <n v="56"/>
    <m/>
  </r>
  <r>
    <x v="31"/>
    <x v="1"/>
    <s v="LECHADAS "/>
    <x v="22"/>
    <s v="DIAS"/>
    <n v="56"/>
    <m/>
  </r>
  <r>
    <x v="32"/>
    <x v="1"/>
    <s v="LECHADAS "/>
    <x v="22"/>
    <s v="DIAS"/>
    <n v="56"/>
    <m/>
  </r>
  <r>
    <x v="33"/>
    <x v="1"/>
    <s v="LECHADAS "/>
    <x v="22"/>
    <s v="DIAS"/>
    <n v="56"/>
    <m/>
  </r>
  <r>
    <x v="34"/>
    <x v="1"/>
    <s v="LECHADAS "/>
    <x v="22"/>
    <s v="DIAS"/>
    <n v="56"/>
    <m/>
  </r>
  <r>
    <x v="35"/>
    <x v="1"/>
    <s v="LECHADAS "/>
    <x v="22"/>
    <s v="DIAS"/>
    <n v="56"/>
    <m/>
  </r>
  <r>
    <x v="36"/>
    <x v="1"/>
    <s v="LECHADAS "/>
    <x v="22"/>
    <s v="DIAS"/>
    <n v="56"/>
    <m/>
  </r>
  <r>
    <x v="37"/>
    <x v="1"/>
    <s v="LECHADAS "/>
    <x v="22"/>
    <s v="DIAS"/>
    <n v="56"/>
    <m/>
  </r>
  <r>
    <x v="38"/>
    <x v="1"/>
    <s v="LECHADAS "/>
    <x v="22"/>
    <s v="DIAS"/>
    <n v="56"/>
    <m/>
  </r>
  <r>
    <x v="96"/>
    <x v="1"/>
    <s v="LECHADAS "/>
    <x v="22"/>
    <s v="DIAS"/>
    <n v="56"/>
    <m/>
  </r>
  <r>
    <x v="39"/>
    <x v="1"/>
    <s v="LECHADAS "/>
    <x v="22"/>
    <s v="DIAS"/>
    <n v="56"/>
    <m/>
  </r>
  <r>
    <x v="40"/>
    <x v="1"/>
    <s v="LECHADAS "/>
    <x v="22"/>
    <s v="DIAS"/>
    <n v="56"/>
    <m/>
  </r>
  <r>
    <x v="41"/>
    <x v="1"/>
    <s v="LECHADAS "/>
    <x v="22"/>
    <s v="DIAS"/>
    <n v="56"/>
    <m/>
  </r>
  <r>
    <x v="42"/>
    <x v="1"/>
    <s v="LECHADAS "/>
    <x v="22"/>
    <s v="DIAS"/>
    <n v="56"/>
    <m/>
  </r>
  <r>
    <x v="43"/>
    <x v="1"/>
    <s v="LECHADAS "/>
    <x v="22"/>
    <s v="DIAS"/>
    <n v="56"/>
    <m/>
  </r>
  <r>
    <x v="44"/>
    <x v="1"/>
    <s v="LECHADAS "/>
    <x v="22"/>
    <s v="DIAS"/>
    <n v="56"/>
    <m/>
  </r>
  <r>
    <x v="45"/>
    <x v="1"/>
    <s v="LECHADAS "/>
    <x v="22"/>
    <s v="DIAS"/>
    <n v="56"/>
    <m/>
  </r>
  <r>
    <x v="46"/>
    <x v="1"/>
    <s v="LECHADAS "/>
    <x v="22"/>
    <s v="DIAS"/>
    <n v="56"/>
    <m/>
  </r>
  <r>
    <x v="47"/>
    <x v="1"/>
    <s v="LECHADAS "/>
    <x v="22"/>
    <s v="DIAS"/>
    <n v="56"/>
    <m/>
  </r>
  <r>
    <x v="100"/>
    <x v="1"/>
    <s v="LECHADAS "/>
    <x v="22"/>
    <s v="DIAS"/>
    <n v="56"/>
    <m/>
  </r>
  <r>
    <x v="48"/>
    <x v="1"/>
    <s v="LECHADAS "/>
    <x v="22"/>
    <s v="DIAS"/>
    <n v="56"/>
    <m/>
  </r>
  <r>
    <x v="49"/>
    <x v="1"/>
    <s v="LECHADAS "/>
    <x v="22"/>
    <s v="DIAS"/>
    <n v="56"/>
    <m/>
  </r>
  <r>
    <x v="50"/>
    <x v="1"/>
    <s v="LECHADAS "/>
    <x v="22"/>
    <s v="DIAS"/>
    <n v="56"/>
    <m/>
  </r>
  <r>
    <x v="51"/>
    <x v="1"/>
    <s v="LECHADAS "/>
    <x v="22"/>
    <s v="DIAS"/>
    <n v="56"/>
    <m/>
  </r>
  <r>
    <x v="52"/>
    <x v="1"/>
    <s v="LECHADAS "/>
    <x v="22"/>
    <s v="DIAS"/>
    <n v="56"/>
    <m/>
  </r>
  <r>
    <x v="53"/>
    <x v="1"/>
    <s v="LECHADAS "/>
    <x v="22"/>
    <s v="DIAS"/>
    <n v="56"/>
    <m/>
  </r>
  <r>
    <x v="54"/>
    <x v="1"/>
    <s v="LECHADAS "/>
    <x v="22"/>
    <s v="DIAS"/>
    <n v="56"/>
    <m/>
  </r>
  <r>
    <x v="55"/>
    <x v="1"/>
    <s v="LECHADAS "/>
    <x v="22"/>
    <s v="DIAS"/>
    <n v="56"/>
    <m/>
  </r>
  <r>
    <x v="56"/>
    <x v="1"/>
    <s v="LECHADAS "/>
    <x v="22"/>
    <s v="DIAS"/>
    <n v="56"/>
    <m/>
  </r>
  <r>
    <x v="101"/>
    <x v="1"/>
    <s v="LECHADAS "/>
    <x v="22"/>
    <s v="DIAS"/>
    <n v="56"/>
    <m/>
  </r>
  <r>
    <x v="102"/>
    <x v="1"/>
    <s v="LECHADAS "/>
    <x v="22"/>
    <s v="DIAS"/>
    <n v="56"/>
    <m/>
  </r>
  <r>
    <x v="57"/>
    <x v="1"/>
    <s v="LECHADAS "/>
    <x v="22"/>
    <s v="DIAS"/>
    <n v="56"/>
    <m/>
  </r>
  <r>
    <x v="103"/>
    <x v="1"/>
    <s v="LECHADAS "/>
    <x v="22"/>
    <s v="DIAS"/>
    <n v="56"/>
    <m/>
  </r>
  <r>
    <x v="58"/>
    <x v="1"/>
    <s v="LECHADAS "/>
    <x v="22"/>
    <s v="DIAS"/>
    <n v="56"/>
    <m/>
  </r>
  <r>
    <x v="59"/>
    <x v="1"/>
    <s v="LECHADAS "/>
    <x v="22"/>
    <s v="DIAS"/>
    <n v="56"/>
    <m/>
  </r>
  <r>
    <x v="60"/>
    <x v="1"/>
    <s v="LECHADAS "/>
    <x v="22"/>
    <s v="DIAS"/>
    <n v="56"/>
    <m/>
  </r>
  <r>
    <x v="61"/>
    <x v="1"/>
    <s v="LECHADAS "/>
    <x v="22"/>
    <s v="DIAS"/>
    <n v="56"/>
    <m/>
  </r>
  <r>
    <x v="62"/>
    <x v="1"/>
    <s v="LECHADAS "/>
    <x v="22"/>
    <s v="DIAS"/>
    <n v="56"/>
    <m/>
  </r>
  <r>
    <x v="63"/>
    <x v="1"/>
    <s v="LECHADAS "/>
    <x v="22"/>
    <s v="DIAS"/>
    <n v="56"/>
    <m/>
  </r>
  <r>
    <x v="64"/>
    <x v="1"/>
    <s v="LECHADAS "/>
    <x v="22"/>
    <s v="DIAS"/>
    <n v="56"/>
    <m/>
  </r>
  <r>
    <x v="65"/>
    <x v="1"/>
    <s v="LECHADAS "/>
    <x v="22"/>
    <s v="DIAS"/>
    <n v="56"/>
    <m/>
  </r>
  <r>
    <x v="66"/>
    <x v="1"/>
    <s v="LECHADAS "/>
    <x v="22"/>
    <s v="DIAS"/>
    <n v="56"/>
    <m/>
  </r>
  <r>
    <x v="67"/>
    <x v="1"/>
    <s v="LECHADAS "/>
    <x v="22"/>
    <s v="DIAS"/>
    <n v="56"/>
    <m/>
  </r>
  <r>
    <x v="68"/>
    <x v="1"/>
    <s v="LECHADAS "/>
    <x v="22"/>
    <s v="DIAS"/>
    <n v="56"/>
    <m/>
  </r>
  <r>
    <x v="69"/>
    <x v="1"/>
    <s v="LECHADAS "/>
    <x v="22"/>
    <s v="DIAS"/>
    <n v="56"/>
    <m/>
  </r>
  <r>
    <x v="70"/>
    <x v="1"/>
    <s v="LECHADAS "/>
    <x v="22"/>
    <s v="DIAS"/>
    <n v="56"/>
    <m/>
  </r>
  <r>
    <x v="71"/>
    <x v="1"/>
    <s v="LECHADAS "/>
    <x v="22"/>
    <s v="DIAS"/>
    <n v="56"/>
    <m/>
  </r>
  <r>
    <x v="72"/>
    <x v="1"/>
    <s v="LECHADAS "/>
    <x v="22"/>
    <s v="DIAS"/>
    <n v="56"/>
    <m/>
  </r>
  <r>
    <x v="73"/>
    <x v="1"/>
    <s v="LECHADAS "/>
    <x v="22"/>
    <s v="DIAS"/>
    <n v="56"/>
    <m/>
  </r>
  <r>
    <x v="74"/>
    <x v="1"/>
    <s v="LECHADAS "/>
    <x v="22"/>
    <s v="DIAS"/>
    <n v="56"/>
    <m/>
  </r>
  <r>
    <x v="75"/>
    <x v="1"/>
    <s v="LECHADAS "/>
    <x v="22"/>
    <s v="DIAS"/>
    <n v="56"/>
    <m/>
  </r>
  <r>
    <x v="76"/>
    <x v="1"/>
    <s v="LECHADAS "/>
    <x v="22"/>
    <s v="DIAS"/>
    <n v="56"/>
    <m/>
  </r>
  <r>
    <x v="104"/>
    <x v="1"/>
    <s v="LECHADAS "/>
    <x v="22"/>
    <s v="DIAS"/>
    <n v="56"/>
    <m/>
  </r>
  <r>
    <x v="77"/>
    <x v="1"/>
    <s v="LECHADAS "/>
    <x v="22"/>
    <s v="DIAS"/>
    <n v="56"/>
    <m/>
  </r>
  <r>
    <x v="78"/>
    <x v="1"/>
    <s v="LECHADAS "/>
    <x v="22"/>
    <s v="DIAS"/>
    <n v="56"/>
    <m/>
  </r>
  <r>
    <x v="79"/>
    <x v="1"/>
    <s v="LECHADAS "/>
    <x v="22"/>
    <s v="DIAS"/>
    <n v="56"/>
    <m/>
  </r>
  <r>
    <x v="80"/>
    <x v="1"/>
    <s v="LECHADAS "/>
    <x v="22"/>
    <s v="DIAS"/>
    <n v="56"/>
    <m/>
  </r>
  <r>
    <x v="81"/>
    <x v="1"/>
    <s v="LECHADAS "/>
    <x v="22"/>
    <s v="DIAS"/>
    <n v="56"/>
    <m/>
  </r>
  <r>
    <x v="82"/>
    <x v="1"/>
    <s v="LECHADAS "/>
    <x v="22"/>
    <s v="DIAS"/>
    <n v="56"/>
    <m/>
  </r>
  <r>
    <x v="109"/>
    <x v="1"/>
    <s v="LECHADAS "/>
    <x v="22"/>
    <s v="DIAS"/>
    <n v="56"/>
    <m/>
  </r>
  <r>
    <x v="105"/>
    <x v="1"/>
    <s v="LECHADAS "/>
    <x v="22"/>
    <s v="DIAS"/>
    <n v="56"/>
    <m/>
  </r>
  <r>
    <x v="83"/>
    <x v="1"/>
    <s v="LECHADAS "/>
    <x v="22"/>
    <s v="DIAS"/>
    <n v="56"/>
    <m/>
  </r>
  <r>
    <x v="84"/>
    <x v="1"/>
    <s v="LECHADAS "/>
    <x v="22"/>
    <s v="DIAS"/>
    <n v="56"/>
    <m/>
  </r>
  <r>
    <x v="85"/>
    <x v="1"/>
    <s v="LECHADAS "/>
    <x v="22"/>
    <s v="DIAS"/>
    <n v="56"/>
    <m/>
  </r>
  <r>
    <x v="86"/>
    <x v="1"/>
    <s v="LECHADAS "/>
    <x v="22"/>
    <s v="DIAS"/>
    <n v="56"/>
    <m/>
  </r>
  <r>
    <x v="87"/>
    <x v="1"/>
    <s v="LECHADAS "/>
    <x v="22"/>
    <s v="DIAS"/>
    <n v="56"/>
    <m/>
  </r>
  <r>
    <x v="106"/>
    <x v="1"/>
    <s v="LECHADAS "/>
    <x v="22"/>
    <s v="DIAS"/>
    <n v="56"/>
    <m/>
  </r>
  <r>
    <x v="88"/>
    <x v="1"/>
    <s v="LECHADAS "/>
    <x v="22"/>
    <s v="DIAS"/>
    <n v="56"/>
    <m/>
  </r>
  <r>
    <x v="89"/>
    <x v="1"/>
    <s v="LECHADAS "/>
    <x v="22"/>
    <s v="DIAS"/>
    <n v="56"/>
    <m/>
  </r>
  <r>
    <x v="90"/>
    <x v="1"/>
    <s v="LECHADAS "/>
    <x v="22"/>
    <s v="DIAS"/>
    <n v="56"/>
    <m/>
  </r>
  <r>
    <x v="91"/>
    <x v="1"/>
    <s v="LECHADAS "/>
    <x v="22"/>
    <s v="DIAS"/>
    <n v="56"/>
    <m/>
  </r>
  <r>
    <x v="92"/>
    <x v="1"/>
    <s v="LECHADAS "/>
    <x v="22"/>
    <s v="DIAS"/>
    <n v="56"/>
    <m/>
  </r>
  <r>
    <x v="93"/>
    <x v="1"/>
    <s v="LECHADAS "/>
    <x v="22"/>
    <s v="DIAS"/>
    <n v="56"/>
    <m/>
  </r>
  <r>
    <x v="94"/>
    <x v="1"/>
    <s v="LECHADAS "/>
    <x v="22"/>
    <s v="DIAS"/>
    <n v="56"/>
    <m/>
  </r>
  <r>
    <x v="107"/>
    <x v="1"/>
    <s v="LECHADAS "/>
    <x v="22"/>
    <s v="DIAS"/>
    <n v="56"/>
    <m/>
  </r>
  <r>
    <x v="108"/>
    <x v="1"/>
    <s v="LECHADAS "/>
    <x v="22"/>
    <s v="DIAS"/>
    <n v="56"/>
    <m/>
  </r>
  <r>
    <x v="95"/>
    <x v="1"/>
    <s v="LECHADAS "/>
    <x v="22"/>
    <s v="DIAS"/>
    <n v="56"/>
    <m/>
  </r>
  <r>
    <x v="0"/>
    <x v="1"/>
    <s v="LECHADAS "/>
    <x v="22"/>
    <s v="DIAS"/>
    <n v="112"/>
    <m/>
  </r>
  <r>
    <x v="1"/>
    <x v="1"/>
    <s v="LECHADAS "/>
    <x v="22"/>
    <s v="DIAS"/>
    <n v="112"/>
    <m/>
  </r>
  <r>
    <x v="2"/>
    <x v="1"/>
    <s v="LECHADAS "/>
    <x v="22"/>
    <s v="DIAS"/>
    <n v="112"/>
    <m/>
  </r>
  <r>
    <x v="3"/>
    <x v="1"/>
    <s v="LECHADAS "/>
    <x v="22"/>
    <s v="DIAS"/>
    <n v="112"/>
    <m/>
  </r>
  <r>
    <x v="4"/>
    <x v="1"/>
    <s v="LECHADAS "/>
    <x v="22"/>
    <s v="DIAS"/>
    <n v="112"/>
    <m/>
  </r>
  <r>
    <x v="5"/>
    <x v="1"/>
    <s v="LECHADAS "/>
    <x v="22"/>
    <s v="DIAS"/>
    <n v="112"/>
    <m/>
  </r>
  <r>
    <x v="6"/>
    <x v="1"/>
    <s v="LECHADAS "/>
    <x v="22"/>
    <s v="DIAS"/>
    <n v="112"/>
    <m/>
  </r>
  <r>
    <x v="97"/>
    <x v="1"/>
    <s v="LECHADAS "/>
    <x v="22"/>
    <s v="DIAS"/>
    <n v="112"/>
    <m/>
  </r>
  <r>
    <x v="7"/>
    <x v="1"/>
    <s v="LECHADAS "/>
    <x v="22"/>
    <s v="DIAS"/>
    <n v="112"/>
    <m/>
  </r>
  <r>
    <x v="8"/>
    <x v="1"/>
    <s v="LECHADAS "/>
    <x v="22"/>
    <s v="DIAS"/>
    <n v="112"/>
    <m/>
  </r>
  <r>
    <x v="9"/>
    <x v="1"/>
    <s v="LECHADAS "/>
    <x v="22"/>
    <s v="DIAS"/>
    <n v="112"/>
    <m/>
  </r>
  <r>
    <x v="10"/>
    <x v="1"/>
    <s v="LECHADAS "/>
    <x v="22"/>
    <s v="DIAS"/>
    <n v="112"/>
    <m/>
  </r>
  <r>
    <x v="11"/>
    <x v="1"/>
    <s v="LECHADAS "/>
    <x v="22"/>
    <s v="DIAS"/>
    <n v="112"/>
    <m/>
  </r>
  <r>
    <x v="12"/>
    <x v="1"/>
    <s v="LECHADAS "/>
    <x v="22"/>
    <s v="DIAS"/>
    <n v="112"/>
    <m/>
  </r>
  <r>
    <x v="13"/>
    <x v="1"/>
    <s v="LECHADAS "/>
    <x v="22"/>
    <s v="DIAS"/>
    <n v="112"/>
    <m/>
  </r>
  <r>
    <x v="14"/>
    <x v="1"/>
    <s v="LECHADAS "/>
    <x v="22"/>
    <s v="DIAS"/>
    <n v="112"/>
    <m/>
  </r>
  <r>
    <x v="15"/>
    <x v="1"/>
    <s v="LECHADAS "/>
    <x v="22"/>
    <s v="DIAS"/>
    <n v="112"/>
    <m/>
  </r>
  <r>
    <x v="16"/>
    <x v="1"/>
    <s v="LECHADAS "/>
    <x v="22"/>
    <s v="DIAS"/>
    <n v="112"/>
    <m/>
  </r>
  <r>
    <x v="17"/>
    <x v="1"/>
    <s v="LECHADAS "/>
    <x v="22"/>
    <s v="DIAS"/>
    <n v="112"/>
    <m/>
  </r>
  <r>
    <x v="18"/>
    <x v="1"/>
    <s v="LECHADAS "/>
    <x v="22"/>
    <s v="DIAS"/>
    <n v="112"/>
    <m/>
  </r>
  <r>
    <x v="19"/>
    <x v="1"/>
    <s v="LECHADAS "/>
    <x v="22"/>
    <s v="DIAS"/>
    <n v="112"/>
    <m/>
  </r>
  <r>
    <x v="20"/>
    <x v="1"/>
    <s v="LECHADAS "/>
    <x v="22"/>
    <s v="DIAS"/>
    <n v="112"/>
    <m/>
  </r>
  <r>
    <x v="21"/>
    <x v="1"/>
    <s v="LECHADAS "/>
    <x v="22"/>
    <s v="DIAS"/>
    <n v="112"/>
    <m/>
  </r>
  <r>
    <x v="98"/>
    <x v="1"/>
    <s v="LECHADAS "/>
    <x v="22"/>
    <s v="DIAS"/>
    <n v="112"/>
    <m/>
  </r>
  <r>
    <x v="22"/>
    <x v="1"/>
    <s v="LECHADAS "/>
    <x v="22"/>
    <s v="DIAS"/>
    <n v="112"/>
    <m/>
  </r>
  <r>
    <x v="23"/>
    <x v="1"/>
    <s v="LECHADAS "/>
    <x v="22"/>
    <s v="DIAS"/>
    <n v="112"/>
    <m/>
  </r>
  <r>
    <x v="24"/>
    <x v="1"/>
    <s v="LECHADAS "/>
    <x v="22"/>
    <s v="DIAS"/>
    <n v="112"/>
    <m/>
  </r>
  <r>
    <x v="25"/>
    <x v="1"/>
    <s v="LECHADAS "/>
    <x v="22"/>
    <s v="DIAS"/>
    <n v="112"/>
    <m/>
  </r>
  <r>
    <x v="26"/>
    <x v="1"/>
    <s v="LECHADAS "/>
    <x v="22"/>
    <s v="DIAS"/>
    <n v="112"/>
    <m/>
  </r>
  <r>
    <x v="27"/>
    <x v="1"/>
    <s v="LECHADAS "/>
    <x v="22"/>
    <s v="DIAS"/>
    <n v="112"/>
    <m/>
  </r>
  <r>
    <x v="28"/>
    <x v="1"/>
    <s v="LECHADAS "/>
    <x v="22"/>
    <s v="DIAS"/>
    <n v="112"/>
    <m/>
  </r>
  <r>
    <x v="29"/>
    <x v="1"/>
    <s v="LECHADAS "/>
    <x v="22"/>
    <s v="DIAS"/>
    <n v="112"/>
    <m/>
  </r>
  <r>
    <x v="99"/>
    <x v="1"/>
    <s v="LECHADAS "/>
    <x v="22"/>
    <s v="DIAS"/>
    <n v="112"/>
    <m/>
  </r>
  <r>
    <x v="30"/>
    <x v="1"/>
    <s v="LECHADAS "/>
    <x v="22"/>
    <s v="DIAS"/>
    <n v="112"/>
    <m/>
  </r>
  <r>
    <x v="31"/>
    <x v="1"/>
    <s v="LECHADAS "/>
    <x v="22"/>
    <s v="DIAS"/>
    <n v="112"/>
    <m/>
  </r>
  <r>
    <x v="32"/>
    <x v="1"/>
    <s v="LECHADAS "/>
    <x v="22"/>
    <s v="DIAS"/>
    <n v="112"/>
    <m/>
  </r>
  <r>
    <x v="33"/>
    <x v="1"/>
    <s v="LECHADAS "/>
    <x v="22"/>
    <s v="DIAS"/>
    <n v="112"/>
    <m/>
  </r>
  <r>
    <x v="34"/>
    <x v="1"/>
    <s v="LECHADAS "/>
    <x v="22"/>
    <s v="DIAS"/>
    <n v="112"/>
    <m/>
  </r>
  <r>
    <x v="35"/>
    <x v="1"/>
    <s v="LECHADAS "/>
    <x v="22"/>
    <s v="DIAS"/>
    <n v="112"/>
    <m/>
  </r>
  <r>
    <x v="36"/>
    <x v="1"/>
    <s v="LECHADAS "/>
    <x v="22"/>
    <s v="DIAS"/>
    <n v="112"/>
    <m/>
  </r>
  <r>
    <x v="37"/>
    <x v="1"/>
    <s v="LECHADAS "/>
    <x v="22"/>
    <s v="DIAS"/>
    <n v="112"/>
    <m/>
  </r>
  <r>
    <x v="38"/>
    <x v="1"/>
    <s v="LECHADAS "/>
    <x v="22"/>
    <s v="DIAS"/>
    <n v="112"/>
    <m/>
  </r>
  <r>
    <x v="96"/>
    <x v="1"/>
    <s v="LECHADAS "/>
    <x v="22"/>
    <s v="DIAS"/>
    <n v="112"/>
    <m/>
  </r>
  <r>
    <x v="39"/>
    <x v="1"/>
    <s v="LECHADAS "/>
    <x v="22"/>
    <s v="DIAS"/>
    <n v="112"/>
    <m/>
  </r>
  <r>
    <x v="40"/>
    <x v="1"/>
    <s v="LECHADAS "/>
    <x v="22"/>
    <s v="DIAS"/>
    <n v="112"/>
    <m/>
  </r>
  <r>
    <x v="41"/>
    <x v="1"/>
    <s v="LECHADAS "/>
    <x v="22"/>
    <s v="DIAS"/>
    <n v="112"/>
    <m/>
  </r>
  <r>
    <x v="42"/>
    <x v="1"/>
    <s v="LECHADAS "/>
    <x v="22"/>
    <s v="DIAS"/>
    <n v="112"/>
    <m/>
  </r>
  <r>
    <x v="43"/>
    <x v="1"/>
    <s v="LECHADAS "/>
    <x v="22"/>
    <s v="DIAS"/>
    <n v="112"/>
    <m/>
  </r>
  <r>
    <x v="44"/>
    <x v="1"/>
    <s v="LECHADAS "/>
    <x v="22"/>
    <s v="DIAS"/>
    <n v="112"/>
    <m/>
  </r>
  <r>
    <x v="45"/>
    <x v="1"/>
    <s v="LECHADAS "/>
    <x v="22"/>
    <s v="DIAS"/>
    <n v="112"/>
    <m/>
  </r>
  <r>
    <x v="46"/>
    <x v="1"/>
    <s v="LECHADAS "/>
    <x v="22"/>
    <s v="DIAS"/>
    <n v="112"/>
    <m/>
  </r>
  <r>
    <x v="47"/>
    <x v="1"/>
    <s v="LECHADAS "/>
    <x v="22"/>
    <s v="DIAS"/>
    <n v="112"/>
    <m/>
  </r>
  <r>
    <x v="100"/>
    <x v="1"/>
    <s v="LECHADAS "/>
    <x v="22"/>
    <s v="DIAS"/>
    <n v="112"/>
    <m/>
  </r>
  <r>
    <x v="48"/>
    <x v="1"/>
    <s v="LECHADAS "/>
    <x v="22"/>
    <s v="DIAS"/>
    <n v="112"/>
    <m/>
  </r>
  <r>
    <x v="49"/>
    <x v="1"/>
    <s v="LECHADAS "/>
    <x v="22"/>
    <s v="DIAS"/>
    <n v="112"/>
    <m/>
  </r>
  <r>
    <x v="50"/>
    <x v="1"/>
    <s v="LECHADAS "/>
    <x v="22"/>
    <s v="DIAS"/>
    <n v="112"/>
    <m/>
  </r>
  <r>
    <x v="51"/>
    <x v="1"/>
    <s v="LECHADAS "/>
    <x v="22"/>
    <s v="DIAS"/>
    <n v="112"/>
    <m/>
  </r>
  <r>
    <x v="52"/>
    <x v="1"/>
    <s v="LECHADAS "/>
    <x v="22"/>
    <s v="DIAS"/>
    <n v="112"/>
    <m/>
  </r>
  <r>
    <x v="53"/>
    <x v="1"/>
    <s v="LECHADAS "/>
    <x v="22"/>
    <s v="DIAS"/>
    <n v="112"/>
    <m/>
  </r>
  <r>
    <x v="54"/>
    <x v="1"/>
    <s v="LECHADAS "/>
    <x v="22"/>
    <s v="DIAS"/>
    <n v="112"/>
    <m/>
  </r>
  <r>
    <x v="55"/>
    <x v="1"/>
    <s v="LECHADAS "/>
    <x v="22"/>
    <s v="DIAS"/>
    <n v="112"/>
    <m/>
  </r>
  <r>
    <x v="56"/>
    <x v="1"/>
    <s v="LECHADAS "/>
    <x v="22"/>
    <s v="DIAS"/>
    <n v="112"/>
    <m/>
  </r>
  <r>
    <x v="101"/>
    <x v="1"/>
    <s v="LECHADAS "/>
    <x v="22"/>
    <s v="DIAS"/>
    <n v="112"/>
    <m/>
  </r>
  <r>
    <x v="102"/>
    <x v="1"/>
    <s v="LECHADAS "/>
    <x v="22"/>
    <s v="DIAS"/>
    <n v="112"/>
    <m/>
  </r>
  <r>
    <x v="57"/>
    <x v="1"/>
    <s v="LECHADAS "/>
    <x v="22"/>
    <s v="DIAS"/>
    <n v="112"/>
    <m/>
  </r>
  <r>
    <x v="103"/>
    <x v="1"/>
    <s v="LECHADAS "/>
    <x v="22"/>
    <s v="DIAS"/>
    <n v="112"/>
    <m/>
  </r>
  <r>
    <x v="58"/>
    <x v="1"/>
    <s v="LECHADAS "/>
    <x v="22"/>
    <s v="DIAS"/>
    <n v="112"/>
    <m/>
  </r>
  <r>
    <x v="59"/>
    <x v="1"/>
    <s v="LECHADAS "/>
    <x v="22"/>
    <s v="DIAS"/>
    <n v="112"/>
    <m/>
  </r>
  <r>
    <x v="60"/>
    <x v="1"/>
    <s v="LECHADAS "/>
    <x v="22"/>
    <s v="DIAS"/>
    <n v="112"/>
    <m/>
  </r>
  <r>
    <x v="61"/>
    <x v="1"/>
    <s v="LECHADAS "/>
    <x v="22"/>
    <s v="DIAS"/>
    <n v="112"/>
    <m/>
  </r>
  <r>
    <x v="62"/>
    <x v="1"/>
    <s v="LECHADAS "/>
    <x v="22"/>
    <s v="DIAS"/>
    <n v="112"/>
    <m/>
  </r>
  <r>
    <x v="63"/>
    <x v="1"/>
    <s v="LECHADAS "/>
    <x v="22"/>
    <s v="DIAS"/>
    <n v="112"/>
    <m/>
  </r>
  <r>
    <x v="64"/>
    <x v="1"/>
    <s v="LECHADAS "/>
    <x v="22"/>
    <s v="DIAS"/>
    <n v="112"/>
    <m/>
  </r>
  <r>
    <x v="65"/>
    <x v="1"/>
    <s v="LECHADAS "/>
    <x v="22"/>
    <s v="DIAS"/>
    <n v="112"/>
    <m/>
  </r>
  <r>
    <x v="66"/>
    <x v="1"/>
    <s v="LECHADAS "/>
    <x v="22"/>
    <s v="DIAS"/>
    <n v="112"/>
    <m/>
  </r>
  <r>
    <x v="67"/>
    <x v="1"/>
    <s v="LECHADAS "/>
    <x v="22"/>
    <s v="DIAS"/>
    <n v="112"/>
    <m/>
  </r>
  <r>
    <x v="68"/>
    <x v="1"/>
    <s v="LECHADAS "/>
    <x v="22"/>
    <s v="DIAS"/>
    <n v="112"/>
    <m/>
  </r>
  <r>
    <x v="69"/>
    <x v="1"/>
    <s v="LECHADAS "/>
    <x v="22"/>
    <s v="DIAS"/>
    <n v="112"/>
    <m/>
  </r>
  <r>
    <x v="70"/>
    <x v="1"/>
    <s v="LECHADAS "/>
    <x v="22"/>
    <s v="DIAS"/>
    <n v="112"/>
    <m/>
  </r>
  <r>
    <x v="71"/>
    <x v="1"/>
    <s v="LECHADAS "/>
    <x v="22"/>
    <s v="DIAS"/>
    <n v="112"/>
    <m/>
  </r>
  <r>
    <x v="72"/>
    <x v="1"/>
    <s v="LECHADAS "/>
    <x v="22"/>
    <s v="DIAS"/>
    <n v="112"/>
    <m/>
  </r>
  <r>
    <x v="73"/>
    <x v="1"/>
    <s v="LECHADAS "/>
    <x v="22"/>
    <s v="DIAS"/>
    <n v="112"/>
    <m/>
  </r>
  <r>
    <x v="74"/>
    <x v="1"/>
    <s v="LECHADAS "/>
    <x v="22"/>
    <s v="DIAS"/>
    <n v="112"/>
    <m/>
  </r>
  <r>
    <x v="75"/>
    <x v="1"/>
    <s v="LECHADAS "/>
    <x v="22"/>
    <s v="DIAS"/>
    <n v="112"/>
    <m/>
  </r>
  <r>
    <x v="76"/>
    <x v="1"/>
    <s v="LECHADAS "/>
    <x v="22"/>
    <s v="DIAS"/>
    <n v="112"/>
    <m/>
  </r>
  <r>
    <x v="104"/>
    <x v="1"/>
    <s v="LECHADAS "/>
    <x v="22"/>
    <s v="DIAS"/>
    <n v="112"/>
    <m/>
  </r>
  <r>
    <x v="77"/>
    <x v="1"/>
    <s v="LECHADAS "/>
    <x v="22"/>
    <s v="DIAS"/>
    <n v="112"/>
    <m/>
  </r>
  <r>
    <x v="78"/>
    <x v="1"/>
    <s v="LECHADAS "/>
    <x v="22"/>
    <s v="DIAS"/>
    <n v="112"/>
    <m/>
  </r>
  <r>
    <x v="79"/>
    <x v="1"/>
    <s v="LECHADAS "/>
    <x v="22"/>
    <s v="DIAS"/>
    <n v="112"/>
    <m/>
  </r>
  <r>
    <x v="80"/>
    <x v="1"/>
    <s v="LECHADAS "/>
    <x v="22"/>
    <s v="DIAS"/>
    <n v="112"/>
    <m/>
  </r>
  <r>
    <x v="81"/>
    <x v="1"/>
    <s v="LECHADAS "/>
    <x v="22"/>
    <s v="DIAS"/>
    <n v="112"/>
    <m/>
  </r>
  <r>
    <x v="82"/>
    <x v="1"/>
    <s v="LECHADAS "/>
    <x v="22"/>
    <s v="DIAS"/>
    <n v="112"/>
    <m/>
  </r>
  <r>
    <x v="109"/>
    <x v="1"/>
    <s v="LECHADAS "/>
    <x v="22"/>
    <s v="DIAS"/>
    <n v="112"/>
    <m/>
  </r>
  <r>
    <x v="105"/>
    <x v="1"/>
    <s v="LECHADAS "/>
    <x v="22"/>
    <s v="DIAS"/>
    <n v="112"/>
    <m/>
  </r>
  <r>
    <x v="83"/>
    <x v="1"/>
    <s v="LECHADAS "/>
    <x v="22"/>
    <s v="DIAS"/>
    <n v="112"/>
    <m/>
  </r>
  <r>
    <x v="84"/>
    <x v="1"/>
    <s v="LECHADAS "/>
    <x v="22"/>
    <s v="DIAS"/>
    <n v="112"/>
    <m/>
  </r>
  <r>
    <x v="85"/>
    <x v="1"/>
    <s v="LECHADAS "/>
    <x v="22"/>
    <s v="DIAS"/>
    <n v="112"/>
    <m/>
  </r>
  <r>
    <x v="86"/>
    <x v="1"/>
    <s v="LECHADAS "/>
    <x v="22"/>
    <s v="DIAS"/>
    <n v="112"/>
    <m/>
  </r>
  <r>
    <x v="87"/>
    <x v="1"/>
    <s v="LECHADAS "/>
    <x v="22"/>
    <s v="DIAS"/>
    <n v="112"/>
    <m/>
  </r>
  <r>
    <x v="106"/>
    <x v="1"/>
    <s v="LECHADAS "/>
    <x v="22"/>
    <s v="DIAS"/>
    <n v="112"/>
    <m/>
  </r>
  <r>
    <x v="88"/>
    <x v="1"/>
    <s v="LECHADAS "/>
    <x v="22"/>
    <s v="DIAS"/>
    <n v="112"/>
    <m/>
  </r>
  <r>
    <x v="89"/>
    <x v="1"/>
    <s v="LECHADAS "/>
    <x v="22"/>
    <s v="DIAS"/>
    <n v="112"/>
    <m/>
  </r>
  <r>
    <x v="90"/>
    <x v="1"/>
    <s v="LECHADAS "/>
    <x v="22"/>
    <s v="DIAS"/>
    <n v="112"/>
    <m/>
  </r>
  <r>
    <x v="91"/>
    <x v="1"/>
    <s v="LECHADAS "/>
    <x v="22"/>
    <s v="DIAS"/>
    <n v="112"/>
    <m/>
  </r>
  <r>
    <x v="92"/>
    <x v="1"/>
    <s v="LECHADAS "/>
    <x v="22"/>
    <s v="DIAS"/>
    <n v="112"/>
    <m/>
  </r>
  <r>
    <x v="93"/>
    <x v="1"/>
    <s v="LECHADAS "/>
    <x v="22"/>
    <s v="DIAS"/>
    <n v="112"/>
    <m/>
  </r>
  <r>
    <x v="94"/>
    <x v="1"/>
    <s v="LECHADAS "/>
    <x v="22"/>
    <s v="DIAS"/>
    <n v="112"/>
    <m/>
  </r>
  <r>
    <x v="107"/>
    <x v="1"/>
    <s v="LECHADAS "/>
    <x v="22"/>
    <s v="DIAS"/>
    <n v="112"/>
    <m/>
  </r>
  <r>
    <x v="108"/>
    <x v="1"/>
    <s v="LECHADAS "/>
    <x v="22"/>
    <s v="DIAS"/>
    <n v="112"/>
    <m/>
  </r>
  <r>
    <x v="95"/>
    <x v="1"/>
    <s v="LECHADAS "/>
    <x v="22"/>
    <s v="DIAS"/>
    <n v="112"/>
    <m/>
  </r>
  <r>
    <x v="0"/>
    <x v="1"/>
    <s v="LECHADAS "/>
    <x v="22"/>
    <s v="DIAS"/>
    <n v="168"/>
    <m/>
  </r>
  <r>
    <x v="1"/>
    <x v="1"/>
    <s v="LECHADAS "/>
    <x v="22"/>
    <s v="DIAS"/>
    <n v="168"/>
    <m/>
  </r>
  <r>
    <x v="2"/>
    <x v="1"/>
    <s v="LECHADAS "/>
    <x v="22"/>
    <s v="DIAS"/>
    <n v="168"/>
    <m/>
  </r>
  <r>
    <x v="3"/>
    <x v="1"/>
    <s v="LECHADAS "/>
    <x v="22"/>
    <s v="DIAS"/>
    <n v="168"/>
    <m/>
  </r>
  <r>
    <x v="4"/>
    <x v="1"/>
    <s v="LECHADAS "/>
    <x v="22"/>
    <s v="DIAS"/>
    <n v="168"/>
    <m/>
  </r>
  <r>
    <x v="5"/>
    <x v="1"/>
    <s v="LECHADAS "/>
    <x v="22"/>
    <s v="DIAS"/>
    <n v="168"/>
    <m/>
  </r>
  <r>
    <x v="6"/>
    <x v="1"/>
    <s v="LECHADAS "/>
    <x v="22"/>
    <s v="DIAS"/>
    <n v="168"/>
    <m/>
  </r>
  <r>
    <x v="97"/>
    <x v="1"/>
    <s v="LECHADAS "/>
    <x v="22"/>
    <s v="DIAS"/>
    <n v="168"/>
    <m/>
  </r>
  <r>
    <x v="7"/>
    <x v="1"/>
    <s v="LECHADAS "/>
    <x v="22"/>
    <s v="DIAS"/>
    <n v="168"/>
    <m/>
  </r>
  <r>
    <x v="8"/>
    <x v="1"/>
    <s v="LECHADAS "/>
    <x v="22"/>
    <s v="DIAS"/>
    <n v="168"/>
    <m/>
  </r>
  <r>
    <x v="9"/>
    <x v="1"/>
    <s v="LECHADAS "/>
    <x v="22"/>
    <s v="DIAS"/>
    <n v="168"/>
    <m/>
  </r>
  <r>
    <x v="10"/>
    <x v="1"/>
    <s v="LECHADAS "/>
    <x v="22"/>
    <s v="DIAS"/>
    <n v="168"/>
    <m/>
  </r>
  <r>
    <x v="11"/>
    <x v="1"/>
    <s v="LECHADAS "/>
    <x v="22"/>
    <s v="DIAS"/>
    <n v="168"/>
    <m/>
  </r>
  <r>
    <x v="12"/>
    <x v="1"/>
    <s v="LECHADAS "/>
    <x v="22"/>
    <s v="DIAS"/>
    <n v="168"/>
    <m/>
  </r>
  <r>
    <x v="13"/>
    <x v="1"/>
    <s v="LECHADAS "/>
    <x v="22"/>
    <s v="DIAS"/>
    <n v="168"/>
    <m/>
  </r>
  <r>
    <x v="14"/>
    <x v="1"/>
    <s v="LECHADAS "/>
    <x v="22"/>
    <s v="DIAS"/>
    <n v="168"/>
    <m/>
  </r>
  <r>
    <x v="15"/>
    <x v="1"/>
    <s v="LECHADAS "/>
    <x v="22"/>
    <s v="DIAS"/>
    <n v="168"/>
    <m/>
  </r>
  <r>
    <x v="16"/>
    <x v="1"/>
    <s v="LECHADAS "/>
    <x v="22"/>
    <s v="DIAS"/>
    <n v="168"/>
    <m/>
  </r>
  <r>
    <x v="17"/>
    <x v="1"/>
    <s v="LECHADAS "/>
    <x v="22"/>
    <s v="DIAS"/>
    <n v="168"/>
    <m/>
  </r>
  <r>
    <x v="18"/>
    <x v="1"/>
    <s v="LECHADAS "/>
    <x v="22"/>
    <s v="DIAS"/>
    <n v="168"/>
    <m/>
  </r>
  <r>
    <x v="19"/>
    <x v="1"/>
    <s v="LECHADAS "/>
    <x v="22"/>
    <s v="DIAS"/>
    <n v="168"/>
    <m/>
  </r>
  <r>
    <x v="20"/>
    <x v="1"/>
    <s v="LECHADAS "/>
    <x v="22"/>
    <s v="DIAS"/>
    <n v="168"/>
    <m/>
  </r>
  <r>
    <x v="21"/>
    <x v="1"/>
    <s v="LECHADAS "/>
    <x v="22"/>
    <s v="DIAS"/>
    <n v="168"/>
    <m/>
  </r>
  <r>
    <x v="98"/>
    <x v="1"/>
    <s v="LECHADAS "/>
    <x v="22"/>
    <s v="DIAS"/>
    <n v="168"/>
    <m/>
  </r>
  <r>
    <x v="22"/>
    <x v="1"/>
    <s v="LECHADAS "/>
    <x v="22"/>
    <s v="DIAS"/>
    <n v="168"/>
    <m/>
  </r>
  <r>
    <x v="23"/>
    <x v="1"/>
    <s v="LECHADAS "/>
    <x v="22"/>
    <s v="DIAS"/>
    <n v="168"/>
    <m/>
  </r>
  <r>
    <x v="24"/>
    <x v="1"/>
    <s v="LECHADAS "/>
    <x v="22"/>
    <s v="DIAS"/>
    <n v="168"/>
    <m/>
  </r>
  <r>
    <x v="25"/>
    <x v="1"/>
    <s v="LECHADAS "/>
    <x v="22"/>
    <s v="DIAS"/>
    <n v="168"/>
    <m/>
  </r>
  <r>
    <x v="26"/>
    <x v="1"/>
    <s v="LECHADAS "/>
    <x v="22"/>
    <s v="DIAS"/>
    <n v="168"/>
    <m/>
  </r>
  <r>
    <x v="27"/>
    <x v="1"/>
    <s v="LECHADAS "/>
    <x v="22"/>
    <s v="DIAS"/>
    <n v="168"/>
    <m/>
  </r>
  <r>
    <x v="28"/>
    <x v="1"/>
    <s v="LECHADAS "/>
    <x v="22"/>
    <s v="DIAS"/>
    <n v="168"/>
    <m/>
  </r>
  <r>
    <x v="29"/>
    <x v="1"/>
    <s v="LECHADAS "/>
    <x v="22"/>
    <s v="DIAS"/>
    <n v="168"/>
    <m/>
  </r>
  <r>
    <x v="99"/>
    <x v="1"/>
    <s v="LECHADAS "/>
    <x v="22"/>
    <s v="DIAS"/>
    <n v="168"/>
    <m/>
  </r>
  <r>
    <x v="30"/>
    <x v="1"/>
    <s v="LECHADAS "/>
    <x v="22"/>
    <s v="DIAS"/>
    <n v="168"/>
    <m/>
  </r>
  <r>
    <x v="31"/>
    <x v="1"/>
    <s v="LECHADAS "/>
    <x v="22"/>
    <s v="DIAS"/>
    <n v="168"/>
    <m/>
  </r>
  <r>
    <x v="32"/>
    <x v="1"/>
    <s v="LECHADAS "/>
    <x v="22"/>
    <s v="DIAS"/>
    <n v="168"/>
    <m/>
  </r>
  <r>
    <x v="33"/>
    <x v="1"/>
    <s v="LECHADAS "/>
    <x v="22"/>
    <s v="DIAS"/>
    <n v="168"/>
    <m/>
  </r>
  <r>
    <x v="34"/>
    <x v="1"/>
    <s v="LECHADAS "/>
    <x v="22"/>
    <s v="DIAS"/>
    <n v="168"/>
    <m/>
  </r>
  <r>
    <x v="35"/>
    <x v="1"/>
    <s v="LECHADAS "/>
    <x v="22"/>
    <s v="DIAS"/>
    <n v="168"/>
    <m/>
  </r>
  <r>
    <x v="36"/>
    <x v="1"/>
    <s v="LECHADAS "/>
    <x v="22"/>
    <s v="DIAS"/>
    <n v="168"/>
    <m/>
  </r>
  <r>
    <x v="37"/>
    <x v="1"/>
    <s v="LECHADAS "/>
    <x v="22"/>
    <s v="DIAS"/>
    <n v="168"/>
    <m/>
  </r>
  <r>
    <x v="38"/>
    <x v="1"/>
    <s v="LECHADAS "/>
    <x v="22"/>
    <s v="DIAS"/>
    <n v="168"/>
    <m/>
  </r>
  <r>
    <x v="96"/>
    <x v="1"/>
    <s v="LECHADAS "/>
    <x v="22"/>
    <s v="DIAS"/>
    <n v="168"/>
    <m/>
  </r>
  <r>
    <x v="39"/>
    <x v="1"/>
    <s v="LECHADAS "/>
    <x v="22"/>
    <s v="DIAS"/>
    <n v="168"/>
    <m/>
  </r>
  <r>
    <x v="40"/>
    <x v="1"/>
    <s v="LECHADAS "/>
    <x v="22"/>
    <s v="DIAS"/>
    <n v="168"/>
    <m/>
  </r>
  <r>
    <x v="41"/>
    <x v="1"/>
    <s v="LECHADAS "/>
    <x v="22"/>
    <s v="DIAS"/>
    <n v="168"/>
    <m/>
  </r>
  <r>
    <x v="42"/>
    <x v="1"/>
    <s v="LECHADAS "/>
    <x v="22"/>
    <s v="DIAS"/>
    <n v="168"/>
    <m/>
  </r>
  <r>
    <x v="43"/>
    <x v="1"/>
    <s v="LECHADAS "/>
    <x v="22"/>
    <s v="DIAS"/>
    <n v="168"/>
    <m/>
  </r>
  <r>
    <x v="44"/>
    <x v="1"/>
    <s v="LECHADAS "/>
    <x v="22"/>
    <s v="DIAS"/>
    <n v="168"/>
    <m/>
  </r>
  <r>
    <x v="45"/>
    <x v="1"/>
    <s v="LECHADAS "/>
    <x v="22"/>
    <s v="DIAS"/>
    <n v="168"/>
    <m/>
  </r>
  <r>
    <x v="46"/>
    <x v="1"/>
    <s v="LECHADAS "/>
    <x v="22"/>
    <s v="DIAS"/>
    <n v="168"/>
    <m/>
  </r>
  <r>
    <x v="47"/>
    <x v="1"/>
    <s v="LECHADAS "/>
    <x v="22"/>
    <s v="DIAS"/>
    <n v="168"/>
    <m/>
  </r>
  <r>
    <x v="100"/>
    <x v="1"/>
    <s v="LECHADAS "/>
    <x v="22"/>
    <s v="DIAS"/>
    <n v="168"/>
    <m/>
  </r>
  <r>
    <x v="48"/>
    <x v="1"/>
    <s v="LECHADAS "/>
    <x v="22"/>
    <s v="DIAS"/>
    <n v="168"/>
    <m/>
  </r>
  <r>
    <x v="49"/>
    <x v="1"/>
    <s v="LECHADAS "/>
    <x v="22"/>
    <s v="DIAS"/>
    <n v="168"/>
    <m/>
  </r>
  <r>
    <x v="50"/>
    <x v="1"/>
    <s v="LECHADAS "/>
    <x v="22"/>
    <s v="DIAS"/>
    <n v="168"/>
    <m/>
  </r>
  <r>
    <x v="51"/>
    <x v="1"/>
    <s v="LECHADAS "/>
    <x v="22"/>
    <s v="DIAS"/>
    <n v="168"/>
    <m/>
  </r>
  <r>
    <x v="52"/>
    <x v="1"/>
    <s v="LECHADAS "/>
    <x v="22"/>
    <s v="DIAS"/>
    <n v="168"/>
    <m/>
  </r>
  <r>
    <x v="53"/>
    <x v="1"/>
    <s v="LECHADAS "/>
    <x v="22"/>
    <s v="DIAS"/>
    <n v="168"/>
    <m/>
  </r>
  <r>
    <x v="54"/>
    <x v="1"/>
    <s v="LECHADAS "/>
    <x v="22"/>
    <s v="DIAS"/>
    <n v="168"/>
    <m/>
  </r>
  <r>
    <x v="55"/>
    <x v="1"/>
    <s v="LECHADAS "/>
    <x v="22"/>
    <s v="DIAS"/>
    <n v="168"/>
    <m/>
  </r>
  <r>
    <x v="56"/>
    <x v="1"/>
    <s v="LECHADAS "/>
    <x v="22"/>
    <s v="DIAS"/>
    <n v="168"/>
    <m/>
  </r>
  <r>
    <x v="101"/>
    <x v="1"/>
    <s v="LECHADAS "/>
    <x v="22"/>
    <s v="DIAS"/>
    <n v="168"/>
    <m/>
  </r>
  <r>
    <x v="102"/>
    <x v="1"/>
    <s v="LECHADAS "/>
    <x v="22"/>
    <s v="DIAS"/>
    <n v="168"/>
    <m/>
  </r>
  <r>
    <x v="57"/>
    <x v="1"/>
    <s v="LECHADAS "/>
    <x v="22"/>
    <s v="DIAS"/>
    <n v="168"/>
    <m/>
  </r>
  <r>
    <x v="103"/>
    <x v="1"/>
    <s v="LECHADAS "/>
    <x v="22"/>
    <s v="DIAS"/>
    <n v="168"/>
    <m/>
  </r>
  <r>
    <x v="58"/>
    <x v="1"/>
    <s v="LECHADAS "/>
    <x v="22"/>
    <s v="DIAS"/>
    <n v="168"/>
    <m/>
  </r>
  <r>
    <x v="59"/>
    <x v="1"/>
    <s v="LECHADAS "/>
    <x v="22"/>
    <s v="DIAS"/>
    <n v="168"/>
    <m/>
  </r>
  <r>
    <x v="60"/>
    <x v="1"/>
    <s v="LECHADAS "/>
    <x v="22"/>
    <s v="DIAS"/>
    <n v="168"/>
    <m/>
  </r>
  <r>
    <x v="61"/>
    <x v="1"/>
    <s v="LECHADAS "/>
    <x v="22"/>
    <s v="DIAS"/>
    <n v="168"/>
    <m/>
  </r>
  <r>
    <x v="62"/>
    <x v="1"/>
    <s v="LECHADAS "/>
    <x v="22"/>
    <s v="DIAS"/>
    <n v="168"/>
    <m/>
  </r>
  <r>
    <x v="63"/>
    <x v="1"/>
    <s v="LECHADAS "/>
    <x v="22"/>
    <s v="DIAS"/>
    <n v="168"/>
    <m/>
  </r>
  <r>
    <x v="64"/>
    <x v="1"/>
    <s v="LECHADAS "/>
    <x v="22"/>
    <s v="DIAS"/>
    <n v="168"/>
    <m/>
  </r>
  <r>
    <x v="65"/>
    <x v="1"/>
    <s v="LECHADAS "/>
    <x v="22"/>
    <s v="DIAS"/>
    <n v="168"/>
    <m/>
  </r>
  <r>
    <x v="66"/>
    <x v="1"/>
    <s v="LECHADAS "/>
    <x v="22"/>
    <s v="DIAS"/>
    <n v="168"/>
    <m/>
  </r>
  <r>
    <x v="67"/>
    <x v="1"/>
    <s v="LECHADAS "/>
    <x v="22"/>
    <s v="DIAS"/>
    <n v="168"/>
    <m/>
  </r>
  <r>
    <x v="68"/>
    <x v="1"/>
    <s v="LECHADAS "/>
    <x v="22"/>
    <s v="DIAS"/>
    <n v="168"/>
    <m/>
  </r>
  <r>
    <x v="69"/>
    <x v="1"/>
    <s v="LECHADAS "/>
    <x v="22"/>
    <s v="DIAS"/>
    <n v="168"/>
    <m/>
  </r>
  <r>
    <x v="70"/>
    <x v="1"/>
    <s v="LECHADAS "/>
    <x v="22"/>
    <s v="DIAS"/>
    <n v="168"/>
    <m/>
  </r>
  <r>
    <x v="71"/>
    <x v="1"/>
    <s v="LECHADAS "/>
    <x v="22"/>
    <s v="DIAS"/>
    <n v="168"/>
    <m/>
  </r>
  <r>
    <x v="72"/>
    <x v="1"/>
    <s v="LECHADAS "/>
    <x v="22"/>
    <s v="DIAS"/>
    <n v="168"/>
    <m/>
  </r>
  <r>
    <x v="73"/>
    <x v="1"/>
    <s v="LECHADAS "/>
    <x v="22"/>
    <s v="DIAS"/>
    <n v="168"/>
    <m/>
  </r>
  <r>
    <x v="74"/>
    <x v="1"/>
    <s v="LECHADAS "/>
    <x v="22"/>
    <s v="DIAS"/>
    <n v="168"/>
    <m/>
  </r>
  <r>
    <x v="75"/>
    <x v="1"/>
    <s v="LECHADAS "/>
    <x v="22"/>
    <s v="DIAS"/>
    <n v="168"/>
    <m/>
  </r>
  <r>
    <x v="76"/>
    <x v="1"/>
    <s v="LECHADAS "/>
    <x v="22"/>
    <s v="DIAS"/>
    <n v="168"/>
    <m/>
  </r>
  <r>
    <x v="104"/>
    <x v="1"/>
    <s v="LECHADAS "/>
    <x v="22"/>
    <s v="DIAS"/>
    <n v="168"/>
    <m/>
  </r>
  <r>
    <x v="77"/>
    <x v="1"/>
    <s v="LECHADAS "/>
    <x v="22"/>
    <s v="DIAS"/>
    <n v="168"/>
    <m/>
  </r>
  <r>
    <x v="78"/>
    <x v="1"/>
    <s v="LECHADAS "/>
    <x v="22"/>
    <s v="DIAS"/>
    <n v="168"/>
    <m/>
  </r>
  <r>
    <x v="79"/>
    <x v="1"/>
    <s v="LECHADAS "/>
    <x v="22"/>
    <s v="DIAS"/>
    <n v="168"/>
    <m/>
  </r>
  <r>
    <x v="80"/>
    <x v="1"/>
    <s v="LECHADAS "/>
    <x v="22"/>
    <s v="DIAS"/>
    <n v="168"/>
    <m/>
  </r>
  <r>
    <x v="81"/>
    <x v="1"/>
    <s v="LECHADAS "/>
    <x v="22"/>
    <s v="DIAS"/>
    <n v="168"/>
    <m/>
  </r>
  <r>
    <x v="82"/>
    <x v="1"/>
    <s v="LECHADAS "/>
    <x v="22"/>
    <s v="DIAS"/>
    <n v="168"/>
    <m/>
  </r>
  <r>
    <x v="109"/>
    <x v="1"/>
    <s v="LECHADAS "/>
    <x v="22"/>
    <s v="DIAS"/>
    <n v="168"/>
    <m/>
  </r>
  <r>
    <x v="105"/>
    <x v="1"/>
    <s v="LECHADAS "/>
    <x v="22"/>
    <s v="DIAS"/>
    <n v="168"/>
    <m/>
  </r>
  <r>
    <x v="83"/>
    <x v="1"/>
    <s v="LECHADAS "/>
    <x v="22"/>
    <s v="DIAS"/>
    <n v="168"/>
    <m/>
  </r>
  <r>
    <x v="84"/>
    <x v="1"/>
    <s v="LECHADAS "/>
    <x v="22"/>
    <s v="DIAS"/>
    <n v="168"/>
    <m/>
  </r>
  <r>
    <x v="85"/>
    <x v="1"/>
    <s v="LECHADAS "/>
    <x v="22"/>
    <s v="DIAS"/>
    <n v="168"/>
    <m/>
  </r>
  <r>
    <x v="86"/>
    <x v="1"/>
    <s v="LECHADAS "/>
    <x v="22"/>
    <s v="DIAS"/>
    <n v="168"/>
    <m/>
  </r>
  <r>
    <x v="87"/>
    <x v="1"/>
    <s v="LECHADAS "/>
    <x v="22"/>
    <s v="DIAS"/>
    <n v="168"/>
    <m/>
  </r>
  <r>
    <x v="106"/>
    <x v="1"/>
    <s v="LECHADAS "/>
    <x v="22"/>
    <s v="DIAS"/>
    <n v="168"/>
    <m/>
  </r>
  <r>
    <x v="88"/>
    <x v="1"/>
    <s v="LECHADAS "/>
    <x v="22"/>
    <s v="DIAS"/>
    <n v="168"/>
    <m/>
  </r>
  <r>
    <x v="89"/>
    <x v="1"/>
    <s v="LECHADAS "/>
    <x v="22"/>
    <s v="DIAS"/>
    <n v="168"/>
    <m/>
  </r>
  <r>
    <x v="90"/>
    <x v="1"/>
    <s v="LECHADAS "/>
    <x v="22"/>
    <s v="DIAS"/>
    <n v="168"/>
    <m/>
  </r>
  <r>
    <x v="91"/>
    <x v="1"/>
    <s v="LECHADAS "/>
    <x v="22"/>
    <s v="DIAS"/>
    <n v="168"/>
    <m/>
  </r>
  <r>
    <x v="92"/>
    <x v="1"/>
    <s v="LECHADAS "/>
    <x v="22"/>
    <s v="DIAS"/>
    <n v="168"/>
    <m/>
  </r>
  <r>
    <x v="93"/>
    <x v="1"/>
    <s v="LECHADAS "/>
    <x v="22"/>
    <s v="DIAS"/>
    <n v="168"/>
    <m/>
  </r>
  <r>
    <x v="94"/>
    <x v="1"/>
    <s v="LECHADAS "/>
    <x v="22"/>
    <s v="DIAS"/>
    <n v="168"/>
    <m/>
  </r>
  <r>
    <x v="107"/>
    <x v="1"/>
    <s v="LECHADAS "/>
    <x v="22"/>
    <s v="DIAS"/>
    <n v="168"/>
    <m/>
  </r>
  <r>
    <x v="108"/>
    <x v="1"/>
    <s v="LECHADAS "/>
    <x v="22"/>
    <s v="DIAS"/>
    <n v="168"/>
    <m/>
  </r>
  <r>
    <x v="95"/>
    <x v="1"/>
    <s v="LECHADAS "/>
    <x v="22"/>
    <s v="DIAS"/>
    <n v="168"/>
    <m/>
  </r>
  <r>
    <x v="0"/>
    <x v="1"/>
    <s v="LECHADAS "/>
    <x v="22"/>
    <s v="DIAS"/>
    <n v="224"/>
    <m/>
  </r>
  <r>
    <x v="1"/>
    <x v="1"/>
    <s v="LECHADAS "/>
    <x v="22"/>
    <s v="DIAS"/>
    <n v="224"/>
    <m/>
  </r>
  <r>
    <x v="2"/>
    <x v="1"/>
    <s v="LECHADAS "/>
    <x v="22"/>
    <s v="DIAS"/>
    <n v="224"/>
    <m/>
  </r>
  <r>
    <x v="3"/>
    <x v="1"/>
    <s v="LECHADAS "/>
    <x v="22"/>
    <s v="DIAS"/>
    <n v="224"/>
    <m/>
  </r>
  <r>
    <x v="4"/>
    <x v="1"/>
    <s v="LECHADAS "/>
    <x v="22"/>
    <s v="DIAS"/>
    <n v="224"/>
    <m/>
  </r>
  <r>
    <x v="5"/>
    <x v="1"/>
    <s v="LECHADAS "/>
    <x v="22"/>
    <s v="DIAS"/>
    <n v="224"/>
    <m/>
  </r>
  <r>
    <x v="6"/>
    <x v="1"/>
    <s v="LECHADAS "/>
    <x v="22"/>
    <s v="DIAS"/>
    <n v="224"/>
    <m/>
  </r>
  <r>
    <x v="97"/>
    <x v="1"/>
    <s v="LECHADAS "/>
    <x v="22"/>
    <s v="DIAS"/>
    <n v="224"/>
    <m/>
  </r>
  <r>
    <x v="7"/>
    <x v="1"/>
    <s v="LECHADAS "/>
    <x v="22"/>
    <s v="DIAS"/>
    <n v="224"/>
    <m/>
  </r>
  <r>
    <x v="8"/>
    <x v="1"/>
    <s v="LECHADAS "/>
    <x v="22"/>
    <s v="DIAS"/>
    <n v="224"/>
    <m/>
  </r>
  <r>
    <x v="9"/>
    <x v="1"/>
    <s v="LECHADAS "/>
    <x v="22"/>
    <s v="DIAS"/>
    <n v="224"/>
    <m/>
  </r>
  <r>
    <x v="10"/>
    <x v="1"/>
    <s v="LECHADAS "/>
    <x v="22"/>
    <s v="DIAS"/>
    <n v="224"/>
    <m/>
  </r>
  <r>
    <x v="11"/>
    <x v="1"/>
    <s v="LECHADAS "/>
    <x v="22"/>
    <s v="DIAS"/>
    <n v="224"/>
    <m/>
  </r>
  <r>
    <x v="12"/>
    <x v="1"/>
    <s v="LECHADAS "/>
    <x v="22"/>
    <s v="DIAS"/>
    <n v="224"/>
    <m/>
  </r>
  <r>
    <x v="13"/>
    <x v="1"/>
    <s v="LECHADAS "/>
    <x v="22"/>
    <s v="DIAS"/>
    <n v="224"/>
    <m/>
  </r>
  <r>
    <x v="14"/>
    <x v="1"/>
    <s v="LECHADAS "/>
    <x v="22"/>
    <s v="DIAS"/>
    <n v="224"/>
    <m/>
  </r>
  <r>
    <x v="15"/>
    <x v="1"/>
    <s v="LECHADAS "/>
    <x v="22"/>
    <s v="DIAS"/>
    <n v="224"/>
    <m/>
  </r>
  <r>
    <x v="16"/>
    <x v="1"/>
    <s v="LECHADAS "/>
    <x v="22"/>
    <s v="DIAS"/>
    <n v="224"/>
    <m/>
  </r>
  <r>
    <x v="17"/>
    <x v="1"/>
    <s v="LECHADAS "/>
    <x v="22"/>
    <s v="DIAS"/>
    <n v="224"/>
    <m/>
  </r>
  <r>
    <x v="18"/>
    <x v="1"/>
    <s v="LECHADAS "/>
    <x v="22"/>
    <s v="DIAS"/>
    <n v="224"/>
    <m/>
  </r>
  <r>
    <x v="19"/>
    <x v="1"/>
    <s v="LECHADAS "/>
    <x v="22"/>
    <s v="DIAS"/>
    <n v="224"/>
    <m/>
  </r>
  <r>
    <x v="20"/>
    <x v="1"/>
    <s v="LECHADAS "/>
    <x v="22"/>
    <s v="DIAS"/>
    <n v="224"/>
    <m/>
  </r>
  <r>
    <x v="21"/>
    <x v="1"/>
    <s v="LECHADAS "/>
    <x v="22"/>
    <s v="DIAS"/>
    <n v="224"/>
    <m/>
  </r>
  <r>
    <x v="98"/>
    <x v="1"/>
    <s v="LECHADAS "/>
    <x v="22"/>
    <s v="DIAS"/>
    <n v="224"/>
    <m/>
  </r>
  <r>
    <x v="22"/>
    <x v="1"/>
    <s v="LECHADAS "/>
    <x v="22"/>
    <s v="DIAS"/>
    <n v="224"/>
    <m/>
  </r>
  <r>
    <x v="23"/>
    <x v="1"/>
    <s v="LECHADAS "/>
    <x v="22"/>
    <s v="DIAS"/>
    <n v="224"/>
    <m/>
  </r>
  <r>
    <x v="24"/>
    <x v="1"/>
    <s v="LECHADAS "/>
    <x v="22"/>
    <s v="DIAS"/>
    <n v="224"/>
    <m/>
  </r>
  <r>
    <x v="25"/>
    <x v="1"/>
    <s v="LECHADAS "/>
    <x v="22"/>
    <s v="DIAS"/>
    <n v="224"/>
    <m/>
  </r>
  <r>
    <x v="26"/>
    <x v="1"/>
    <s v="LECHADAS "/>
    <x v="22"/>
    <s v="DIAS"/>
    <n v="224"/>
    <m/>
  </r>
  <r>
    <x v="27"/>
    <x v="1"/>
    <s v="LECHADAS "/>
    <x v="22"/>
    <s v="DIAS"/>
    <n v="224"/>
    <m/>
  </r>
  <r>
    <x v="28"/>
    <x v="1"/>
    <s v="LECHADAS "/>
    <x v="22"/>
    <s v="DIAS"/>
    <n v="224"/>
    <m/>
  </r>
  <r>
    <x v="29"/>
    <x v="1"/>
    <s v="LECHADAS "/>
    <x v="22"/>
    <s v="DIAS"/>
    <n v="224"/>
    <m/>
  </r>
  <r>
    <x v="99"/>
    <x v="1"/>
    <s v="LECHADAS "/>
    <x v="22"/>
    <s v="DIAS"/>
    <n v="224"/>
    <m/>
  </r>
  <r>
    <x v="30"/>
    <x v="1"/>
    <s v="LECHADAS "/>
    <x v="22"/>
    <s v="DIAS"/>
    <n v="224"/>
    <m/>
  </r>
  <r>
    <x v="31"/>
    <x v="1"/>
    <s v="LECHADAS "/>
    <x v="22"/>
    <s v="DIAS"/>
    <n v="224"/>
    <m/>
  </r>
  <r>
    <x v="32"/>
    <x v="1"/>
    <s v="LECHADAS "/>
    <x v="22"/>
    <s v="DIAS"/>
    <n v="224"/>
    <m/>
  </r>
  <r>
    <x v="33"/>
    <x v="1"/>
    <s v="LECHADAS "/>
    <x v="22"/>
    <s v="DIAS"/>
    <n v="224"/>
    <m/>
  </r>
  <r>
    <x v="34"/>
    <x v="1"/>
    <s v="LECHADAS "/>
    <x v="22"/>
    <s v="DIAS"/>
    <n v="224"/>
    <m/>
  </r>
  <r>
    <x v="35"/>
    <x v="1"/>
    <s v="LECHADAS "/>
    <x v="22"/>
    <s v="DIAS"/>
    <n v="224"/>
    <m/>
  </r>
  <r>
    <x v="36"/>
    <x v="1"/>
    <s v="LECHADAS "/>
    <x v="22"/>
    <s v="DIAS"/>
    <n v="224"/>
    <m/>
  </r>
  <r>
    <x v="37"/>
    <x v="1"/>
    <s v="LECHADAS "/>
    <x v="22"/>
    <s v="DIAS"/>
    <n v="224"/>
    <m/>
  </r>
  <r>
    <x v="38"/>
    <x v="1"/>
    <s v="LECHADAS "/>
    <x v="22"/>
    <s v="DIAS"/>
    <n v="224"/>
    <m/>
  </r>
  <r>
    <x v="96"/>
    <x v="1"/>
    <s v="LECHADAS "/>
    <x v="22"/>
    <s v="DIAS"/>
    <n v="224"/>
    <m/>
  </r>
  <r>
    <x v="39"/>
    <x v="1"/>
    <s v="LECHADAS "/>
    <x v="22"/>
    <s v="DIAS"/>
    <n v="224"/>
    <m/>
  </r>
  <r>
    <x v="40"/>
    <x v="1"/>
    <s v="LECHADAS "/>
    <x v="22"/>
    <s v="DIAS"/>
    <n v="224"/>
    <m/>
  </r>
  <r>
    <x v="41"/>
    <x v="1"/>
    <s v="LECHADAS "/>
    <x v="22"/>
    <s v="DIAS"/>
    <n v="224"/>
    <m/>
  </r>
  <r>
    <x v="42"/>
    <x v="1"/>
    <s v="LECHADAS "/>
    <x v="22"/>
    <s v="DIAS"/>
    <n v="224"/>
    <m/>
  </r>
  <r>
    <x v="43"/>
    <x v="1"/>
    <s v="LECHADAS "/>
    <x v="22"/>
    <s v="DIAS"/>
    <n v="224"/>
    <m/>
  </r>
  <r>
    <x v="44"/>
    <x v="1"/>
    <s v="LECHADAS "/>
    <x v="22"/>
    <s v="DIAS"/>
    <n v="224"/>
    <m/>
  </r>
  <r>
    <x v="45"/>
    <x v="1"/>
    <s v="LECHADAS "/>
    <x v="22"/>
    <s v="DIAS"/>
    <n v="224"/>
    <m/>
  </r>
  <r>
    <x v="46"/>
    <x v="1"/>
    <s v="LECHADAS "/>
    <x v="22"/>
    <s v="DIAS"/>
    <n v="224"/>
    <m/>
  </r>
  <r>
    <x v="47"/>
    <x v="1"/>
    <s v="LECHADAS "/>
    <x v="22"/>
    <s v="DIAS"/>
    <n v="224"/>
    <m/>
  </r>
  <r>
    <x v="100"/>
    <x v="1"/>
    <s v="LECHADAS "/>
    <x v="22"/>
    <s v="DIAS"/>
    <n v="224"/>
    <m/>
  </r>
  <r>
    <x v="48"/>
    <x v="1"/>
    <s v="LECHADAS "/>
    <x v="22"/>
    <s v="DIAS"/>
    <n v="224"/>
    <m/>
  </r>
  <r>
    <x v="49"/>
    <x v="1"/>
    <s v="LECHADAS "/>
    <x v="22"/>
    <s v="DIAS"/>
    <n v="224"/>
    <m/>
  </r>
  <r>
    <x v="50"/>
    <x v="1"/>
    <s v="LECHADAS "/>
    <x v="22"/>
    <s v="DIAS"/>
    <n v="224"/>
    <m/>
  </r>
  <r>
    <x v="51"/>
    <x v="1"/>
    <s v="LECHADAS "/>
    <x v="22"/>
    <s v="DIAS"/>
    <n v="224"/>
    <m/>
  </r>
  <r>
    <x v="52"/>
    <x v="1"/>
    <s v="LECHADAS "/>
    <x v="22"/>
    <s v="DIAS"/>
    <n v="224"/>
    <m/>
  </r>
  <r>
    <x v="53"/>
    <x v="1"/>
    <s v="LECHADAS "/>
    <x v="22"/>
    <s v="DIAS"/>
    <n v="224"/>
    <m/>
  </r>
  <r>
    <x v="54"/>
    <x v="1"/>
    <s v="LECHADAS "/>
    <x v="22"/>
    <s v="DIAS"/>
    <n v="224"/>
    <m/>
  </r>
  <r>
    <x v="55"/>
    <x v="1"/>
    <s v="LECHADAS "/>
    <x v="22"/>
    <s v="DIAS"/>
    <n v="224"/>
    <m/>
  </r>
  <r>
    <x v="56"/>
    <x v="1"/>
    <s v="LECHADAS "/>
    <x v="22"/>
    <s v="DIAS"/>
    <n v="224"/>
    <m/>
  </r>
  <r>
    <x v="101"/>
    <x v="1"/>
    <s v="LECHADAS "/>
    <x v="22"/>
    <s v="DIAS"/>
    <n v="224"/>
    <m/>
  </r>
  <r>
    <x v="102"/>
    <x v="1"/>
    <s v="LECHADAS "/>
    <x v="22"/>
    <s v="DIAS"/>
    <n v="224"/>
    <m/>
  </r>
  <r>
    <x v="57"/>
    <x v="1"/>
    <s v="LECHADAS "/>
    <x v="22"/>
    <s v="DIAS"/>
    <n v="224"/>
    <m/>
  </r>
  <r>
    <x v="103"/>
    <x v="1"/>
    <s v="LECHADAS "/>
    <x v="22"/>
    <s v="DIAS"/>
    <n v="224"/>
    <m/>
  </r>
  <r>
    <x v="58"/>
    <x v="1"/>
    <s v="LECHADAS "/>
    <x v="22"/>
    <s v="DIAS"/>
    <n v="224"/>
    <m/>
  </r>
  <r>
    <x v="59"/>
    <x v="1"/>
    <s v="LECHADAS "/>
    <x v="22"/>
    <s v="DIAS"/>
    <n v="224"/>
    <m/>
  </r>
  <r>
    <x v="60"/>
    <x v="1"/>
    <s v="LECHADAS "/>
    <x v="22"/>
    <s v="DIAS"/>
    <n v="224"/>
    <m/>
  </r>
  <r>
    <x v="61"/>
    <x v="1"/>
    <s v="LECHADAS "/>
    <x v="22"/>
    <s v="DIAS"/>
    <n v="224"/>
    <m/>
  </r>
  <r>
    <x v="62"/>
    <x v="1"/>
    <s v="LECHADAS "/>
    <x v="22"/>
    <s v="DIAS"/>
    <n v="224"/>
    <m/>
  </r>
  <r>
    <x v="63"/>
    <x v="1"/>
    <s v="LECHADAS "/>
    <x v="22"/>
    <s v="DIAS"/>
    <n v="224"/>
    <m/>
  </r>
  <r>
    <x v="64"/>
    <x v="1"/>
    <s v="LECHADAS "/>
    <x v="22"/>
    <s v="DIAS"/>
    <n v="224"/>
    <m/>
  </r>
  <r>
    <x v="65"/>
    <x v="1"/>
    <s v="LECHADAS "/>
    <x v="22"/>
    <s v="DIAS"/>
    <n v="224"/>
    <m/>
  </r>
  <r>
    <x v="66"/>
    <x v="1"/>
    <s v="LECHADAS "/>
    <x v="22"/>
    <s v="DIAS"/>
    <n v="224"/>
    <m/>
  </r>
  <r>
    <x v="67"/>
    <x v="1"/>
    <s v="LECHADAS "/>
    <x v="22"/>
    <s v="DIAS"/>
    <n v="224"/>
    <m/>
  </r>
  <r>
    <x v="68"/>
    <x v="1"/>
    <s v="LECHADAS "/>
    <x v="22"/>
    <s v="DIAS"/>
    <n v="224"/>
    <m/>
  </r>
  <r>
    <x v="69"/>
    <x v="1"/>
    <s v="LECHADAS "/>
    <x v="22"/>
    <s v="DIAS"/>
    <n v="224"/>
    <m/>
  </r>
  <r>
    <x v="70"/>
    <x v="1"/>
    <s v="LECHADAS "/>
    <x v="22"/>
    <s v="DIAS"/>
    <n v="224"/>
    <m/>
  </r>
  <r>
    <x v="71"/>
    <x v="1"/>
    <s v="LECHADAS "/>
    <x v="22"/>
    <s v="DIAS"/>
    <n v="224"/>
    <m/>
  </r>
  <r>
    <x v="72"/>
    <x v="1"/>
    <s v="LECHADAS "/>
    <x v="22"/>
    <s v="DIAS"/>
    <n v="224"/>
    <m/>
  </r>
  <r>
    <x v="73"/>
    <x v="1"/>
    <s v="LECHADAS "/>
    <x v="22"/>
    <s v="DIAS"/>
    <n v="224"/>
    <m/>
  </r>
  <r>
    <x v="74"/>
    <x v="1"/>
    <s v="LECHADAS "/>
    <x v="22"/>
    <s v="DIAS"/>
    <n v="224"/>
    <m/>
  </r>
  <r>
    <x v="75"/>
    <x v="1"/>
    <s v="LECHADAS "/>
    <x v="22"/>
    <s v="DIAS"/>
    <n v="224"/>
    <m/>
  </r>
  <r>
    <x v="76"/>
    <x v="1"/>
    <s v="LECHADAS "/>
    <x v="22"/>
    <s v="DIAS"/>
    <n v="224"/>
    <m/>
  </r>
  <r>
    <x v="104"/>
    <x v="1"/>
    <s v="LECHADAS "/>
    <x v="22"/>
    <s v="DIAS"/>
    <n v="224"/>
    <m/>
  </r>
  <r>
    <x v="77"/>
    <x v="1"/>
    <s v="LECHADAS "/>
    <x v="22"/>
    <s v="DIAS"/>
    <n v="224"/>
    <m/>
  </r>
  <r>
    <x v="78"/>
    <x v="1"/>
    <s v="LECHADAS "/>
    <x v="22"/>
    <s v="DIAS"/>
    <n v="224"/>
    <m/>
  </r>
  <r>
    <x v="79"/>
    <x v="1"/>
    <s v="LECHADAS "/>
    <x v="22"/>
    <s v="DIAS"/>
    <n v="224"/>
    <m/>
  </r>
  <r>
    <x v="80"/>
    <x v="1"/>
    <s v="LECHADAS "/>
    <x v="22"/>
    <s v="DIAS"/>
    <n v="224"/>
    <m/>
  </r>
  <r>
    <x v="81"/>
    <x v="1"/>
    <s v="LECHADAS "/>
    <x v="22"/>
    <s v="DIAS"/>
    <n v="224"/>
    <m/>
  </r>
  <r>
    <x v="82"/>
    <x v="1"/>
    <s v="LECHADAS "/>
    <x v="22"/>
    <s v="DIAS"/>
    <n v="224"/>
    <m/>
  </r>
  <r>
    <x v="109"/>
    <x v="1"/>
    <s v="LECHADAS "/>
    <x v="22"/>
    <s v="DIAS"/>
    <n v="224"/>
    <m/>
  </r>
  <r>
    <x v="105"/>
    <x v="1"/>
    <s v="LECHADAS "/>
    <x v="22"/>
    <s v="DIAS"/>
    <n v="224"/>
    <m/>
  </r>
  <r>
    <x v="83"/>
    <x v="1"/>
    <s v="LECHADAS "/>
    <x v="22"/>
    <s v="DIAS"/>
    <n v="224"/>
    <m/>
  </r>
  <r>
    <x v="84"/>
    <x v="1"/>
    <s v="LECHADAS "/>
    <x v="22"/>
    <s v="DIAS"/>
    <n v="224"/>
    <m/>
  </r>
  <r>
    <x v="85"/>
    <x v="1"/>
    <s v="LECHADAS "/>
    <x v="22"/>
    <s v="DIAS"/>
    <n v="224"/>
    <m/>
  </r>
  <r>
    <x v="86"/>
    <x v="1"/>
    <s v="LECHADAS "/>
    <x v="22"/>
    <s v="DIAS"/>
    <n v="224"/>
    <m/>
  </r>
  <r>
    <x v="87"/>
    <x v="1"/>
    <s v="LECHADAS "/>
    <x v="22"/>
    <s v="DIAS"/>
    <n v="224"/>
    <m/>
  </r>
  <r>
    <x v="106"/>
    <x v="1"/>
    <s v="LECHADAS "/>
    <x v="22"/>
    <s v="DIAS"/>
    <n v="224"/>
    <m/>
  </r>
  <r>
    <x v="88"/>
    <x v="1"/>
    <s v="LECHADAS "/>
    <x v="22"/>
    <s v="DIAS"/>
    <n v="224"/>
    <m/>
  </r>
  <r>
    <x v="89"/>
    <x v="1"/>
    <s v="LECHADAS "/>
    <x v="22"/>
    <s v="DIAS"/>
    <n v="224"/>
    <m/>
  </r>
  <r>
    <x v="90"/>
    <x v="1"/>
    <s v="LECHADAS "/>
    <x v="22"/>
    <s v="DIAS"/>
    <n v="224"/>
    <m/>
  </r>
  <r>
    <x v="91"/>
    <x v="1"/>
    <s v="LECHADAS "/>
    <x v="22"/>
    <s v="DIAS"/>
    <n v="224"/>
    <m/>
  </r>
  <r>
    <x v="92"/>
    <x v="1"/>
    <s v="LECHADAS "/>
    <x v="22"/>
    <s v="DIAS"/>
    <n v="224"/>
    <m/>
  </r>
  <r>
    <x v="93"/>
    <x v="1"/>
    <s v="LECHADAS "/>
    <x v="22"/>
    <s v="DIAS"/>
    <n v="224"/>
    <m/>
  </r>
  <r>
    <x v="94"/>
    <x v="1"/>
    <s v="LECHADAS "/>
    <x v="22"/>
    <s v="DIAS"/>
    <n v="224"/>
    <m/>
  </r>
  <r>
    <x v="107"/>
    <x v="1"/>
    <s v="LECHADAS "/>
    <x v="22"/>
    <s v="DIAS"/>
    <n v="224"/>
    <m/>
  </r>
  <r>
    <x v="108"/>
    <x v="1"/>
    <s v="LECHADAS "/>
    <x v="22"/>
    <s v="DIAS"/>
    <n v="224"/>
    <m/>
  </r>
  <r>
    <x v="95"/>
    <x v="1"/>
    <s v="LECHADAS "/>
    <x v="22"/>
    <s v="DIAS"/>
    <n v="224"/>
    <m/>
  </r>
  <r>
    <x v="0"/>
    <x v="1"/>
    <s v="LECHADAS "/>
    <x v="22"/>
    <s v="DIAS"/>
    <n v="280"/>
    <m/>
  </r>
  <r>
    <x v="1"/>
    <x v="1"/>
    <s v="LECHADAS "/>
    <x v="22"/>
    <s v="DIAS"/>
    <n v="280"/>
    <m/>
  </r>
  <r>
    <x v="2"/>
    <x v="1"/>
    <s v="LECHADAS "/>
    <x v="22"/>
    <s v="DIAS"/>
    <n v="280"/>
    <m/>
  </r>
  <r>
    <x v="3"/>
    <x v="1"/>
    <s v="LECHADAS "/>
    <x v="22"/>
    <s v="DIAS"/>
    <n v="280"/>
    <m/>
  </r>
  <r>
    <x v="4"/>
    <x v="1"/>
    <s v="LECHADAS "/>
    <x v="22"/>
    <s v="DIAS"/>
    <n v="280"/>
    <m/>
  </r>
  <r>
    <x v="5"/>
    <x v="1"/>
    <s v="LECHADAS "/>
    <x v="22"/>
    <s v="DIAS"/>
    <n v="280"/>
    <m/>
  </r>
  <r>
    <x v="6"/>
    <x v="1"/>
    <s v="LECHADAS "/>
    <x v="22"/>
    <s v="DIAS"/>
    <n v="280"/>
    <m/>
  </r>
  <r>
    <x v="97"/>
    <x v="1"/>
    <s v="LECHADAS "/>
    <x v="22"/>
    <s v="DIAS"/>
    <n v="280"/>
    <m/>
  </r>
  <r>
    <x v="7"/>
    <x v="1"/>
    <s v="LECHADAS "/>
    <x v="22"/>
    <s v="DIAS"/>
    <n v="280"/>
    <m/>
  </r>
  <r>
    <x v="8"/>
    <x v="1"/>
    <s v="LECHADAS "/>
    <x v="22"/>
    <s v="DIAS"/>
    <n v="280"/>
    <m/>
  </r>
  <r>
    <x v="9"/>
    <x v="1"/>
    <s v="LECHADAS "/>
    <x v="22"/>
    <s v="DIAS"/>
    <n v="280"/>
    <m/>
  </r>
  <r>
    <x v="10"/>
    <x v="1"/>
    <s v="LECHADAS "/>
    <x v="22"/>
    <s v="DIAS"/>
    <n v="280"/>
    <m/>
  </r>
  <r>
    <x v="11"/>
    <x v="1"/>
    <s v="LECHADAS "/>
    <x v="22"/>
    <s v="DIAS"/>
    <n v="280"/>
    <m/>
  </r>
  <r>
    <x v="12"/>
    <x v="1"/>
    <s v="LECHADAS "/>
    <x v="22"/>
    <s v="DIAS"/>
    <n v="280"/>
    <m/>
  </r>
  <r>
    <x v="13"/>
    <x v="1"/>
    <s v="LECHADAS "/>
    <x v="22"/>
    <s v="DIAS"/>
    <n v="280"/>
    <m/>
  </r>
  <r>
    <x v="14"/>
    <x v="1"/>
    <s v="LECHADAS "/>
    <x v="22"/>
    <s v="DIAS"/>
    <n v="280"/>
    <m/>
  </r>
  <r>
    <x v="15"/>
    <x v="1"/>
    <s v="LECHADAS "/>
    <x v="22"/>
    <s v="DIAS"/>
    <n v="280"/>
    <m/>
  </r>
  <r>
    <x v="16"/>
    <x v="1"/>
    <s v="LECHADAS "/>
    <x v="22"/>
    <s v="DIAS"/>
    <n v="280"/>
    <m/>
  </r>
  <r>
    <x v="17"/>
    <x v="1"/>
    <s v="LECHADAS "/>
    <x v="22"/>
    <s v="DIAS"/>
    <n v="280"/>
    <m/>
  </r>
  <r>
    <x v="18"/>
    <x v="1"/>
    <s v="LECHADAS "/>
    <x v="22"/>
    <s v="DIAS"/>
    <n v="280"/>
    <m/>
  </r>
  <r>
    <x v="19"/>
    <x v="1"/>
    <s v="LECHADAS "/>
    <x v="22"/>
    <s v="DIAS"/>
    <n v="280"/>
    <m/>
  </r>
  <r>
    <x v="20"/>
    <x v="1"/>
    <s v="LECHADAS "/>
    <x v="22"/>
    <s v="DIAS"/>
    <n v="280"/>
    <m/>
  </r>
  <r>
    <x v="21"/>
    <x v="1"/>
    <s v="LECHADAS "/>
    <x v="22"/>
    <s v="DIAS"/>
    <n v="280"/>
    <m/>
  </r>
  <r>
    <x v="98"/>
    <x v="1"/>
    <s v="LECHADAS "/>
    <x v="22"/>
    <s v="DIAS"/>
    <n v="280"/>
    <m/>
  </r>
  <r>
    <x v="22"/>
    <x v="1"/>
    <s v="LECHADAS "/>
    <x v="22"/>
    <s v="DIAS"/>
    <n v="280"/>
    <m/>
  </r>
  <r>
    <x v="23"/>
    <x v="1"/>
    <s v="LECHADAS "/>
    <x v="22"/>
    <s v="DIAS"/>
    <n v="280"/>
    <m/>
  </r>
  <r>
    <x v="24"/>
    <x v="1"/>
    <s v="LECHADAS "/>
    <x v="22"/>
    <s v="DIAS"/>
    <n v="280"/>
    <m/>
  </r>
  <r>
    <x v="25"/>
    <x v="1"/>
    <s v="LECHADAS "/>
    <x v="22"/>
    <s v="DIAS"/>
    <n v="280"/>
    <m/>
  </r>
  <r>
    <x v="26"/>
    <x v="1"/>
    <s v="LECHADAS "/>
    <x v="22"/>
    <s v="DIAS"/>
    <n v="280"/>
    <m/>
  </r>
  <r>
    <x v="27"/>
    <x v="1"/>
    <s v="LECHADAS "/>
    <x v="22"/>
    <s v="DIAS"/>
    <n v="280"/>
    <m/>
  </r>
  <r>
    <x v="28"/>
    <x v="1"/>
    <s v="LECHADAS "/>
    <x v="22"/>
    <s v="DIAS"/>
    <n v="280"/>
    <m/>
  </r>
  <r>
    <x v="29"/>
    <x v="1"/>
    <s v="LECHADAS "/>
    <x v="22"/>
    <s v="DIAS"/>
    <n v="280"/>
    <m/>
  </r>
  <r>
    <x v="99"/>
    <x v="1"/>
    <s v="LECHADAS "/>
    <x v="22"/>
    <s v="DIAS"/>
    <n v="280"/>
    <m/>
  </r>
  <r>
    <x v="30"/>
    <x v="1"/>
    <s v="LECHADAS "/>
    <x v="22"/>
    <s v="DIAS"/>
    <n v="280"/>
    <m/>
  </r>
  <r>
    <x v="31"/>
    <x v="1"/>
    <s v="LECHADAS "/>
    <x v="22"/>
    <s v="DIAS"/>
    <n v="280"/>
    <m/>
  </r>
  <r>
    <x v="32"/>
    <x v="1"/>
    <s v="LECHADAS "/>
    <x v="22"/>
    <s v="DIAS"/>
    <n v="280"/>
    <m/>
  </r>
  <r>
    <x v="33"/>
    <x v="1"/>
    <s v="LECHADAS "/>
    <x v="22"/>
    <s v="DIAS"/>
    <n v="280"/>
    <m/>
  </r>
  <r>
    <x v="34"/>
    <x v="1"/>
    <s v="LECHADAS "/>
    <x v="22"/>
    <s v="DIAS"/>
    <n v="280"/>
    <m/>
  </r>
  <r>
    <x v="35"/>
    <x v="1"/>
    <s v="LECHADAS "/>
    <x v="22"/>
    <s v="DIAS"/>
    <n v="280"/>
    <m/>
  </r>
  <r>
    <x v="36"/>
    <x v="1"/>
    <s v="LECHADAS "/>
    <x v="22"/>
    <s v="DIAS"/>
    <n v="280"/>
    <m/>
  </r>
  <r>
    <x v="37"/>
    <x v="1"/>
    <s v="LECHADAS "/>
    <x v="22"/>
    <s v="DIAS"/>
    <n v="280"/>
    <m/>
  </r>
  <r>
    <x v="38"/>
    <x v="1"/>
    <s v="LECHADAS "/>
    <x v="22"/>
    <s v="DIAS"/>
    <n v="280"/>
    <m/>
  </r>
  <r>
    <x v="96"/>
    <x v="1"/>
    <s v="LECHADAS "/>
    <x v="22"/>
    <s v="DIAS"/>
    <n v="280"/>
    <m/>
  </r>
  <r>
    <x v="39"/>
    <x v="1"/>
    <s v="LECHADAS "/>
    <x v="22"/>
    <s v="DIAS"/>
    <n v="280"/>
    <m/>
  </r>
  <r>
    <x v="40"/>
    <x v="1"/>
    <s v="LECHADAS "/>
    <x v="22"/>
    <s v="DIAS"/>
    <n v="280"/>
    <m/>
  </r>
  <r>
    <x v="41"/>
    <x v="1"/>
    <s v="LECHADAS "/>
    <x v="22"/>
    <s v="DIAS"/>
    <n v="280"/>
    <m/>
  </r>
  <r>
    <x v="42"/>
    <x v="1"/>
    <s v="LECHADAS "/>
    <x v="22"/>
    <s v="DIAS"/>
    <n v="280"/>
    <m/>
  </r>
  <r>
    <x v="43"/>
    <x v="1"/>
    <s v="LECHADAS "/>
    <x v="22"/>
    <s v="DIAS"/>
    <n v="280"/>
    <m/>
  </r>
  <r>
    <x v="44"/>
    <x v="1"/>
    <s v="LECHADAS "/>
    <x v="22"/>
    <s v="DIAS"/>
    <n v="280"/>
    <m/>
  </r>
  <r>
    <x v="45"/>
    <x v="1"/>
    <s v="LECHADAS "/>
    <x v="22"/>
    <s v="DIAS"/>
    <n v="280"/>
    <m/>
  </r>
  <r>
    <x v="46"/>
    <x v="1"/>
    <s v="LECHADAS "/>
    <x v="22"/>
    <s v="DIAS"/>
    <n v="280"/>
    <m/>
  </r>
  <r>
    <x v="47"/>
    <x v="1"/>
    <s v="LECHADAS "/>
    <x v="22"/>
    <s v="DIAS"/>
    <n v="280"/>
    <m/>
  </r>
  <r>
    <x v="100"/>
    <x v="1"/>
    <s v="LECHADAS "/>
    <x v="22"/>
    <s v="DIAS"/>
    <n v="280"/>
    <m/>
  </r>
  <r>
    <x v="48"/>
    <x v="1"/>
    <s v="LECHADAS "/>
    <x v="22"/>
    <s v="DIAS"/>
    <n v="280"/>
    <m/>
  </r>
  <r>
    <x v="49"/>
    <x v="1"/>
    <s v="LECHADAS "/>
    <x v="22"/>
    <s v="DIAS"/>
    <n v="280"/>
    <m/>
  </r>
  <r>
    <x v="50"/>
    <x v="1"/>
    <s v="LECHADAS "/>
    <x v="22"/>
    <s v="DIAS"/>
    <n v="280"/>
    <m/>
  </r>
  <r>
    <x v="51"/>
    <x v="1"/>
    <s v="LECHADAS "/>
    <x v="22"/>
    <s v="DIAS"/>
    <n v="280"/>
    <m/>
  </r>
  <r>
    <x v="52"/>
    <x v="1"/>
    <s v="LECHADAS "/>
    <x v="22"/>
    <s v="DIAS"/>
    <n v="280"/>
    <m/>
  </r>
  <r>
    <x v="53"/>
    <x v="1"/>
    <s v="LECHADAS "/>
    <x v="22"/>
    <s v="DIAS"/>
    <n v="280"/>
    <m/>
  </r>
  <r>
    <x v="54"/>
    <x v="1"/>
    <s v="LECHADAS "/>
    <x v="22"/>
    <s v="DIAS"/>
    <n v="280"/>
    <m/>
  </r>
  <r>
    <x v="55"/>
    <x v="1"/>
    <s v="LECHADAS "/>
    <x v="22"/>
    <s v="DIAS"/>
    <n v="280"/>
    <m/>
  </r>
  <r>
    <x v="56"/>
    <x v="1"/>
    <s v="LECHADAS "/>
    <x v="22"/>
    <s v="DIAS"/>
    <n v="280"/>
    <m/>
  </r>
  <r>
    <x v="101"/>
    <x v="1"/>
    <s v="LECHADAS "/>
    <x v="22"/>
    <s v="DIAS"/>
    <n v="280"/>
    <m/>
  </r>
  <r>
    <x v="102"/>
    <x v="1"/>
    <s v="LECHADAS "/>
    <x v="22"/>
    <s v="DIAS"/>
    <n v="280"/>
    <m/>
  </r>
  <r>
    <x v="57"/>
    <x v="1"/>
    <s v="LECHADAS "/>
    <x v="22"/>
    <s v="DIAS"/>
    <n v="280"/>
    <m/>
  </r>
  <r>
    <x v="103"/>
    <x v="1"/>
    <s v="LECHADAS "/>
    <x v="22"/>
    <s v="DIAS"/>
    <n v="280"/>
    <m/>
  </r>
  <r>
    <x v="58"/>
    <x v="1"/>
    <s v="LECHADAS "/>
    <x v="22"/>
    <s v="DIAS"/>
    <n v="280"/>
    <m/>
  </r>
  <r>
    <x v="59"/>
    <x v="1"/>
    <s v="LECHADAS "/>
    <x v="22"/>
    <s v="DIAS"/>
    <n v="280"/>
    <m/>
  </r>
  <r>
    <x v="60"/>
    <x v="1"/>
    <s v="LECHADAS "/>
    <x v="22"/>
    <s v="DIAS"/>
    <n v="280"/>
    <m/>
  </r>
  <r>
    <x v="61"/>
    <x v="1"/>
    <s v="LECHADAS "/>
    <x v="22"/>
    <s v="DIAS"/>
    <n v="280"/>
    <m/>
  </r>
  <r>
    <x v="62"/>
    <x v="1"/>
    <s v="LECHADAS "/>
    <x v="22"/>
    <s v="DIAS"/>
    <n v="280"/>
    <m/>
  </r>
  <r>
    <x v="63"/>
    <x v="1"/>
    <s v="LECHADAS "/>
    <x v="22"/>
    <s v="DIAS"/>
    <n v="280"/>
    <m/>
  </r>
  <r>
    <x v="64"/>
    <x v="1"/>
    <s v="LECHADAS "/>
    <x v="22"/>
    <s v="DIAS"/>
    <n v="280"/>
    <m/>
  </r>
  <r>
    <x v="65"/>
    <x v="1"/>
    <s v="LECHADAS "/>
    <x v="22"/>
    <s v="DIAS"/>
    <n v="280"/>
    <m/>
  </r>
  <r>
    <x v="66"/>
    <x v="1"/>
    <s v="LECHADAS "/>
    <x v="22"/>
    <s v="DIAS"/>
    <n v="280"/>
    <m/>
  </r>
  <r>
    <x v="67"/>
    <x v="1"/>
    <s v="LECHADAS "/>
    <x v="22"/>
    <s v="DIAS"/>
    <n v="280"/>
    <m/>
  </r>
  <r>
    <x v="68"/>
    <x v="1"/>
    <s v="LECHADAS "/>
    <x v="22"/>
    <s v="DIAS"/>
    <n v="280"/>
    <m/>
  </r>
  <r>
    <x v="69"/>
    <x v="1"/>
    <s v="LECHADAS "/>
    <x v="22"/>
    <s v="DIAS"/>
    <n v="280"/>
    <m/>
  </r>
  <r>
    <x v="70"/>
    <x v="1"/>
    <s v="LECHADAS "/>
    <x v="22"/>
    <s v="DIAS"/>
    <n v="280"/>
    <m/>
  </r>
  <r>
    <x v="71"/>
    <x v="1"/>
    <s v="LECHADAS "/>
    <x v="22"/>
    <s v="DIAS"/>
    <n v="280"/>
    <m/>
  </r>
  <r>
    <x v="72"/>
    <x v="1"/>
    <s v="LECHADAS "/>
    <x v="22"/>
    <s v="DIAS"/>
    <n v="280"/>
    <m/>
  </r>
  <r>
    <x v="73"/>
    <x v="1"/>
    <s v="LECHADAS "/>
    <x v="22"/>
    <s v="DIAS"/>
    <n v="280"/>
    <m/>
  </r>
  <r>
    <x v="74"/>
    <x v="1"/>
    <s v="LECHADAS "/>
    <x v="22"/>
    <s v="DIAS"/>
    <n v="280"/>
    <m/>
  </r>
  <r>
    <x v="75"/>
    <x v="1"/>
    <s v="LECHADAS "/>
    <x v="22"/>
    <s v="DIAS"/>
    <n v="280"/>
    <m/>
  </r>
  <r>
    <x v="76"/>
    <x v="1"/>
    <s v="LECHADAS "/>
    <x v="22"/>
    <s v="DIAS"/>
    <n v="280"/>
    <m/>
  </r>
  <r>
    <x v="104"/>
    <x v="1"/>
    <s v="LECHADAS "/>
    <x v="22"/>
    <s v="DIAS"/>
    <n v="280"/>
    <m/>
  </r>
  <r>
    <x v="77"/>
    <x v="1"/>
    <s v="LECHADAS "/>
    <x v="22"/>
    <s v="DIAS"/>
    <n v="280"/>
    <m/>
  </r>
  <r>
    <x v="78"/>
    <x v="1"/>
    <s v="LECHADAS "/>
    <x v="22"/>
    <s v="DIAS"/>
    <n v="280"/>
    <m/>
  </r>
  <r>
    <x v="79"/>
    <x v="1"/>
    <s v="LECHADAS "/>
    <x v="22"/>
    <s v="DIAS"/>
    <n v="280"/>
    <m/>
  </r>
  <r>
    <x v="80"/>
    <x v="1"/>
    <s v="LECHADAS "/>
    <x v="22"/>
    <s v="DIAS"/>
    <n v="280"/>
    <m/>
  </r>
  <r>
    <x v="81"/>
    <x v="1"/>
    <s v="LECHADAS "/>
    <x v="22"/>
    <s v="DIAS"/>
    <n v="280"/>
    <m/>
  </r>
  <r>
    <x v="82"/>
    <x v="1"/>
    <s v="LECHADAS "/>
    <x v="22"/>
    <s v="DIAS"/>
    <n v="280"/>
    <m/>
  </r>
  <r>
    <x v="109"/>
    <x v="1"/>
    <s v="LECHADAS "/>
    <x v="22"/>
    <s v="DIAS"/>
    <n v="280"/>
    <m/>
  </r>
  <r>
    <x v="105"/>
    <x v="1"/>
    <s v="LECHADAS "/>
    <x v="22"/>
    <s v="DIAS"/>
    <n v="280"/>
    <m/>
  </r>
  <r>
    <x v="83"/>
    <x v="1"/>
    <s v="LECHADAS "/>
    <x v="22"/>
    <s v="DIAS"/>
    <n v="280"/>
    <m/>
  </r>
  <r>
    <x v="84"/>
    <x v="1"/>
    <s v="LECHADAS "/>
    <x v="22"/>
    <s v="DIAS"/>
    <n v="280"/>
    <m/>
  </r>
  <r>
    <x v="85"/>
    <x v="1"/>
    <s v="LECHADAS "/>
    <x v="22"/>
    <s v="DIAS"/>
    <n v="280"/>
    <m/>
  </r>
  <r>
    <x v="86"/>
    <x v="1"/>
    <s v="LECHADAS "/>
    <x v="22"/>
    <s v="DIAS"/>
    <n v="280"/>
    <m/>
  </r>
  <r>
    <x v="87"/>
    <x v="1"/>
    <s v="LECHADAS "/>
    <x v="22"/>
    <s v="DIAS"/>
    <n v="280"/>
    <m/>
  </r>
  <r>
    <x v="106"/>
    <x v="1"/>
    <s v="LECHADAS "/>
    <x v="22"/>
    <s v="DIAS"/>
    <n v="280"/>
    <m/>
  </r>
  <r>
    <x v="88"/>
    <x v="1"/>
    <s v="LECHADAS "/>
    <x v="22"/>
    <s v="DIAS"/>
    <n v="280"/>
    <m/>
  </r>
  <r>
    <x v="89"/>
    <x v="1"/>
    <s v="LECHADAS "/>
    <x v="22"/>
    <s v="DIAS"/>
    <n v="280"/>
    <m/>
  </r>
  <r>
    <x v="90"/>
    <x v="1"/>
    <s v="LECHADAS "/>
    <x v="22"/>
    <s v="DIAS"/>
    <n v="280"/>
    <m/>
  </r>
  <r>
    <x v="91"/>
    <x v="1"/>
    <s v="LECHADAS "/>
    <x v="22"/>
    <s v="DIAS"/>
    <n v="280"/>
    <m/>
  </r>
  <r>
    <x v="92"/>
    <x v="1"/>
    <s v="LECHADAS "/>
    <x v="22"/>
    <s v="DIAS"/>
    <n v="280"/>
    <m/>
  </r>
  <r>
    <x v="93"/>
    <x v="1"/>
    <s v="LECHADAS "/>
    <x v="22"/>
    <s v="DIAS"/>
    <n v="280"/>
    <m/>
  </r>
  <r>
    <x v="94"/>
    <x v="1"/>
    <s v="LECHADAS "/>
    <x v="22"/>
    <s v="DIAS"/>
    <n v="280"/>
    <m/>
  </r>
  <r>
    <x v="107"/>
    <x v="1"/>
    <s v="LECHADAS "/>
    <x v="22"/>
    <s v="DIAS"/>
    <n v="280"/>
    <m/>
  </r>
  <r>
    <x v="108"/>
    <x v="1"/>
    <s v="LECHADAS "/>
    <x v="22"/>
    <s v="DIAS"/>
    <n v="280"/>
    <m/>
  </r>
  <r>
    <x v="95"/>
    <x v="1"/>
    <s v="LECHADAS "/>
    <x v="22"/>
    <s v="DIAS"/>
    <n v="280"/>
    <m/>
  </r>
  <r>
    <x v="0"/>
    <x v="1"/>
    <s v="LECHADAS "/>
    <x v="22"/>
    <s v="DIAS"/>
    <n v="336"/>
    <m/>
  </r>
  <r>
    <x v="1"/>
    <x v="1"/>
    <s v="LECHADAS "/>
    <x v="22"/>
    <s v="DIAS"/>
    <n v="336"/>
    <m/>
  </r>
  <r>
    <x v="2"/>
    <x v="1"/>
    <s v="LECHADAS "/>
    <x v="22"/>
    <s v="DIAS"/>
    <n v="336"/>
    <m/>
  </r>
  <r>
    <x v="3"/>
    <x v="1"/>
    <s v="LECHADAS "/>
    <x v="22"/>
    <s v="DIAS"/>
    <n v="336"/>
    <m/>
  </r>
  <r>
    <x v="4"/>
    <x v="1"/>
    <s v="LECHADAS "/>
    <x v="22"/>
    <s v="DIAS"/>
    <n v="336"/>
    <m/>
  </r>
  <r>
    <x v="5"/>
    <x v="1"/>
    <s v="LECHADAS "/>
    <x v="22"/>
    <s v="DIAS"/>
    <n v="336"/>
    <m/>
  </r>
  <r>
    <x v="6"/>
    <x v="1"/>
    <s v="LECHADAS "/>
    <x v="22"/>
    <s v="DIAS"/>
    <n v="336"/>
    <m/>
  </r>
  <r>
    <x v="97"/>
    <x v="1"/>
    <s v="LECHADAS "/>
    <x v="22"/>
    <s v="DIAS"/>
    <n v="336"/>
    <m/>
  </r>
  <r>
    <x v="7"/>
    <x v="1"/>
    <s v="LECHADAS "/>
    <x v="22"/>
    <s v="DIAS"/>
    <n v="336"/>
    <m/>
  </r>
  <r>
    <x v="8"/>
    <x v="1"/>
    <s v="LECHADAS "/>
    <x v="22"/>
    <s v="DIAS"/>
    <n v="336"/>
    <m/>
  </r>
  <r>
    <x v="9"/>
    <x v="1"/>
    <s v="LECHADAS "/>
    <x v="22"/>
    <s v="DIAS"/>
    <n v="336"/>
    <m/>
  </r>
  <r>
    <x v="10"/>
    <x v="1"/>
    <s v="LECHADAS "/>
    <x v="22"/>
    <s v="DIAS"/>
    <n v="336"/>
    <m/>
  </r>
  <r>
    <x v="11"/>
    <x v="1"/>
    <s v="LECHADAS "/>
    <x v="22"/>
    <s v="DIAS"/>
    <n v="336"/>
    <m/>
  </r>
  <r>
    <x v="12"/>
    <x v="1"/>
    <s v="LECHADAS "/>
    <x v="22"/>
    <s v="DIAS"/>
    <n v="336"/>
    <m/>
  </r>
  <r>
    <x v="13"/>
    <x v="1"/>
    <s v="LECHADAS "/>
    <x v="22"/>
    <s v="DIAS"/>
    <n v="336"/>
    <m/>
  </r>
  <r>
    <x v="14"/>
    <x v="1"/>
    <s v="LECHADAS "/>
    <x v="22"/>
    <s v="DIAS"/>
    <n v="336"/>
    <m/>
  </r>
  <r>
    <x v="15"/>
    <x v="1"/>
    <s v="LECHADAS "/>
    <x v="22"/>
    <s v="DIAS"/>
    <n v="336"/>
    <m/>
  </r>
  <r>
    <x v="16"/>
    <x v="1"/>
    <s v="LECHADAS "/>
    <x v="22"/>
    <s v="DIAS"/>
    <n v="336"/>
    <m/>
  </r>
  <r>
    <x v="17"/>
    <x v="1"/>
    <s v="LECHADAS "/>
    <x v="22"/>
    <s v="DIAS"/>
    <n v="336"/>
    <m/>
  </r>
  <r>
    <x v="18"/>
    <x v="1"/>
    <s v="LECHADAS "/>
    <x v="22"/>
    <s v="DIAS"/>
    <n v="336"/>
    <m/>
  </r>
  <r>
    <x v="19"/>
    <x v="1"/>
    <s v="LECHADAS "/>
    <x v="22"/>
    <s v="DIAS"/>
    <n v="336"/>
    <m/>
  </r>
  <r>
    <x v="20"/>
    <x v="1"/>
    <s v="LECHADAS "/>
    <x v="22"/>
    <s v="DIAS"/>
    <n v="336"/>
    <m/>
  </r>
  <r>
    <x v="21"/>
    <x v="1"/>
    <s v="LECHADAS "/>
    <x v="22"/>
    <s v="DIAS"/>
    <n v="336"/>
    <m/>
  </r>
  <r>
    <x v="98"/>
    <x v="1"/>
    <s v="LECHADAS "/>
    <x v="22"/>
    <s v="DIAS"/>
    <n v="336"/>
    <m/>
  </r>
  <r>
    <x v="22"/>
    <x v="1"/>
    <s v="LECHADAS "/>
    <x v="22"/>
    <s v="DIAS"/>
    <n v="336"/>
    <m/>
  </r>
  <r>
    <x v="23"/>
    <x v="1"/>
    <s v="LECHADAS "/>
    <x v="22"/>
    <s v="DIAS"/>
    <n v="336"/>
    <m/>
  </r>
  <r>
    <x v="24"/>
    <x v="1"/>
    <s v="LECHADAS "/>
    <x v="22"/>
    <s v="DIAS"/>
    <n v="336"/>
    <m/>
  </r>
  <r>
    <x v="25"/>
    <x v="1"/>
    <s v="LECHADAS "/>
    <x v="22"/>
    <s v="DIAS"/>
    <n v="336"/>
    <m/>
  </r>
  <r>
    <x v="26"/>
    <x v="1"/>
    <s v="LECHADAS "/>
    <x v="22"/>
    <s v="DIAS"/>
    <n v="336"/>
    <m/>
  </r>
  <r>
    <x v="27"/>
    <x v="1"/>
    <s v="LECHADAS "/>
    <x v="22"/>
    <s v="DIAS"/>
    <n v="336"/>
    <m/>
  </r>
  <r>
    <x v="28"/>
    <x v="1"/>
    <s v="LECHADAS "/>
    <x v="22"/>
    <s v="DIAS"/>
    <n v="336"/>
    <m/>
  </r>
  <r>
    <x v="29"/>
    <x v="1"/>
    <s v="LECHADAS "/>
    <x v="22"/>
    <s v="DIAS"/>
    <n v="336"/>
    <m/>
  </r>
  <r>
    <x v="99"/>
    <x v="1"/>
    <s v="LECHADAS "/>
    <x v="22"/>
    <s v="DIAS"/>
    <n v="336"/>
    <m/>
  </r>
  <r>
    <x v="30"/>
    <x v="1"/>
    <s v="LECHADAS "/>
    <x v="22"/>
    <s v="DIAS"/>
    <n v="336"/>
    <m/>
  </r>
  <r>
    <x v="31"/>
    <x v="1"/>
    <s v="LECHADAS "/>
    <x v="22"/>
    <s v="DIAS"/>
    <n v="336"/>
    <m/>
  </r>
  <r>
    <x v="32"/>
    <x v="1"/>
    <s v="LECHADAS "/>
    <x v="22"/>
    <s v="DIAS"/>
    <n v="336"/>
    <m/>
  </r>
  <r>
    <x v="33"/>
    <x v="1"/>
    <s v="LECHADAS "/>
    <x v="22"/>
    <s v="DIAS"/>
    <n v="336"/>
    <m/>
  </r>
  <r>
    <x v="34"/>
    <x v="1"/>
    <s v="LECHADAS "/>
    <x v="22"/>
    <s v="DIAS"/>
    <n v="336"/>
    <m/>
  </r>
  <r>
    <x v="35"/>
    <x v="1"/>
    <s v="LECHADAS "/>
    <x v="22"/>
    <s v="DIAS"/>
    <n v="336"/>
    <m/>
  </r>
  <r>
    <x v="36"/>
    <x v="1"/>
    <s v="LECHADAS "/>
    <x v="22"/>
    <s v="DIAS"/>
    <n v="336"/>
    <m/>
  </r>
  <r>
    <x v="37"/>
    <x v="1"/>
    <s v="LECHADAS "/>
    <x v="22"/>
    <s v="DIAS"/>
    <n v="336"/>
    <m/>
  </r>
  <r>
    <x v="38"/>
    <x v="1"/>
    <s v="LECHADAS "/>
    <x v="22"/>
    <s v="DIAS"/>
    <n v="336"/>
    <m/>
  </r>
  <r>
    <x v="96"/>
    <x v="1"/>
    <s v="LECHADAS "/>
    <x v="22"/>
    <s v="DIAS"/>
    <n v="336"/>
    <m/>
  </r>
  <r>
    <x v="39"/>
    <x v="1"/>
    <s v="LECHADAS "/>
    <x v="22"/>
    <s v="DIAS"/>
    <n v="336"/>
    <m/>
  </r>
  <r>
    <x v="40"/>
    <x v="1"/>
    <s v="LECHADAS "/>
    <x v="22"/>
    <s v="DIAS"/>
    <n v="336"/>
    <m/>
  </r>
  <r>
    <x v="41"/>
    <x v="1"/>
    <s v="LECHADAS "/>
    <x v="22"/>
    <s v="DIAS"/>
    <n v="336"/>
    <m/>
  </r>
  <r>
    <x v="42"/>
    <x v="1"/>
    <s v="LECHADAS "/>
    <x v="22"/>
    <s v="DIAS"/>
    <n v="336"/>
    <m/>
  </r>
  <r>
    <x v="43"/>
    <x v="1"/>
    <s v="LECHADAS "/>
    <x v="22"/>
    <s v="DIAS"/>
    <n v="336"/>
    <m/>
  </r>
  <r>
    <x v="44"/>
    <x v="1"/>
    <s v="LECHADAS "/>
    <x v="22"/>
    <s v="DIAS"/>
    <n v="336"/>
    <m/>
  </r>
  <r>
    <x v="45"/>
    <x v="1"/>
    <s v="LECHADAS "/>
    <x v="22"/>
    <s v="DIAS"/>
    <n v="336"/>
    <m/>
  </r>
  <r>
    <x v="46"/>
    <x v="1"/>
    <s v="LECHADAS "/>
    <x v="22"/>
    <s v="DIAS"/>
    <n v="336"/>
    <m/>
  </r>
  <r>
    <x v="47"/>
    <x v="1"/>
    <s v="LECHADAS "/>
    <x v="22"/>
    <s v="DIAS"/>
    <n v="336"/>
    <m/>
  </r>
  <r>
    <x v="100"/>
    <x v="1"/>
    <s v="LECHADAS "/>
    <x v="22"/>
    <s v="DIAS"/>
    <n v="336"/>
    <m/>
  </r>
  <r>
    <x v="48"/>
    <x v="1"/>
    <s v="LECHADAS "/>
    <x v="22"/>
    <s v="DIAS"/>
    <n v="336"/>
    <m/>
  </r>
  <r>
    <x v="49"/>
    <x v="1"/>
    <s v="LECHADAS "/>
    <x v="22"/>
    <s v="DIAS"/>
    <n v="336"/>
    <m/>
  </r>
  <r>
    <x v="50"/>
    <x v="1"/>
    <s v="LECHADAS "/>
    <x v="22"/>
    <s v="DIAS"/>
    <n v="336"/>
    <m/>
  </r>
  <r>
    <x v="51"/>
    <x v="1"/>
    <s v="LECHADAS "/>
    <x v="22"/>
    <s v="DIAS"/>
    <n v="336"/>
    <m/>
  </r>
  <r>
    <x v="52"/>
    <x v="1"/>
    <s v="LECHADAS "/>
    <x v="22"/>
    <s v="DIAS"/>
    <n v="336"/>
    <m/>
  </r>
  <r>
    <x v="53"/>
    <x v="1"/>
    <s v="LECHADAS "/>
    <x v="22"/>
    <s v="DIAS"/>
    <n v="336"/>
    <m/>
  </r>
  <r>
    <x v="54"/>
    <x v="1"/>
    <s v="LECHADAS "/>
    <x v="22"/>
    <s v="DIAS"/>
    <n v="336"/>
    <m/>
  </r>
  <r>
    <x v="55"/>
    <x v="1"/>
    <s v="LECHADAS "/>
    <x v="22"/>
    <s v="DIAS"/>
    <n v="336"/>
    <m/>
  </r>
  <r>
    <x v="56"/>
    <x v="1"/>
    <s v="LECHADAS "/>
    <x v="22"/>
    <s v="DIAS"/>
    <n v="336"/>
    <m/>
  </r>
  <r>
    <x v="101"/>
    <x v="1"/>
    <s v="LECHADAS "/>
    <x v="22"/>
    <s v="DIAS"/>
    <n v="336"/>
    <m/>
  </r>
  <r>
    <x v="102"/>
    <x v="1"/>
    <s v="LECHADAS "/>
    <x v="22"/>
    <s v="DIAS"/>
    <n v="336"/>
    <m/>
  </r>
  <r>
    <x v="57"/>
    <x v="1"/>
    <s v="LECHADAS "/>
    <x v="22"/>
    <s v="DIAS"/>
    <n v="336"/>
    <m/>
  </r>
  <r>
    <x v="103"/>
    <x v="1"/>
    <s v="LECHADAS "/>
    <x v="22"/>
    <s v="DIAS"/>
    <n v="336"/>
    <m/>
  </r>
  <r>
    <x v="58"/>
    <x v="1"/>
    <s v="LECHADAS "/>
    <x v="22"/>
    <s v="DIAS"/>
    <n v="336"/>
    <m/>
  </r>
  <r>
    <x v="59"/>
    <x v="1"/>
    <s v="LECHADAS "/>
    <x v="22"/>
    <s v="DIAS"/>
    <n v="336"/>
    <m/>
  </r>
  <r>
    <x v="60"/>
    <x v="1"/>
    <s v="LECHADAS "/>
    <x v="22"/>
    <s v="DIAS"/>
    <n v="336"/>
    <m/>
  </r>
  <r>
    <x v="61"/>
    <x v="1"/>
    <s v="LECHADAS "/>
    <x v="22"/>
    <s v="DIAS"/>
    <n v="336"/>
    <m/>
  </r>
  <r>
    <x v="62"/>
    <x v="1"/>
    <s v="LECHADAS "/>
    <x v="22"/>
    <s v="DIAS"/>
    <n v="336"/>
    <m/>
  </r>
  <r>
    <x v="63"/>
    <x v="1"/>
    <s v="LECHADAS "/>
    <x v="22"/>
    <s v="DIAS"/>
    <n v="336"/>
    <m/>
  </r>
  <r>
    <x v="64"/>
    <x v="1"/>
    <s v="LECHADAS "/>
    <x v="22"/>
    <s v="DIAS"/>
    <n v="336"/>
    <m/>
  </r>
  <r>
    <x v="65"/>
    <x v="1"/>
    <s v="LECHADAS "/>
    <x v="22"/>
    <s v="DIAS"/>
    <n v="336"/>
    <m/>
  </r>
  <r>
    <x v="66"/>
    <x v="1"/>
    <s v="LECHADAS "/>
    <x v="22"/>
    <s v="DIAS"/>
    <n v="336"/>
    <m/>
  </r>
  <r>
    <x v="67"/>
    <x v="1"/>
    <s v="LECHADAS "/>
    <x v="22"/>
    <s v="DIAS"/>
    <n v="336"/>
    <m/>
  </r>
  <r>
    <x v="68"/>
    <x v="1"/>
    <s v="LECHADAS "/>
    <x v="22"/>
    <s v="DIAS"/>
    <n v="336"/>
    <m/>
  </r>
  <r>
    <x v="69"/>
    <x v="1"/>
    <s v="LECHADAS "/>
    <x v="22"/>
    <s v="DIAS"/>
    <n v="336"/>
    <m/>
  </r>
  <r>
    <x v="70"/>
    <x v="1"/>
    <s v="LECHADAS "/>
    <x v="22"/>
    <s v="DIAS"/>
    <n v="336"/>
    <m/>
  </r>
  <r>
    <x v="71"/>
    <x v="1"/>
    <s v="LECHADAS "/>
    <x v="22"/>
    <s v="DIAS"/>
    <n v="336"/>
    <m/>
  </r>
  <r>
    <x v="72"/>
    <x v="1"/>
    <s v="LECHADAS "/>
    <x v="22"/>
    <s v="DIAS"/>
    <n v="336"/>
    <m/>
  </r>
  <r>
    <x v="73"/>
    <x v="1"/>
    <s v="LECHADAS "/>
    <x v="22"/>
    <s v="DIAS"/>
    <n v="336"/>
    <m/>
  </r>
  <r>
    <x v="74"/>
    <x v="1"/>
    <s v="LECHADAS "/>
    <x v="22"/>
    <s v="DIAS"/>
    <n v="336"/>
    <m/>
  </r>
  <r>
    <x v="75"/>
    <x v="1"/>
    <s v="LECHADAS "/>
    <x v="22"/>
    <s v="DIAS"/>
    <n v="336"/>
    <m/>
  </r>
  <r>
    <x v="76"/>
    <x v="1"/>
    <s v="LECHADAS "/>
    <x v="22"/>
    <s v="DIAS"/>
    <n v="336"/>
    <m/>
  </r>
  <r>
    <x v="104"/>
    <x v="1"/>
    <s v="LECHADAS "/>
    <x v="22"/>
    <s v="DIAS"/>
    <n v="336"/>
    <m/>
  </r>
  <r>
    <x v="77"/>
    <x v="1"/>
    <s v="LECHADAS "/>
    <x v="22"/>
    <s v="DIAS"/>
    <n v="336"/>
    <m/>
  </r>
  <r>
    <x v="78"/>
    <x v="1"/>
    <s v="LECHADAS "/>
    <x v="22"/>
    <s v="DIAS"/>
    <n v="336"/>
    <m/>
  </r>
  <r>
    <x v="79"/>
    <x v="1"/>
    <s v="LECHADAS "/>
    <x v="22"/>
    <s v="DIAS"/>
    <n v="336"/>
    <m/>
  </r>
  <r>
    <x v="80"/>
    <x v="1"/>
    <s v="LECHADAS "/>
    <x v="22"/>
    <s v="DIAS"/>
    <n v="336"/>
    <m/>
  </r>
  <r>
    <x v="81"/>
    <x v="1"/>
    <s v="LECHADAS "/>
    <x v="22"/>
    <s v="DIAS"/>
    <n v="336"/>
    <m/>
  </r>
  <r>
    <x v="82"/>
    <x v="1"/>
    <s v="LECHADAS "/>
    <x v="22"/>
    <s v="DIAS"/>
    <n v="336"/>
    <m/>
  </r>
  <r>
    <x v="109"/>
    <x v="1"/>
    <s v="LECHADAS "/>
    <x v="22"/>
    <s v="DIAS"/>
    <n v="336"/>
    <m/>
  </r>
  <r>
    <x v="105"/>
    <x v="1"/>
    <s v="LECHADAS "/>
    <x v="22"/>
    <s v="DIAS"/>
    <n v="336"/>
    <m/>
  </r>
  <r>
    <x v="83"/>
    <x v="1"/>
    <s v="LECHADAS "/>
    <x v="22"/>
    <s v="DIAS"/>
    <n v="336"/>
    <m/>
  </r>
  <r>
    <x v="84"/>
    <x v="1"/>
    <s v="LECHADAS "/>
    <x v="22"/>
    <s v="DIAS"/>
    <n v="336"/>
    <m/>
  </r>
  <r>
    <x v="85"/>
    <x v="1"/>
    <s v="LECHADAS "/>
    <x v="22"/>
    <s v="DIAS"/>
    <n v="336"/>
    <m/>
  </r>
  <r>
    <x v="86"/>
    <x v="1"/>
    <s v="LECHADAS "/>
    <x v="22"/>
    <s v="DIAS"/>
    <n v="336"/>
    <m/>
  </r>
  <r>
    <x v="87"/>
    <x v="1"/>
    <s v="LECHADAS "/>
    <x v="22"/>
    <s v="DIAS"/>
    <n v="336"/>
    <m/>
  </r>
  <r>
    <x v="106"/>
    <x v="1"/>
    <s v="LECHADAS "/>
    <x v="22"/>
    <s v="DIAS"/>
    <n v="336"/>
    <m/>
  </r>
  <r>
    <x v="88"/>
    <x v="1"/>
    <s v="LECHADAS "/>
    <x v="22"/>
    <s v="DIAS"/>
    <n v="336"/>
    <m/>
  </r>
  <r>
    <x v="89"/>
    <x v="1"/>
    <s v="LECHADAS "/>
    <x v="22"/>
    <s v="DIAS"/>
    <n v="336"/>
    <m/>
  </r>
  <r>
    <x v="90"/>
    <x v="1"/>
    <s v="LECHADAS "/>
    <x v="22"/>
    <s v="DIAS"/>
    <n v="336"/>
    <m/>
  </r>
  <r>
    <x v="91"/>
    <x v="1"/>
    <s v="LECHADAS "/>
    <x v="22"/>
    <s v="DIAS"/>
    <n v="336"/>
    <m/>
  </r>
  <r>
    <x v="92"/>
    <x v="1"/>
    <s v="LECHADAS "/>
    <x v="22"/>
    <s v="DIAS"/>
    <n v="336"/>
    <m/>
  </r>
  <r>
    <x v="93"/>
    <x v="1"/>
    <s v="LECHADAS "/>
    <x v="22"/>
    <s v="DIAS"/>
    <n v="336"/>
    <m/>
  </r>
  <r>
    <x v="94"/>
    <x v="1"/>
    <s v="LECHADAS "/>
    <x v="22"/>
    <s v="DIAS"/>
    <n v="336"/>
    <m/>
  </r>
  <r>
    <x v="107"/>
    <x v="1"/>
    <s v="LECHADAS "/>
    <x v="22"/>
    <s v="DIAS"/>
    <n v="336"/>
    <m/>
  </r>
  <r>
    <x v="108"/>
    <x v="1"/>
    <s v="LECHADAS "/>
    <x v="22"/>
    <s v="DIAS"/>
    <n v="336"/>
    <m/>
  </r>
  <r>
    <x v="95"/>
    <x v="1"/>
    <s v="LECHADAS "/>
    <x v="22"/>
    <s v="DIAS"/>
    <n v="336"/>
    <m/>
  </r>
  <r>
    <x v="0"/>
    <x v="1"/>
    <s v="LECHADAS "/>
    <x v="22"/>
    <s v="DIAS"/>
    <n v="392"/>
    <m/>
  </r>
  <r>
    <x v="1"/>
    <x v="1"/>
    <s v="LECHADAS "/>
    <x v="22"/>
    <s v="DIAS"/>
    <n v="392"/>
    <m/>
  </r>
  <r>
    <x v="2"/>
    <x v="1"/>
    <s v="LECHADAS "/>
    <x v="22"/>
    <s v="DIAS"/>
    <n v="392"/>
    <m/>
  </r>
  <r>
    <x v="3"/>
    <x v="1"/>
    <s v="LECHADAS "/>
    <x v="22"/>
    <s v="DIAS"/>
    <n v="392"/>
    <m/>
  </r>
  <r>
    <x v="4"/>
    <x v="1"/>
    <s v="LECHADAS "/>
    <x v="22"/>
    <s v="DIAS"/>
    <n v="392"/>
    <m/>
  </r>
  <r>
    <x v="5"/>
    <x v="1"/>
    <s v="LECHADAS "/>
    <x v="22"/>
    <s v="DIAS"/>
    <n v="392"/>
    <m/>
  </r>
  <r>
    <x v="6"/>
    <x v="1"/>
    <s v="LECHADAS "/>
    <x v="22"/>
    <s v="DIAS"/>
    <n v="392"/>
    <m/>
  </r>
  <r>
    <x v="97"/>
    <x v="1"/>
    <s v="LECHADAS "/>
    <x v="22"/>
    <s v="DIAS"/>
    <n v="392"/>
    <m/>
  </r>
  <r>
    <x v="7"/>
    <x v="1"/>
    <s v="LECHADAS "/>
    <x v="22"/>
    <s v="DIAS"/>
    <n v="392"/>
    <m/>
  </r>
  <r>
    <x v="8"/>
    <x v="1"/>
    <s v="LECHADAS "/>
    <x v="22"/>
    <s v="DIAS"/>
    <n v="392"/>
    <m/>
  </r>
  <r>
    <x v="9"/>
    <x v="1"/>
    <s v="LECHADAS "/>
    <x v="22"/>
    <s v="DIAS"/>
    <n v="392"/>
    <m/>
  </r>
  <r>
    <x v="10"/>
    <x v="1"/>
    <s v="LECHADAS "/>
    <x v="22"/>
    <s v="DIAS"/>
    <n v="392"/>
    <m/>
  </r>
  <r>
    <x v="11"/>
    <x v="1"/>
    <s v="LECHADAS "/>
    <x v="22"/>
    <s v="DIAS"/>
    <n v="392"/>
    <m/>
  </r>
  <r>
    <x v="12"/>
    <x v="1"/>
    <s v="LECHADAS "/>
    <x v="22"/>
    <s v="DIAS"/>
    <n v="392"/>
    <m/>
  </r>
  <r>
    <x v="13"/>
    <x v="1"/>
    <s v="LECHADAS "/>
    <x v="22"/>
    <s v="DIAS"/>
    <n v="392"/>
    <m/>
  </r>
  <r>
    <x v="14"/>
    <x v="1"/>
    <s v="LECHADAS "/>
    <x v="22"/>
    <s v="DIAS"/>
    <n v="392"/>
    <m/>
  </r>
  <r>
    <x v="15"/>
    <x v="1"/>
    <s v="LECHADAS "/>
    <x v="22"/>
    <s v="DIAS"/>
    <n v="392"/>
    <m/>
  </r>
  <r>
    <x v="16"/>
    <x v="1"/>
    <s v="LECHADAS "/>
    <x v="22"/>
    <s v="DIAS"/>
    <n v="392"/>
    <m/>
  </r>
  <r>
    <x v="17"/>
    <x v="1"/>
    <s v="LECHADAS "/>
    <x v="22"/>
    <s v="DIAS"/>
    <n v="392"/>
    <m/>
  </r>
  <r>
    <x v="18"/>
    <x v="1"/>
    <s v="LECHADAS "/>
    <x v="22"/>
    <s v="DIAS"/>
    <n v="392"/>
    <m/>
  </r>
  <r>
    <x v="19"/>
    <x v="1"/>
    <s v="LECHADAS "/>
    <x v="22"/>
    <s v="DIAS"/>
    <n v="392"/>
    <m/>
  </r>
  <r>
    <x v="20"/>
    <x v="1"/>
    <s v="LECHADAS "/>
    <x v="22"/>
    <s v="DIAS"/>
    <n v="392"/>
    <m/>
  </r>
  <r>
    <x v="21"/>
    <x v="1"/>
    <s v="LECHADAS "/>
    <x v="22"/>
    <s v="DIAS"/>
    <n v="392"/>
    <m/>
  </r>
  <r>
    <x v="98"/>
    <x v="1"/>
    <s v="LECHADAS "/>
    <x v="22"/>
    <s v="DIAS"/>
    <n v="392"/>
    <m/>
  </r>
  <r>
    <x v="22"/>
    <x v="1"/>
    <s v="LECHADAS "/>
    <x v="22"/>
    <s v="DIAS"/>
    <n v="392"/>
    <m/>
  </r>
  <r>
    <x v="23"/>
    <x v="1"/>
    <s v="LECHADAS "/>
    <x v="22"/>
    <s v="DIAS"/>
    <n v="392"/>
    <m/>
  </r>
  <r>
    <x v="24"/>
    <x v="1"/>
    <s v="LECHADAS "/>
    <x v="22"/>
    <s v="DIAS"/>
    <n v="392"/>
    <m/>
  </r>
  <r>
    <x v="25"/>
    <x v="1"/>
    <s v="LECHADAS "/>
    <x v="22"/>
    <s v="DIAS"/>
    <n v="392"/>
    <m/>
  </r>
  <r>
    <x v="26"/>
    <x v="1"/>
    <s v="LECHADAS "/>
    <x v="22"/>
    <s v="DIAS"/>
    <n v="392"/>
    <m/>
  </r>
  <r>
    <x v="27"/>
    <x v="1"/>
    <s v="LECHADAS "/>
    <x v="22"/>
    <s v="DIAS"/>
    <n v="392"/>
    <m/>
  </r>
  <r>
    <x v="28"/>
    <x v="1"/>
    <s v="LECHADAS "/>
    <x v="22"/>
    <s v="DIAS"/>
    <n v="392"/>
    <m/>
  </r>
  <r>
    <x v="29"/>
    <x v="1"/>
    <s v="LECHADAS "/>
    <x v="22"/>
    <s v="DIAS"/>
    <n v="392"/>
    <m/>
  </r>
  <r>
    <x v="99"/>
    <x v="1"/>
    <s v="LECHADAS "/>
    <x v="22"/>
    <s v="DIAS"/>
    <n v="392"/>
    <m/>
  </r>
  <r>
    <x v="30"/>
    <x v="1"/>
    <s v="LECHADAS "/>
    <x v="22"/>
    <s v="DIAS"/>
    <n v="392"/>
    <m/>
  </r>
  <r>
    <x v="31"/>
    <x v="1"/>
    <s v="LECHADAS "/>
    <x v="22"/>
    <s v="DIAS"/>
    <n v="392"/>
    <m/>
  </r>
  <r>
    <x v="32"/>
    <x v="1"/>
    <s v="LECHADAS "/>
    <x v="22"/>
    <s v="DIAS"/>
    <n v="392"/>
    <m/>
  </r>
  <r>
    <x v="33"/>
    <x v="1"/>
    <s v="LECHADAS "/>
    <x v="22"/>
    <s v="DIAS"/>
    <n v="392"/>
    <m/>
  </r>
  <r>
    <x v="34"/>
    <x v="1"/>
    <s v="LECHADAS "/>
    <x v="22"/>
    <s v="DIAS"/>
    <n v="392"/>
    <m/>
  </r>
  <r>
    <x v="35"/>
    <x v="1"/>
    <s v="LECHADAS "/>
    <x v="22"/>
    <s v="DIAS"/>
    <n v="392"/>
    <m/>
  </r>
  <r>
    <x v="36"/>
    <x v="1"/>
    <s v="LECHADAS "/>
    <x v="22"/>
    <s v="DIAS"/>
    <n v="392"/>
    <m/>
  </r>
  <r>
    <x v="37"/>
    <x v="1"/>
    <s v="LECHADAS "/>
    <x v="22"/>
    <s v="DIAS"/>
    <n v="392"/>
    <m/>
  </r>
  <r>
    <x v="38"/>
    <x v="1"/>
    <s v="LECHADAS "/>
    <x v="22"/>
    <s v="DIAS"/>
    <n v="392"/>
    <m/>
  </r>
  <r>
    <x v="96"/>
    <x v="1"/>
    <s v="LECHADAS "/>
    <x v="22"/>
    <s v="DIAS"/>
    <n v="392"/>
    <m/>
  </r>
  <r>
    <x v="39"/>
    <x v="1"/>
    <s v="LECHADAS "/>
    <x v="22"/>
    <s v="DIAS"/>
    <n v="392"/>
    <m/>
  </r>
  <r>
    <x v="40"/>
    <x v="1"/>
    <s v="LECHADAS "/>
    <x v="22"/>
    <s v="DIAS"/>
    <n v="392"/>
    <m/>
  </r>
  <r>
    <x v="41"/>
    <x v="1"/>
    <s v="LECHADAS "/>
    <x v="22"/>
    <s v="DIAS"/>
    <n v="392"/>
    <m/>
  </r>
  <r>
    <x v="42"/>
    <x v="1"/>
    <s v="LECHADAS "/>
    <x v="22"/>
    <s v="DIAS"/>
    <n v="392"/>
    <m/>
  </r>
  <r>
    <x v="43"/>
    <x v="1"/>
    <s v="LECHADAS "/>
    <x v="22"/>
    <s v="DIAS"/>
    <n v="392"/>
    <m/>
  </r>
  <r>
    <x v="44"/>
    <x v="1"/>
    <s v="LECHADAS "/>
    <x v="22"/>
    <s v="DIAS"/>
    <n v="392"/>
    <m/>
  </r>
  <r>
    <x v="45"/>
    <x v="1"/>
    <s v="LECHADAS "/>
    <x v="22"/>
    <s v="DIAS"/>
    <n v="392"/>
    <m/>
  </r>
  <r>
    <x v="46"/>
    <x v="1"/>
    <s v="LECHADAS "/>
    <x v="22"/>
    <s v="DIAS"/>
    <n v="392"/>
    <m/>
  </r>
  <r>
    <x v="47"/>
    <x v="1"/>
    <s v="LECHADAS "/>
    <x v="22"/>
    <s v="DIAS"/>
    <n v="392"/>
    <m/>
  </r>
  <r>
    <x v="100"/>
    <x v="1"/>
    <s v="LECHADAS "/>
    <x v="22"/>
    <s v="DIAS"/>
    <n v="392"/>
    <m/>
  </r>
  <r>
    <x v="48"/>
    <x v="1"/>
    <s v="LECHADAS "/>
    <x v="22"/>
    <s v="DIAS"/>
    <n v="392"/>
    <m/>
  </r>
  <r>
    <x v="49"/>
    <x v="1"/>
    <s v="LECHADAS "/>
    <x v="22"/>
    <s v="DIAS"/>
    <n v="392"/>
    <m/>
  </r>
  <r>
    <x v="50"/>
    <x v="1"/>
    <s v="LECHADAS "/>
    <x v="22"/>
    <s v="DIAS"/>
    <n v="392"/>
    <m/>
  </r>
  <r>
    <x v="51"/>
    <x v="1"/>
    <s v="LECHADAS "/>
    <x v="22"/>
    <s v="DIAS"/>
    <n v="392"/>
    <m/>
  </r>
  <r>
    <x v="52"/>
    <x v="1"/>
    <s v="LECHADAS "/>
    <x v="22"/>
    <s v="DIAS"/>
    <n v="392"/>
    <m/>
  </r>
  <r>
    <x v="53"/>
    <x v="1"/>
    <s v="LECHADAS "/>
    <x v="22"/>
    <s v="DIAS"/>
    <n v="392"/>
    <m/>
  </r>
  <r>
    <x v="54"/>
    <x v="1"/>
    <s v="LECHADAS "/>
    <x v="22"/>
    <s v="DIAS"/>
    <n v="392"/>
    <m/>
  </r>
  <r>
    <x v="55"/>
    <x v="1"/>
    <s v="LECHADAS "/>
    <x v="22"/>
    <s v="DIAS"/>
    <n v="392"/>
    <m/>
  </r>
  <r>
    <x v="56"/>
    <x v="1"/>
    <s v="LECHADAS "/>
    <x v="22"/>
    <s v="DIAS"/>
    <n v="392"/>
    <m/>
  </r>
  <r>
    <x v="101"/>
    <x v="1"/>
    <s v="LECHADAS "/>
    <x v="22"/>
    <s v="DIAS"/>
    <n v="392"/>
    <m/>
  </r>
  <r>
    <x v="102"/>
    <x v="1"/>
    <s v="LECHADAS "/>
    <x v="22"/>
    <s v="DIAS"/>
    <n v="392"/>
    <m/>
  </r>
  <r>
    <x v="57"/>
    <x v="1"/>
    <s v="LECHADAS "/>
    <x v="22"/>
    <s v="DIAS"/>
    <n v="392"/>
    <m/>
  </r>
  <r>
    <x v="103"/>
    <x v="1"/>
    <s v="LECHADAS "/>
    <x v="22"/>
    <s v="DIAS"/>
    <n v="392"/>
    <m/>
  </r>
  <r>
    <x v="58"/>
    <x v="1"/>
    <s v="LECHADAS "/>
    <x v="22"/>
    <s v="DIAS"/>
    <n v="392"/>
    <m/>
  </r>
  <r>
    <x v="59"/>
    <x v="1"/>
    <s v="LECHADAS "/>
    <x v="22"/>
    <s v="DIAS"/>
    <n v="392"/>
    <m/>
  </r>
  <r>
    <x v="60"/>
    <x v="1"/>
    <s v="LECHADAS "/>
    <x v="22"/>
    <s v="DIAS"/>
    <n v="392"/>
    <m/>
  </r>
  <r>
    <x v="61"/>
    <x v="1"/>
    <s v="LECHADAS "/>
    <x v="22"/>
    <s v="DIAS"/>
    <n v="392"/>
    <m/>
  </r>
  <r>
    <x v="62"/>
    <x v="1"/>
    <s v="LECHADAS "/>
    <x v="22"/>
    <s v="DIAS"/>
    <n v="392"/>
    <m/>
  </r>
  <r>
    <x v="63"/>
    <x v="1"/>
    <s v="LECHADAS "/>
    <x v="22"/>
    <s v="DIAS"/>
    <n v="392"/>
    <m/>
  </r>
  <r>
    <x v="64"/>
    <x v="1"/>
    <s v="LECHADAS "/>
    <x v="22"/>
    <s v="DIAS"/>
    <n v="392"/>
    <m/>
  </r>
  <r>
    <x v="65"/>
    <x v="1"/>
    <s v="LECHADAS "/>
    <x v="22"/>
    <s v="DIAS"/>
    <n v="392"/>
    <m/>
  </r>
  <r>
    <x v="66"/>
    <x v="1"/>
    <s v="LECHADAS "/>
    <x v="22"/>
    <s v="DIAS"/>
    <n v="392"/>
    <m/>
  </r>
  <r>
    <x v="67"/>
    <x v="1"/>
    <s v="LECHADAS "/>
    <x v="22"/>
    <s v="DIAS"/>
    <n v="392"/>
    <m/>
  </r>
  <r>
    <x v="68"/>
    <x v="1"/>
    <s v="LECHADAS "/>
    <x v="22"/>
    <s v="DIAS"/>
    <n v="392"/>
    <m/>
  </r>
  <r>
    <x v="69"/>
    <x v="1"/>
    <s v="LECHADAS "/>
    <x v="22"/>
    <s v="DIAS"/>
    <n v="392"/>
    <m/>
  </r>
  <r>
    <x v="70"/>
    <x v="1"/>
    <s v="LECHADAS "/>
    <x v="22"/>
    <s v="DIAS"/>
    <n v="392"/>
    <m/>
  </r>
  <r>
    <x v="71"/>
    <x v="1"/>
    <s v="LECHADAS "/>
    <x v="22"/>
    <s v="DIAS"/>
    <n v="392"/>
    <m/>
  </r>
  <r>
    <x v="72"/>
    <x v="1"/>
    <s v="LECHADAS "/>
    <x v="22"/>
    <s v="DIAS"/>
    <n v="392"/>
    <m/>
  </r>
  <r>
    <x v="73"/>
    <x v="1"/>
    <s v="LECHADAS "/>
    <x v="22"/>
    <s v="DIAS"/>
    <n v="392"/>
    <m/>
  </r>
  <r>
    <x v="74"/>
    <x v="1"/>
    <s v="LECHADAS "/>
    <x v="22"/>
    <s v="DIAS"/>
    <n v="392"/>
    <m/>
  </r>
  <r>
    <x v="75"/>
    <x v="1"/>
    <s v="LECHADAS "/>
    <x v="22"/>
    <s v="DIAS"/>
    <n v="392"/>
    <m/>
  </r>
  <r>
    <x v="76"/>
    <x v="1"/>
    <s v="LECHADAS "/>
    <x v="22"/>
    <s v="DIAS"/>
    <n v="392"/>
    <m/>
  </r>
  <r>
    <x v="104"/>
    <x v="1"/>
    <s v="LECHADAS "/>
    <x v="22"/>
    <s v="DIAS"/>
    <n v="392"/>
    <m/>
  </r>
  <r>
    <x v="77"/>
    <x v="1"/>
    <s v="LECHADAS "/>
    <x v="22"/>
    <s v="DIAS"/>
    <n v="392"/>
    <m/>
  </r>
  <r>
    <x v="78"/>
    <x v="1"/>
    <s v="LECHADAS "/>
    <x v="22"/>
    <s v="DIAS"/>
    <n v="392"/>
    <m/>
  </r>
  <r>
    <x v="79"/>
    <x v="1"/>
    <s v="LECHADAS "/>
    <x v="22"/>
    <s v="DIAS"/>
    <n v="392"/>
    <m/>
  </r>
  <r>
    <x v="80"/>
    <x v="1"/>
    <s v="LECHADAS "/>
    <x v="22"/>
    <s v="DIAS"/>
    <n v="392"/>
    <m/>
  </r>
  <r>
    <x v="81"/>
    <x v="1"/>
    <s v="LECHADAS "/>
    <x v="22"/>
    <s v="DIAS"/>
    <n v="392"/>
    <m/>
  </r>
  <r>
    <x v="82"/>
    <x v="1"/>
    <s v="LECHADAS "/>
    <x v="22"/>
    <s v="DIAS"/>
    <n v="392"/>
    <m/>
  </r>
  <r>
    <x v="109"/>
    <x v="1"/>
    <s v="LECHADAS "/>
    <x v="22"/>
    <s v="DIAS"/>
    <n v="392"/>
    <m/>
  </r>
  <r>
    <x v="105"/>
    <x v="1"/>
    <s v="LECHADAS "/>
    <x v="22"/>
    <s v="DIAS"/>
    <n v="392"/>
    <m/>
  </r>
  <r>
    <x v="83"/>
    <x v="1"/>
    <s v="LECHADAS "/>
    <x v="22"/>
    <s v="DIAS"/>
    <n v="392"/>
    <m/>
  </r>
  <r>
    <x v="84"/>
    <x v="1"/>
    <s v="LECHADAS "/>
    <x v="22"/>
    <s v="DIAS"/>
    <n v="392"/>
    <m/>
  </r>
  <r>
    <x v="85"/>
    <x v="1"/>
    <s v="LECHADAS "/>
    <x v="22"/>
    <s v="DIAS"/>
    <n v="392"/>
    <m/>
  </r>
  <r>
    <x v="86"/>
    <x v="1"/>
    <s v="LECHADAS "/>
    <x v="22"/>
    <s v="DIAS"/>
    <n v="392"/>
    <m/>
  </r>
  <r>
    <x v="87"/>
    <x v="1"/>
    <s v="LECHADAS "/>
    <x v="22"/>
    <s v="DIAS"/>
    <n v="392"/>
    <m/>
  </r>
  <r>
    <x v="106"/>
    <x v="1"/>
    <s v="LECHADAS "/>
    <x v="22"/>
    <s v="DIAS"/>
    <n v="392"/>
    <m/>
  </r>
  <r>
    <x v="88"/>
    <x v="1"/>
    <s v="LECHADAS "/>
    <x v="22"/>
    <s v="DIAS"/>
    <n v="392"/>
    <m/>
  </r>
  <r>
    <x v="89"/>
    <x v="1"/>
    <s v="LECHADAS "/>
    <x v="22"/>
    <s v="DIAS"/>
    <n v="392"/>
    <m/>
  </r>
  <r>
    <x v="90"/>
    <x v="1"/>
    <s v="LECHADAS "/>
    <x v="22"/>
    <s v="DIAS"/>
    <n v="392"/>
    <m/>
  </r>
  <r>
    <x v="91"/>
    <x v="1"/>
    <s v="LECHADAS "/>
    <x v="22"/>
    <s v="DIAS"/>
    <n v="392"/>
    <m/>
  </r>
  <r>
    <x v="92"/>
    <x v="1"/>
    <s v="LECHADAS "/>
    <x v="22"/>
    <s v="DIAS"/>
    <n v="392"/>
    <m/>
  </r>
  <r>
    <x v="93"/>
    <x v="1"/>
    <s v="LECHADAS "/>
    <x v="22"/>
    <s v="DIAS"/>
    <n v="392"/>
    <m/>
  </r>
  <r>
    <x v="94"/>
    <x v="1"/>
    <s v="LECHADAS "/>
    <x v="22"/>
    <s v="DIAS"/>
    <n v="392"/>
    <m/>
  </r>
  <r>
    <x v="107"/>
    <x v="1"/>
    <s v="LECHADAS "/>
    <x v="22"/>
    <s v="DIAS"/>
    <n v="392"/>
    <m/>
  </r>
  <r>
    <x v="108"/>
    <x v="1"/>
    <s v="LECHADAS "/>
    <x v="22"/>
    <s v="DIAS"/>
    <n v="392"/>
    <m/>
  </r>
  <r>
    <x v="95"/>
    <x v="1"/>
    <s v="LECHADAS "/>
    <x v="22"/>
    <s v="DIAS"/>
    <n v="392"/>
    <m/>
  </r>
  <r>
    <x v="0"/>
    <x v="1"/>
    <s v="LECHADAS "/>
    <x v="22"/>
    <s v="DIAS"/>
    <n v="448"/>
    <m/>
  </r>
  <r>
    <x v="1"/>
    <x v="1"/>
    <s v="LECHADAS "/>
    <x v="22"/>
    <s v="DIAS"/>
    <n v="448"/>
    <m/>
  </r>
  <r>
    <x v="2"/>
    <x v="1"/>
    <s v="LECHADAS "/>
    <x v="22"/>
    <s v="DIAS"/>
    <n v="448"/>
    <m/>
  </r>
  <r>
    <x v="3"/>
    <x v="1"/>
    <s v="LECHADAS "/>
    <x v="22"/>
    <s v="DIAS"/>
    <n v="448"/>
    <m/>
  </r>
  <r>
    <x v="4"/>
    <x v="1"/>
    <s v="LECHADAS "/>
    <x v="22"/>
    <s v="DIAS"/>
    <n v="448"/>
    <m/>
  </r>
  <r>
    <x v="5"/>
    <x v="1"/>
    <s v="LECHADAS "/>
    <x v="22"/>
    <s v="DIAS"/>
    <n v="448"/>
    <m/>
  </r>
  <r>
    <x v="6"/>
    <x v="1"/>
    <s v="LECHADAS "/>
    <x v="22"/>
    <s v="DIAS"/>
    <n v="448"/>
    <m/>
  </r>
  <r>
    <x v="97"/>
    <x v="1"/>
    <s v="LECHADAS "/>
    <x v="22"/>
    <s v="DIAS"/>
    <n v="448"/>
    <m/>
  </r>
  <r>
    <x v="7"/>
    <x v="1"/>
    <s v="LECHADAS "/>
    <x v="22"/>
    <s v="DIAS"/>
    <n v="448"/>
    <m/>
  </r>
  <r>
    <x v="8"/>
    <x v="1"/>
    <s v="LECHADAS "/>
    <x v="22"/>
    <s v="DIAS"/>
    <n v="448"/>
    <m/>
  </r>
  <r>
    <x v="9"/>
    <x v="1"/>
    <s v="LECHADAS "/>
    <x v="22"/>
    <s v="DIAS"/>
    <n v="448"/>
    <m/>
  </r>
  <r>
    <x v="10"/>
    <x v="1"/>
    <s v="LECHADAS "/>
    <x v="22"/>
    <s v="DIAS"/>
    <n v="448"/>
    <m/>
  </r>
  <r>
    <x v="11"/>
    <x v="1"/>
    <s v="LECHADAS "/>
    <x v="22"/>
    <s v="DIAS"/>
    <n v="448"/>
    <m/>
  </r>
  <r>
    <x v="12"/>
    <x v="1"/>
    <s v="LECHADAS "/>
    <x v="22"/>
    <s v="DIAS"/>
    <n v="448"/>
    <m/>
  </r>
  <r>
    <x v="13"/>
    <x v="1"/>
    <s v="LECHADAS "/>
    <x v="22"/>
    <s v="DIAS"/>
    <n v="448"/>
    <m/>
  </r>
  <r>
    <x v="14"/>
    <x v="1"/>
    <s v="LECHADAS "/>
    <x v="22"/>
    <s v="DIAS"/>
    <n v="448"/>
    <m/>
  </r>
  <r>
    <x v="15"/>
    <x v="1"/>
    <s v="LECHADAS "/>
    <x v="22"/>
    <s v="DIAS"/>
    <n v="448"/>
    <m/>
  </r>
  <r>
    <x v="16"/>
    <x v="1"/>
    <s v="LECHADAS "/>
    <x v="22"/>
    <s v="DIAS"/>
    <n v="448"/>
    <m/>
  </r>
  <r>
    <x v="17"/>
    <x v="1"/>
    <s v="LECHADAS "/>
    <x v="22"/>
    <s v="DIAS"/>
    <n v="448"/>
    <m/>
  </r>
  <r>
    <x v="18"/>
    <x v="1"/>
    <s v="LECHADAS "/>
    <x v="22"/>
    <s v="DIAS"/>
    <n v="448"/>
    <m/>
  </r>
  <r>
    <x v="19"/>
    <x v="1"/>
    <s v="LECHADAS "/>
    <x v="22"/>
    <s v="DIAS"/>
    <n v="448"/>
    <m/>
  </r>
  <r>
    <x v="20"/>
    <x v="1"/>
    <s v="LECHADAS "/>
    <x v="22"/>
    <s v="DIAS"/>
    <n v="448"/>
    <m/>
  </r>
  <r>
    <x v="21"/>
    <x v="1"/>
    <s v="LECHADAS "/>
    <x v="22"/>
    <s v="DIAS"/>
    <n v="448"/>
    <m/>
  </r>
  <r>
    <x v="98"/>
    <x v="1"/>
    <s v="LECHADAS "/>
    <x v="22"/>
    <s v="DIAS"/>
    <n v="448"/>
    <m/>
  </r>
  <r>
    <x v="22"/>
    <x v="1"/>
    <s v="LECHADAS "/>
    <x v="22"/>
    <s v="DIAS"/>
    <n v="448"/>
    <m/>
  </r>
  <r>
    <x v="23"/>
    <x v="1"/>
    <s v="LECHADAS "/>
    <x v="22"/>
    <s v="DIAS"/>
    <n v="448"/>
    <m/>
  </r>
  <r>
    <x v="24"/>
    <x v="1"/>
    <s v="LECHADAS "/>
    <x v="22"/>
    <s v="DIAS"/>
    <n v="448"/>
    <m/>
  </r>
  <r>
    <x v="25"/>
    <x v="1"/>
    <s v="LECHADAS "/>
    <x v="22"/>
    <s v="DIAS"/>
    <n v="448"/>
    <m/>
  </r>
  <r>
    <x v="26"/>
    <x v="1"/>
    <s v="LECHADAS "/>
    <x v="22"/>
    <s v="DIAS"/>
    <n v="448"/>
    <m/>
  </r>
  <r>
    <x v="27"/>
    <x v="1"/>
    <s v="LECHADAS "/>
    <x v="22"/>
    <s v="DIAS"/>
    <n v="448"/>
    <m/>
  </r>
  <r>
    <x v="28"/>
    <x v="1"/>
    <s v="LECHADAS "/>
    <x v="22"/>
    <s v="DIAS"/>
    <n v="448"/>
    <m/>
  </r>
  <r>
    <x v="29"/>
    <x v="1"/>
    <s v="LECHADAS "/>
    <x v="22"/>
    <s v="DIAS"/>
    <n v="448"/>
    <m/>
  </r>
  <r>
    <x v="99"/>
    <x v="1"/>
    <s v="LECHADAS "/>
    <x v="22"/>
    <s v="DIAS"/>
    <n v="448"/>
    <m/>
  </r>
  <r>
    <x v="30"/>
    <x v="1"/>
    <s v="LECHADAS "/>
    <x v="22"/>
    <s v="DIAS"/>
    <n v="448"/>
    <m/>
  </r>
  <r>
    <x v="31"/>
    <x v="1"/>
    <s v="LECHADAS "/>
    <x v="22"/>
    <s v="DIAS"/>
    <n v="448"/>
    <m/>
  </r>
  <r>
    <x v="32"/>
    <x v="1"/>
    <s v="LECHADAS "/>
    <x v="22"/>
    <s v="DIAS"/>
    <n v="448"/>
    <m/>
  </r>
  <r>
    <x v="33"/>
    <x v="1"/>
    <s v="LECHADAS "/>
    <x v="22"/>
    <s v="DIAS"/>
    <n v="448"/>
    <m/>
  </r>
  <r>
    <x v="34"/>
    <x v="1"/>
    <s v="LECHADAS "/>
    <x v="22"/>
    <s v="DIAS"/>
    <n v="448"/>
    <m/>
  </r>
  <r>
    <x v="35"/>
    <x v="1"/>
    <s v="LECHADAS "/>
    <x v="22"/>
    <s v="DIAS"/>
    <n v="448"/>
    <m/>
  </r>
  <r>
    <x v="36"/>
    <x v="1"/>
    <s v="LECHADAS "/>
    <x v="22"/>
    <s v="DIAS"/>
    <n v="448"/>
    <m/>
  </r>
  <r>
    <x v="37"/>
    <x v="1"/>
    <s v="LECHADAS "/>
    <x v="22"/>
    <s v="DIAS"/>
    <n v="448"/>
    <m/>
  </r>
  <r>
    <x v="38"/>
    <x v="1"/>
    <s v="LECHADAS "/>
    <x v="22"/>
    <s v="DIAS"/>
    <n v="448"/>
    <m/>
  </r>
  <r>
    <x v="96"/>
    <x v="1"/>
    <s v="LECHADAS "/>
    <x v="22"/>
    <s v="DIAS"/>
    <n v="448"/>
    <m/>
  </r>
  <r>
    <x v="39"/>
    <x v="1"/>
    <s v="LECHADAS "/>
    <x v="22"/>
    <s v="DIAS"/>
    <n v="448"/>
    <m/>
  </r>
  <r>
    <x v="40"/>
    <x v="1"/>
    <s v="LECHADAS "/>
    <x v="22"/>
    <s v="DIAS"/>
    <n v="448"/>
    <m/>
  </r>
  <r>
    <x v="41"/>
    <x v="1"/>
    <s v="LECHADAS "/>
    <x v="22"/>
    <s v="DIAS"/>
    <n v="448"/>
    <m/>
  </r>
  <r>
    <x v="42"/>
    <x v="1"/>
    <s v="LECHADAS "/>
    <x v="22"/>
    <s v="DIAS"/>
    <n v="448"/>
    <m/>
  </r>
  <r>
    <x v="43"/>
    <x v="1"/>
    <s v="LECHADAS "/>
    <x v="22"/>
    <s v="DIAS"/>
    <n v="448"/>
    <m/>
  </r>
  <r>
    <x v="44"/>
    <x v="1"/>
    <s v="LECHADAS "/>
    <x v="22"/>
    <s v="DIAS"/>
    <n v="448"/>
    <m/>
  </r>
  <r>
    <x v="45"/>
    <x v="1"/>
    <s v="LECHADAS "/>
    <x v="22"/>
    <s v="DIAS"/>
    <n v="448"/>
    <m/>
  </r>
  <r>
    <x v="46"/>
    <x v="1"/>
    <s v="LECHADAS "/>
    <x v="22"/>
    <s v="DIAS"/>
    <n v="448"/>
    <m/>
  </r>
  <r>
    <x v="47"/>
    <x v="1"/>
    <s v="LECHADAS "/>
    <x v="22"/>
    <s v="DIAS"/>
    <n v="448"/>
    <m/>
  </r>
  <r>
    <x v="100"/>
    <x v="1"/>
    <s v="LECHADAS "/>
    <x v="22"/>
    <s v="DIAS"/>
    <n v="448"/>
    <m/>
  </r>
  <r>
    <x v="48"/>
    <x v="1"/>
    <s v="LECHADAS "/>
    <x v="22"/>
    <s v="DIAS"/>
    <n v="448"/>
    <m/>
  </r>
  <r>
    <x v="49"/>
    <x v="1"/>
    <s v="LECHADAS "/>
    <x v="22"/>
    <s v="DIAS"/>
    <n v="448"/>
    <m/>
  </r>
  <r>
    <x v="50"/>
    <x v="1"/>
    <s v="LECHADAS "/>
    <x v="22"/>
    <s v="DIAS"/>
    <n v="448"/>
    <m/>
  </r>
  <r>
    <x v="51"/>
    <x v="1"/>
    <s v="LECHADAS "/>
    <x v="22"/>
    <s v="DIAS"/>
    <n v="448"/>
    <m/>
  </r>
  <r>
    <x v="52"/>
    <x v="1"/>
    <s v="LECHADAS "/>
    <x v="22"/>
    <s v="DIAS"/>
    <n v="448"/>
    <m/>
  </r>
  <r>
    <x v="53"/>
    <x v="1"/>
    <s v="LECHADAS "/>
    <x v="22"/>
    <s v="DIAS"/>
    <n v="448"/>
    <m/>
  </r>
  <r>
    <x v="54"/>
    <x v="1"/>
    <s v="LECHADAS "/>
    <x v="22"/>
    <s v="DIAS"/>
    <n v="448"/>
    <m/>
  </r>
  <r>
    <x v="55"/>
    <x v="1"/>
    <s v="LECHADAS "/>
    <x v="22"/>
    <s v="DIAS"/>
    <n v="448"/>
    <m/>
  </r>
  <r>
    <x v="56"/>
    <x v="1"/>
    <s v="LECHADAS "/>
    <x v="22"/>
    <s v="DIAS"/>
    <n v="448"/>
    <m/>
  </r>
  <r>
    <x v="101"/>
    <x v="1"/>
    <s v="LECHADAS "/>
    <x v="22"/>
    <s v="DIAS"/>
    <n v="448"/>
    <m/>
  </r>
  <r>
    <x v="102"/>
    <x v="1"/>
    <s v="LECHADAS "/>
    <x v="22"/>
    <s v="DIAS"/>
    <n v="448"/>
    <m/>
  </r>
  <r>
    <x v="57"/>
    <x v="1"/>
    <s v="LECHADAS "/>
    <x v="22"/>
    <s v="DIAS"/>
    <n v="448"/>
    <m/>
  </r>
  <r>
    <x v="103"/>
    <x v="1"/>
    <s v="LECHADAS "/>
    <x v="22"/>
    <s v="DIAS"/>
    <n v="448"/>
    <m/>
  </r>
  <r>
    <x v="58"/>
    <x v="1"/>
    <s v="LECHADAS "/>
    <x v="22"/>
    <s v="DIAS"/>
    <n v="448"/>
    <m/>
  </r>
  <r>
    <x v="59"/>
    <x v="1"/>
    <s v="LECHADAS "/>
    <x v="22"/>
    <s v="DIAS"/>
    <n v="448"/>
    <m/>
  </r>
  <r>
    <x v="60"/>
    <x v="1"/>
    <s v="LECHADAS "/>
    <x v="22"/>
    <s v="DIAS"/>
    <n v="448"/>
    <m/>
  </r>
  <r>
    <x v="61"/>
    <x v="1"/>
    <s v="LECHADAS "/>
    <x v="22"/>
    <s v="DIAS"/>
    <n v="448"/>
    <m/>
  </r>
  <r>
    <x v="62"/>
    <x v="1"/>
    <s v="LECHADAS "/>
    <x v="22"/>
    <s v="DIAS"/>
    <n v="448"/>
    <m/>
  </r>
  <r>
    <x v="63"/>
    <x v="1"/>
    <s v="LECHADAS "/>
    <x v="22"/>
    <s v="DIAS"/>
    <n v="448"/>
    <m/>
  </r>
  <r>
    <x v="64"/>
    <x v="1"/>
    <s v="LECHADAS "/>
    <x v="22"/>
    <s v="DIAS"/>
    <n v="448"/>
    <m/>
  </r>
  <r>
    <x v="65"/>
    <x v="1"/>
    <s v="LECHADAS "/>
    <x v="22"/>
    <s v="DIAS"/>
    <n v="448"/>
    <m/>
  </r>
  <r>
    <x v="66"/>
    <x v="1"/>
    <s v="LECHADAS "/>
    <x v="22"/>
    <s v="DIAS"/>
    <n v="448"/>
    <m/>
  </r>
  <r>
    <x v="67"/>
    <x v="1"/>
    <s v="LECHADAS "/>
    <x v="22"/>
    <s v="DIAS"/>
    <n v="448"/>
    <m/>
  </r>
  <r>
    <x v="68"/>
    <x v="1"/>
    <s v="LECHADAS "/>
    <x v="22"/>
    <s v="DIAS"/>
    <n v="448"/>
    <m/>
  </r>
  <r>
    <x v="69"/>
    <x v="1"/>
    <s v="LECHADAS "/>
    <x v="22"/>
    <s v="DIAS"/>
    <n v="448"/>
    <m/>
  </r>
  <r>
    <x v="70"/>
    <x v="1"/>
    <s v="LECHADAS "/>
    <x v="22"/>
    <s v="DIAS"/>
    <n v="448"/>
    <m/>
  </r>
  <r>
    <x v="71"/>
    <x v="1"/>
    <s v="LECHADAS "/>
    <x v="22"/>
    <s v="DIAS"/>
    <n v="448"/>
    <m/>
  </r>
  <r>
    <x v="72"/>
    <x v="1"/>
    <s v="LECHADAS "/>
    <x v="22"/>
    <s v="DIAS"/>
    <n v="448"/>
    <m/>
  </r>
  <r>
    <x v="73"/>
    <x v="1"/>
    <s v="LECHADAS "/>
    <x v="22"/>
    <s v="DIAS"/>
    <n v="448"/>
    <m/>
  </r>
  <r>
    <x v="74"/>
    <x v="1"/>
    <s v="LECHADAS "/>
    <x v="22"/>
    <s v="DIAS"/>
    <n v="448"/>
    <m/>
  </r>
  <r>
    <x v="75"/>
    <x v="1"/>
    <s v="LECHADAS "/>
    <x v="22"/>
    <s v="DIAS"/>
    <n v="448"/>
    <m/>
  </r>
  <r>
    <x v="76"/>
    <x v="1"/>
    <s v="LECHADAS "/>
    <x v="22"/>
    <s v="DIAS"/>
    <n v="448"/>
    <m/>
  </r>
  <r>
    <x v="104"/>
    <x v="1"/>
    <s v="LECHADAS "/>
    <x v="22"/>
    <s v="DIAS"/>
    <n v="448"/>
    <m/>
  </r>
  <r>
    <x v="77"/>
    <x v="1"/>
    <s v="LECHADAS "/>
    <x v="22"/>
    <s v="DIAS"/>
    <n v="448"/>
    <m/>
  </r>
  <r>
    <x v="78"/>
    <x v="1"/>
    <s v="LECHADAS "/>
    <x v="22"/>
    <s v="DIAS"/>
    <n v="448"/>
    <m/>
  </r>
  <r>
    <x v="79"/>
    <x v="1"/>
    <s v="LECHADAS "/>
    <x v="22"/>
    <s v="DIAS"/>
    <n v="448"/>
    <m/>
  </r>
  <r>
    <x v="80"/>
    <x v="1"/>
    <s v="LECHADAS "/>
    <x v="22"/>
    <s v="DIAS"/>
    <n v="448"/>
    <m/>
  </r>
  <r>
    <x v="81"/>
    <x v="1"/>
    <s v="LECHADAS "/>
    <x v="22"/>
    <s v="DIAS"/>
    <n v="448"/>
    <m/>
  </r>
  <r>
    <x v="82"/>
    <x v="1"/>
    <s v="LECHADAS "/>
    <x v="22"/>
    <s v="DIAS"/>
    <n v="448"/>
    <m/>
  </r>
  <r>
    <x v="109"/>
    <x v="1"/>
    <s v="LECHADAS "/>
    <x v="22"/>
    <s v="DIAS"/>
    <n v="448"/>
    <m/>
  </r>
  <r>
    <x v="105"/>
    <x v="1"/>
    <s v="LECHADAS "/>
    <x v="22"/>
    <s v="DIAS"/>
    <n v="448"/>
    <m/>
  </r>
  <r>
    <x v="83"/>
    <x v="1"/>
    <s v="LECHADAS "/>
    <x v="22"/>
    <s v="DIAS"/>
    <n v="448"/>
    <m/>
  </r>
  <r>
    <x v="84"/>
    <x v="1"/>
    <s v="LECHADAS "/>
    <x v="22"/>
    <s v="DIAS"/>
    <n v="448"/>
    <m/>
  </r>
  <r>
    <x v="85"/>
    <x v="1"/>
    <s v="LECHADAS "/>
    <x v="22"/>
    <s v="DIAS"/>
    <n v="448"/>
    <m/>
  </r>
  <r>
    <x v="86"/>
    <x v="1"/>
    <s v="LECHADAS "/>
    <x v="22"/>
    <s v="DIAS"/>
    <n v="448"/>
    <m/>
  </r>
  <r>
    <x v="87"/>
    <x v="1"/>
    <s v="LECHADAS "/>
    <x v="22"/>
    <s v="DIAS"/>
    <n v="448"/>
    <m/>
  </r>
  <r>
    <x v="106"/>
    <x v="1"/>
    <s v="LECHADAS "/>
    <x v="22"/>
    <s v="DIAS"/>
    <n v="448"/>
    <m/>
  </r>
  <r>
    <x v="88"/>
    <x v="1"/>
    <s v="LECHADAS "/>
    <x v="22"/>
    <s v="DIAS"/>
    <n v="448"/>
    <m/>
  </r>
  <r>
    <x v="89"/>
    <x v="1"/>
    <s v="LECHADAS "/>
    <x v="22"/>
    <s v="DIAS"/>
    <n v="448"/>
    <m/>
  </r>
  <r>
    <x v="90"/>
    <x v="1"/>
    <s v="LECHADAS "/>
    <x v="22"/>
    <s v="DIAS"/>
    <n v="448"/>
    <m/>
  </r>
  <r>
    <x v="91"/>
    <x v="1"/>
    <s v="LECHADAS "/>
    <x v="22"/>
    <s v="DIAS"/>
    <n v="448"/>
    <m/>
  </r>
  <r>
    <x v="92"/>
    <x v="1"/>
    <s v="LECHADAS "/>
    <x v="22"/>
    <s v="DIAS"/>
    <n v="448"/>
    <m/>
  </r>
  <r>
    <x v="93"/>
    <x v="1"/>
    <s v="LECHADAS "/>
    <x v="22"/>
    <s v="DIAS"/>
    <n v="448"/>
    <m/>
  </r>
  <r>
    <x v="94"/>
    <x v="1"/>
    <s v="LECHADAS "/>
    <x v="22"/>
    <s v="DIAS"/>
    <n v="448"/>
    <m/>
  </r>
  <r>
    <x v="107"/>
    <x v="1"/>
    <s v="LECHADAS "/>
    <x v="22"/>
    <s v="DIAS"/>
    <n v="448"/>
    <m/>
  </r>
  <r>
    <x v="108"/>
    <x v="1"/>
    <s v="LECHADAS "/>
    <x v="22"/>
    <s v="DIAS"/>
    <n v="448"/>
    <m/>
  </r>
  <r>
    <x v="95"/>
    <x v="1"/>
    <s v="LECHADAS "/>
    <x v="22"/>
    <s v="DIAS"/>
    <n v="448"/>
    <m/>
  </r>
  <r>
    <x v="0"/>
    <x v="1"/>
    <s v="LECHADAS "/>
    <x v="22"/>
    <s v="DIAS"/>
    <n v="504"/>
    <m/>
  </r>
  <r>
    <x v="1"/>
    <x v="1"/>
    <s v="LECHADAS "/>
    <x v="22"/>
    <s v="DIAS"/>
    <n v="504"/>
    <m/>
  </r>
  <r>
    <x v="2"/>
    <x v="1"/>
    <s v="LECHADAS "/>
    <x v="22"/>
    <s v="DIAS"/>
    <n v="504"/>
    <m/>
  </r>
  <r>
    <x v="3"/>
    <x v="1"/>
    <s v="LECHADAS "/>
    <x v="22"/>
    <s v="DIAS"/>
    <n v="504"/>
    <m/>
  </r>
  <r>
    <x v="4"/>
    <x v="1"/>
    <s v="LECHADAS "/>
    <x v="22"/>
    <s v="DIAS"/>
    <n v="504"/>
    <m/>
  </r>
  <r>
    <x v="5"/>
    <x v="1"/>
    <s v="LECHADAS "/>
    <x v="22"/>
    <s v="DIAS"/>
    <n v="504"/>
    <m/>
  </r>
  <r>
    <x v="6"/>
    <x v="1"/>
    <s v="LECHADAS "/>
    <x v="22"/>
    <s v="DIAS"/>
    <n v="504"/>
    <m/>
  </r>
  <r>
    <x v="97"/>
    <x v="1"/>
    <s v="LECHADAS "/>
    <x v="22"/>
    <s v="DIAS"/>
    <n v="504"/>
    <m/>
  </r>
  <r>
    <x v="7"/>
    <x v="1"/>
    <s v="LECHADAS "/>
    <x v="22"/>
    <s v="DIAS"/>
    <n v="504"/>
    <m/>
  </r>
  <r>
    <x v="8"/>
    <x v="1"/>
    <s v="LECHADAS "/>
    <x v="22"/>
    <s v="DIAS"/>
    <n v="504"/>
    <m/>
  </r>
  <r>
    <x v="9"/>
    <x v="1"/>
    <s v="LECHADAS "/>
    <x v="22"/>
    <s v="DIAS"/>
    <n v="504"/>
    <m/>
  </r>
  <r>
    <x v="10"/>
    <x v="1"/>
    <s v="LECHADAS "/>
    <x v="22"/>
    <s v="DIAS"/>
    <n v="504"/>
    <m/>
  </r>
  <r>
    <x v="11"/>
    <x v="1"/>
    <s v="LECHADAS "/>
    <x v="22"/>
    <s v="DIAS"/>
    <n v="504"/>
    <m/>
  </r>
  <r>
    <x v="12"/>
    <x v="1"/>
    <s v="LECHADAS "/>
    <x v="22"/>
    <s v="DIAS"/>
    <n v="504"/>
    <m/>
  </r>
  <r>
    <x v="13"/>
    <x v="1"/>
    <s v="LECHADAS "/>
    <x v="22"/>
    <s v="DIAS"/>
    <n v="504"/>
    <m/>
  </r>
  <r>
    <x v="14"/>
    <x v="1"/>
    <s v="LECHADAS "/>
    <x v="22"/>
    <s v="DIAS"/>
    <n v="504"/>
    <m/>
  </r>
  <r>
    <x v="15"/>
    <x v="1"/>
    <s v="LECHADAS "/>
    <x v="22"/>
    <s v="DIAS"/>
    <n v="504"/>
    <m/>
  </r>
  <r>
    <x v="16"/>
    <x v="1"/>
    <s v="LECHADAS "/>
    <x v="22"/>
    <s v="DIAS"/>
    <n v="504"/>
    <m/>
  </r>
  <r>
    <x v="17"/>
    <x v="1"/>
    <s v="LECHADAS "/>
    <x v="22"/>
    <s v="DIAS"/>
    <n v="504"/>
    <m/>
  </r>
  <r>
    <x v="18"/>
    <x v="1"/>
    <s v="LECHADAS "/>
    <x v="22"/>
    <s v="DIAS"/>
    <n v="504"/>
    <m/>
  </r>
  <r>
    <x v="19"/>
    <x v="1"/>
    <s v="LECHADAS "/>
    <x v="22"/>
    <s v="DIAS"/>
    <n v="504"/>
    <m/>
  </r>
  <r>
    <x v="20"/>
    <x v="1"/>
    <s v="LECHADAS "/>
    <x v="22"/>
    <s v="DIAS"/>
    <n v="504"/>
    <m/>
  </r>
  <r>
    <x v="21"/>
    <x v="1"/>
    <s v="LECHADAS "/>
    <x v="22"/>
    <s v="DIAS"/>
    <n v="504"/>
    <m/>
  </r>
  <r>
    <x v="98"/>
    <x v="1"/>
    <s v="LECHADAS "/>
    <x v="22"/>
    <s v="DIAS"/>
    <n v="504"/>
    <m/>
  </r>
  <r>
    <x v="22"/>
    <x v="1"/>
    <s v="LECHADAS "/>
    <x v="22"/>
    <s v="DIAS"/>
    <n v="504"/>
    <m/>
  </r>
  <r>
    <x v="23"/>
    <x v="1"/>
    <s v="LECHADAS "/>
    <x v="22"/>
    <s v="DIAS"/>
    <n v="504"/>
    <m/>
  </r>
  <r>
    <x v="24"/>
    <x v="1"/>
    <s v="LECHADAS "/>
    <x v="22"/>
    <s v="DIAS"/>
    <n v="504"/>
    <m/>
  </r>
  <r>
    <x v="25"/>
    <x v="1"/>
    <s v="LECHADAS "/>
    <x v="22"/>
    <s v="DIAS"/>
    <n v="504"/>
    <m/>
  </r>
  <r>
    <x v="26"/>
    <x v="1"/>
    <s v="LECHADAS "/>
    <x v="22"/>
    <s v="DIAS"/>
    <n v="504"/>
    <m/>
  </r>
  <r>
    <x v="27"/>
    <x v="1"/>
    <s v="LECHADAS "/>
    <x v="22"/>
    <s v="DIAS"/>
    <n v="504"/>
    <m/>
  </r>
  <r>
    <x v="28"/>
    <x v="1"/>
    <s v="LECHADAS "/>
    <x v="22"/>
    <s v="DIAS"/>
    <n v="504"/>
    <m/>
  </r>
  <r>
    <x v="29"/>
    <x v="1"/>
    <s v="LECHADAS "/>
    <x v="22"/>
    <s v="DIAS"/>
    <n v="504"/>
    <m/>
  </r>
  <r>
    <x v="99"/>
    <x v="1"/>
    <s v="LECHADAS "/>
    <x v="22"/>
    <s v="DIAS"/>
    <n v="504"/>
    <m/>
  </r>
  <r>
    <x v="30"/>
    <x v="1"/>
    <s v="LECHADAS "/>
    <x v="22"/>
    <s v="DIAS"/>
    <n v="504"/>
    <m/>
  </r>
  <r>
    <x v="31"/>
    <x v="1"/>
    <s v="LECHADAS "/>
    <x v="22"/>
    <s v="DIAS"/>
    <n v="504"/>
    <m/>
  </r>
  <r>
    <x v="32"/>
    <x v="1"/>
    <s v="LECHADAS "/>
    <x v="22"/>
    <s v="DIAS"/>
    <n v="504"/>
    <m/>
  </r>
  <r>
    <x v="33"/>
    <x v="1"/>
    <s v="LECHADAS "/>
    <x v="22"/>
    <s v="DIAS"/>
    <n v="504"/>
    <m/>
  </r>
  <r>
    <x v="34"/>
    <x v="1"/>
    <s v="LECHADAS "/>
    <x v="22"/>
    <s v="DIAS"/>
    <n v="504"/>
    <m/>
  </r>
  <r>
    <x v="35"/>
    <x v="1"/>
    <s v="LECHADAS "/>
    <x v="22"/>
    <s v="DIAS"/>
    <n v="504"/>
    <m/>
  </r>
  <r>
    <x v="36"/>
    <x v="1"/>
    <s v="LECHADAS "/>
    <x v="22"/>
    <s v="DIAS"/>
    <n v="504"/>
    <m/>
  </r>
  <r>
    <x v="37"/>
    <x v="1"/>
    <s v="LECHADAS "/>
    <x v="22"/>
    <s v="DIAS"/>
    <n v="504"/>
    <m/>
  </r>
  <r>
    <x v="38"/>
    <x v="1"/>
    <s v="LECHADAS "/>
    <x v="22"/>
    <s v="DIAS"/>
    <n v="504"/>
    <m/>
  </r>
  <r>
    <x v="96"/>
    <x v="1"/>
    <s v="LECHADAS "/>
    <x v="22"/>
    <s v="DIAS"/>
    <n v="504"/>
    <m/>
  </r>
  <r>
    <x v="39"/>
    <x v="1"/>
    <s v="LECHADAS "/>
    <x v="22"/>
    <s v="DIAS"/>
    <n v="504"/>
    <m/>
  </r>
  <r>
    <x v="40"/>
    <x v="1"/>
    <s v="LECHADAS "/>
    <x v="22"/>
    <s v="DIAS"/>
    <n v="504"/>
    <m/>
  </r>
  <r>
    <x v="41"/>
    <x v="1"/>
    <s v="LECHADAS "/>
    <x v="22"/>
    <s v="DIAS"/>
    <n v="504"/>
    <m/>
  </r>
  <r>
    <x v="42"/>
    <x v="1"/>
    <s v="LECHADAS "/>
    <x v="22"/>
    <s v="DIAS"/>
    <n v="504"/>
    <m/>
  </r>
  <r>
    <x v="43"/>
    <x v="1"/>
    <s v="LECHADAS "/>
    <x v="22"/>
    <s v="DIAS"/>
    <n v="504"/>
    <m/>
  </r>
  <r>
    <x v="44"/>
    <x v="1"/>
    <s v="LECHADAS "/>
    <x v="22"/>
    <s v="DIAS"/>
    <n v="504"/>
    <m/>
  </r>
  <r>
    <x v="45"/>
    <x v="1"/>
    <s v="LECHADAS "/>
    <x v="22"/>
    <s v="DIAS"/>
    <n v="504"/>
    <m/>
  </r>
  <r>
    <x v="46"/>
    <x v="1"/>
    <s v="LECHADAS "/>
    <x v="22"/>
    <s v="DIAS"/>
    <n v="504"/>
    <m/>
  </r>
  <r>
    <x v="47"/>
    <x v="1"/>
    <s v="LECHADAS "/>
    <x v="22"/>
    <s v="DIAS"/>
    <n v="504"/>
    <m/>
  </r>
  <r>
    <x v="100"/>
    <x v="1"/>
    <s v="LECHADAS "/>
    <x v="22"/>
    <s v="DIAS"/>
    <n v="504"/>
    <m/>
  </r>
  <r>
    <x v="48"/>
    <x v="1"/>
    <s v="LECHADAS "/>
    <x v="22"/>
    <s v="DIAS"/>
    <n v="504"/>
    <m/>
  </r>
  <r>
    <x v="49"/>
    <x v="1"/>
    <s v="LECHADAS "/>
    <x v="22"/>
    <s v="DIAS"/>
    <n v="504"/>
    <m/>
  </r>
  <r>
    <x v="50"/>
    <x v="1"/>
    <s v="LECHADAS "/>
    <x v="22"/>
    <s v="DIAS"/>
    <n v="504"/>
    <m/>
  </r>
  <r>
    <x v="51"/>
    <x v="1"/>
    <s v="LECHADAS "/>
    <x v="22"/>
    <s v="DIAS"/>
    <n v="504"/>
    <m/>
  </r>
  <r>
    <x v="52"/>
    <x v="1"/>
    <s v="LECHADAS "/>
    <x v="22"/>
    <s v="DIAS"/>
    <n v="504"/>
    <m/>
  </r>
  <r>
    <x v="53"/>
    <x v="1"/>
    <s v="LECHADAS "/>
    <x v="22"/>
    <s v="DIAS"/>
    <n v="504"/>
    <m/>
  </r>
  <r>
    <x v="54"/>
    <x v="1"/>
    <s v="LECHADAS "/>
    <x v="22"/>
    <s v="DIAS"/>
    <n v="504"/>
    <m/>
  </r>
  <r>
    <x v="55"/>
    <x v="1"/>
    <s v="LECHADAS "/>
    <x v="22"/>
    <s v="DIAS"/>
    <n v="504"/>
    <m/>
  </r>
  <r>
    <x v="56"/>
    <x v="1"/>
    <s v="LECHADAS "/>
    <x v="22"/>
    <s v="DIAS"/>
    <n v="504"/>
    <m/>
  </r>
  <r>
    <x v="101"/>
    <x v="1"/>
    <s v="LECHADAS "/>
    <x v="22"/>
    <s v="DIAS"/>
    <n v="504"/>
    <m/>
  </r>
  <r>
    <x v="102"/>
    <x v="1"/>
    <s v="LECHADAS "/>
    <x v="22"/>
    <s v="DIAS"/>
    <n v="504"/>
    <m/>
  </r>
  <r>
    <x v="57"/>
    <x v="1"/>
    <s v="LECHADAS "/>
    <x v="22"/>
    <s v="DIAS"/>
    <n v="504"/>
    <m/>
  </r>
  <r>
    <x v="103"/>
    <x v="1"/>
    <s v="LECHADAS "/>
    <x v="22"/>
    <s v="DIAS"/>
    <n v="504"/>
    <m/>
  </r>
  <r>
    <x v="58"/>
    <x v="1"/>
    <s v="LECHADAS "/>
    <x v="22"/>
    <s v="DIAS"/>
    <n v="504"/>
    <m/>
  </r>
  <r>
    <x v="59"/>
    <x v="1"/>
    <s v="LECHADAS "/>
    <x v="22"/>
    <s v="DIAS"/>
    <n v="504"/>
    <m/>
  </r>
  <r>
    <x v="60"/>
    <x v="1"/>
    <s v="LECHADAS "/>
    <x v="22"/>
    <s v="DIAS"/>
    <n v="504"/>
    <m/>
  </r>
  <r>
    <x v="61"/>
    <x v="1"/>
    <s v="LECHADAS "/>
    <x v="22"/>
    <s v="DIAS"/>
    <n v="504"/>
    <m/>
  </r>
  <r>
    <x v="62"/>
    <x v="1"/>
    <s v="LECHADAS "/>
    <x v="22"/>
    <s v="DIAS"/>
    <n v="504"/>
    <m/>
  </r>
  <r>
    <x v="63"/>
    <x v="1"/>
    <s v="LECHADAS "/>
    <x v="22"/>
    <s v="DIAS"/>
    <n v="504"/>
    <m/>
  </r>
  <r>
    <x v="64"/>
    <x v="1"/>
    <s v="LECHADAS "/>
    <x v="22"/>
    <s v="DIAS"/>
    <n v="504"/>
    <m/>
  </r>
  <r>
    <x v="65"/>
    <x v="1"/>
    <s v="LECHADAS "/>
    <x v="22"/>
    <s v="DIAS"/>
    <n v="504"/>
    <m/>
  </r>
  <r>
    <x v="66"/>
    <x v="1"/>
    <s v="LECHADAS "/>
    <x v="22"/>
    <s v="DIAS"/>
    <n v="504"/>
    <m/>
  </r>
  <r>
    <x v="67"/>
    <x v="1"/>
    <s v="LECHADAS "/>
    <x v="22"/>
    <s v="DIAS"/>
    <n v="504"/>
    <m/>
  </r>
  <r>
    <x v="68"/>
    <x v="1"/>
    <s v="LECHADAS "/>
    <x v="22"/>
    <s v="DIAS"/>
    <n v="504"/>
    <m/>
  </r>
  <r>
    <x v="69"/>
    <x v="1"/>
    <s v="LECHADAS "/>
    <x v="22"/>
    <s v="DIAS"/>
    <n v="504"/>
    <m/>
  </r>
  <r>
    <x v="70"/>
    <x v="1"/>
    <s v="LECHADAS "/>
    <x v="22"/>
    <s v="DIAS"/>
    <n v="504"/>
    <m/>
  </r>
  <r>
    <x v="71"/>
    <x v="1"/>
    <s v="LECHADAS "/>
    <x v="22"/>
    <s v="DIAS"/>
    <n v="504"/>
    <m/>
  </r>
  <r>
    <x v="72"/>
    <x v="1"/>
    <s v="LECHADAS "/>
    <x v="22"/>
    <s v="DIAS"/>
    <n v="504"/>
    <m/>
  </r>
  <r>
    <x v="73"/>
    <x v="1"/>
    <s v="LECHADAS "/>
    <x v="22"/>
    <s v="DIAS"/>
    <n v="504"/>
    <m/>
  </r>
  <r>
    <x v="74"/>
    <x v="1"/>
    <s v="LECHADAS "/>
    <x v="22"/>
    <s v="DIAS"/>
    <n v="504"/>
    <m/>
  </r>
  <r>
    <x v="75"/>
    <x v="1"/>
    <s v="LECHADAS "/>
    <x v="22"/>
    <s v="DIAS"/>
    <n v="504"/>
    <m/>
  </r>
  <r>
    <x v="76"/>
    <x v="1"/>
    <s v="LECHADAS "/>
    <x v="22"/>
    <s v="DIAS"/>
    <n v="504"/>
    <m/>
  </r>
  <r>
    <x v="104"/>
    <x v="1"/>
    <s v="LECHADAS "/>
    <x v="22"/>
    <s v="DIAS"/>
    <n v="504"/>
    <m/>
  </r>
  <r>
    <x v="77"/>
    <x v="1"/>
    <s v="LECHADAS "/>
    <x v="22"/>
    <s v="DIAS"/>
    <n v="504"/>
    <m/>
  </r>
  <r>
    <x v="78"/>
    <x v="1"/>
    <s v="LECHADAS "/>
    <x v="22"/>
    <s v="DIAS"/>
    <n v="504"/>
    <m/>
  </r>
  <r>
    <x v="79"/>
    <x v="1"/>
    <s v="LECHADAS "/>
    <x v="22"/>
    <s v="DIAS"/>
    <n v="504"/>
    <m/>
  </r>
  <r>
    <x v="80"/>
    <x v="1"/>
    <s v="LECHADAS "/>
    <x v="22"/>
    <s v="DIAS"/>
    <n v="504"/>
    <m/>
  </r>
  <r>
    <x v="81"/>
    <x v="1"/>
    <s v="LECHADAS "/>
    <x v="22"/>
    <s v="DIAS"/>
    <n v="504"/>
    <m/>
  </r>
  <r>
    <x v="82"/>
    <x v="1"/>
    <s v="LECHADAS "/>
    <x v="22"/>
    <s v="DIAS"/>
    <n v="504"/>
    <m/>
  </r>
  <r>
    <x v="109"/>
    <x v="1"/>
    <s v="LECHADAS "/>
    <x v="22"/>
    <s v="DIAS"/>
    <n v="504"/>
    <m/>
  </r>
  <r>
    <x v="105"/>
    <x v="1"/>
    <s v="LECHADAS "/>
    <x v="22"/>
    <s v="DIAS"/>
    <n v="504"/>
    <m/>
  </r>
  <r>
    <x v="83"/>
    <x v="1"/>
    <s v="LECHADAS "/>
    <x v="22"/>
    <s v="DIAS"/>
    <n v="504"/>
    <m/>
  </r>
  <r>
    <x v="84"/>
    <x v="1"/>
    <s v="LECHADAS "/>
    <x v="22"/>
    <s v="DIAS"/>
    <n v="504"/>
    <m/>
  </r>
  <r>
    <x v="85"/>
    <x v="1"/>
    <s v="LECHADAS "/>
    <x v="22"/>
    <s v="DIAS"/>
    <n v="504"/>
    <m/>
  </r>
  <r>
    <x v="86"/>
    <x v="1"/>
    <s v="LECHADAS "/>
    <x v="22"/>
    <s v="DIAS"/>
    <n v="504"/>
    <m/>
  </r>
  <r>
    <x v="87"/>
    <x v="1"/>
    <s v="LECHADAS "/>
    <x v="22"/>
    <s v="DIAS"/>
    <n v="504"/>
    <m/>
  </r>
  <r>
    <x v="106"/>
    <x v="1"/>
    <s v="LECHADAS "/>
    <x v="22"/>
    <s v="DIAS"/>
    <n v="504"/>
    <m/>
  </r>
  <r>
    <x v="88"/>
    <x v="1"/>
    <s v="LECHADAS "/>
    <x v="22"/>
    <s v="DIAS"/>
    <n v="504"/>
    <m/>
  </r>
  <r>
    <x v="89"/>
    <x v="1"/>
    <s v="LECHADAS "/>
    <x v="22"/>
    <s v="DIAS"/>
    <n v="504"/>
    <m/>
  </r>
  <r>
    <x v="90"/>
    <x v="1"/>
    <s v="LECHADAS "/>
    <x v="22"/>
    <s v="DIAS"/>
    <n v="504"/>
    <m/>
  </r>
  <r>
    <x v="91"/>
    <x v="1"/>
    <s v="LECHADAS "/>
    <x v="22"/>
    <s v="DIAS"/>
    <n v="504"/>
    <m/>
  </r>
  <r>
    <x v="92"/>
    <x v="1"/>
    <s v="LECHADAS "/>
    <x v="22"/>
    <s v="DIAS"/>
    <n v="504"/>
    <m/>
  </r>
  <r>
    <x v="93"/>
    <x v="1"/>
    <s v="LECHADAS "/>
    <x v="22"/>
    <s v="DIAS"/>
    <n v="504"/>
    <m/>
  </r>
  <r>
    <x v="94"/>
    <x v="1"/>
    <s v="LECHADAS "/>
    <x v="22"/>
    <s v="DIAS"/>
    <n v="504"/>
    <m/>
  </r>
  <r>
    <x v="107"/>
    <x v="1"/>
    <s v="LECHADAS "/>
    <x v="22"/>
    <s v="DIAS"/>
    <n v="504"/>
    <m/>
  </r>
  <r>
    <x v="108"/>
    <x v="1"/>
    <s v="LECHADAS "/>
    <x v="22"/>
    <s v="DIAS"/>
    <n v="504"/>
    <m/>
  </r>
  <r>
    <x v="95"/>
    <x v="1"/>
    <s v="LECHADAS "/>
    <x v="22"/>
    <s v="DIAS"/>
    <n v="504"/>
    <m/>
  </r>
  <r>
    <x v="0"/>
    <x v="1"/>
    <s v="LECHADAS "/>
    <x v="22"/>
    <s v="DIAS"/>
    <n v="560"/>
    <m/>
  </r>
  <r>
    <x v="1"/>
    <x v="1"/>
    <s v="LECHADAS "/>
    <x v="22"/>
    <s v="DIAS"/>
    <n v="560"/>
    <m/>
  </r>
  <r>
    <x v="2"/>
    <x v="1"/>
    <s v="LECHADAS "/>
    <x v="22"/>
    <s v="DIAS"/>
    <n v="560"/>
    <m/>
  </r>
  <r>
    <x v="3"/>
    <x v="1"/>
    <s v="LECHADAS "/>
    <x v="22"/>
    <s v="DIAS"/>
    <n v="560"/>
    <m/>
  </r>
  <r>
    <x v="4"/>
    <x v="1"/>
    <s v="LECHADAS "/>
    <x v="22"/>
    <s v="DIAS"/>
    <n v="560"/>
    <m/>
  </r>
  <r>
    <x v="5"/>
    <x v="1"/>
    <s v="LECHADAS "/>
    <x v="22"/>
    <s v="DIAS"/>
    <n v="560"/>
    <m/>
  </r>
  <r>
    <x v="6"/>
    <x v="1"/>
    <s v="LECHADAS "/>
    <x v="22"/>
    <s v="DIAS"/>
    <n v="560"/>
    <m/>
  </r>
  <r>
    <x v="97"/>
    <x v="1"/>
    <s v="LECHADAS "/>
    <x v="22"/>
    <s v="DIAS"/>
    <n v="560"/>
    <m/>
  </r>
  <r>
    <x v="7"/>
    <x v="1"/>
    <s v="LECHADAS "/>
    <x v="22"/>
    <s v="DIAS"/>
    <n v="560"/>
    <m/>
  </r>
  <r>
    <x v="8"/>
    <x v="1"/>
    <s v="LECHADAS "/>
    <x v="22"/>
    <s v="DIAS"/>
    <n v="560"/>
    <m/>
  </r>
  <r>
    <x v="9"/>
    <x v="1"/>
    <s v="LECHADAS "/>
    <x v="22"/>
    <s v="DIAS"/>
    <n v="560"/>
    <m/>
  </r>
  <r>
    <x v="10"/>
    <x v="1"/>
    <s v="LECHADAS "/>
    <x v="22"/>
    <s v="DIAS"/>
    <n v="560"/>
    <m/>
  </r>
  <r>
    <x v="11"/>
    <x v="1"/>
    <s v="LECHADAS "/>
    <x v="22"/>
    <s v="DIAS"/>
    <n v="560"/>
    <m/>
  </r>
  <r>
    <x v="12"/>
    <x v="1"/>
    <s v="LECHADAS "/>
    <x v="22"/>
    <s v="DIAS"/>
    <n v="560"/>
    <m/>
  </r>
  <r>
    <x v="13"/>
    <x v="1"/>
    <s v="LECHADAS "/>
    <x v="22"/>
    <s v="DIAS"/>
    <n v="560"/>
    <m/>
  </r>
  <r>
    <x v="14"/>
    <x v="1"/>
    <s v="LECHADAS "/>
    <x v="22"/>
    <s v="DIAS"/>
    <n v="560"/>
    <m/>
  </r>
  <r>
    <x v="15"/>
    <x v="1"/>
    <s v="LECHADAS "/>
    <x v="22"/>
    <s v="DIAS"/>
    <n v="560"/>
    <m/>
  </r>
  <r>
    <x v="16"/>
    <x v="1"/>
    <s v="LECHADAS "/>
    <x v="22"/>
    <s v="DIAS"/>
    <n v="560"/>
    <m/>
  </r>
  <r>
    <x v="17"/>
    <x v="1"/>
    <s v="LECHADAS "/>
    <x v="22"/>
    <s v="DIAS"/>
    <n v="560"/>
    <m/>
  </r>
  <r>
    <x v="18"/>
    <x v="1"/>
    <s v="LECHADAS "/>
    <x v="22"/>
    <s v="DIAS"/>
    <n v="560"/>
    <m/>
  </r>
  <r>
    <x v="19"/>
    <x v="1"/>
    <s v="LECHADAS "/>
    <x v="22"/>
    <s v="DIAS"/>
    <n v="560"/>
    <m/>
  </r>
  <r>
    <x v="20"/>
    <x v="1"/>
    <s v="LECHADAS "/>
    <x v="22"/>
    <s v="DIAS"/>
    <n v="560"/>
    <m/>
  </r>
  <r>
    <x v="21"/>
    <x v="1"/>
    <s v="LECHADAS "/>
    <x v="22"/>
    <s v="DIAS"/>
    <n v="560"/>
    <m/>
  </r>
  <r>
    <x v="98"/>
    <x v="1"/>
    <s v="LECHADAS "/>
    <x v="22"/>
    <s v="DIAS"/>
    <n v="560"/>
    <m/>
  </r>
  <r>
    <x v="22"/>
    <x v="1"/>
    <s v="LECHADAS "/>
    <x v="22"/>
    <s v="DIAS"/>
    <n v="560"/>
    <m/>
  </r>
  <r>
    <x v="23"/>
    <x v="1"/>
    <s v="LECHADAS "/>
    <x v="22"/>
    <s v="DIAS"/>
    <n v="560"/>
    <m/>
  </r>
  <r>
    <x v="24"/>
    <x v="1"/>
    <s v="LECHADAS "/>
    <x v="22"/>
    <s v="DIAS"/>
    <n v="560"/>
    <m/>
  </r>
  <r>
    <x v="25"/>
    <x v="1"/>
    <s v="LECHADAS "/>
    <x v="22"/>
    <s v="DIAS"/>
    <n v="560"/>
    <m/>
  </r>
  <r>
    <x v="26"/>
    <x v="1"/>
    <s v="LECHADAS "/>
    <x v="22"/>
    <s v="DIAS"/>
    <n v="560"/>
    <m/>
  </r>
  <r>
    <x v="27"/>
    <x v="1"/>
    <s v="LECHADAS "/>
    <x v="22"/>
    <s v="DIAS"/>
    <n v="560"/>
    <m/>
  </r>
  <r>
    <x v="28"/>
    <x v="1"/>
    <s v="LECHADAS "/>
    <x v="22"/>
    <s v="DIAS"/>
    <n v="560"/>
    <m/>
  </r>
  <r>
    <x v="29"/>
    <x v="1"/>
    <s v="LECHADAS "/>
    <x v="22"/>
    <s v="DIAS"/>
    <n v="560"/>
    <m/>
  </r>
  <r>
    <x v="99"/>
    <x v="1"/>
    <s v="LECHADAS "/>
    <x v="22"/>
    <s v="DIAS"/>
    <n v="560"/>
    <m/>
  </r>
  <r>
    <x v="30"/>
    <x v="1"/>
    <s v="LECHADAS "/>
    <x v="22"/>
    <s v="DIAS"/>
    <n v="560"/>
    <m/>
  </r>
  <r>
    <x v="31"/>
    <x v="1"/>
    <s v="LECHADAS "/>
    <x v="22"/>
    <s v="DIAS"/>
    <n v="560"/>
    <m/>
  </r>
  <r>
    <x v="32"/>
    <x v="1"/>
    <s v="LECHADAS "/>
    <x v="22"/>
    <s v="DIAS"/>
    <n v="560"/>
    <m/>
  </r>
  <r>
    <x v="33"/>
    <x v="1"/>
    <s v="LECHADAS "/>
    <x v="22"/>
    <s v="DIAS"/>
    <n v="560"/>
    <m/>
  </r>
  <r>
    <x v="34"/>
    <x v="1"/>
    <s v="LECHADAS "/>
    <x v="22"/>
    <s v="DIAS"/>
    <n v="560"/>
    <m/>
  </r>
  <r>
    <x v="35"/>
    <x v="1"/>
    <s v="LECHADAS "/>
    <x v="22"/>
    <s v="DIAS"/>
    <n v="560"/>
    <m/>
  </r>
  <r>
    <x v="36"/>
    <x v="1"/>
    <s v="LECHADAS "/>
    <x v="22"/>
    <s v="DIAS"/>
    <n v="560"/>
    <m/>
  </r>
  <r>
    <x v="37"/>
    <x v="1"/>
    <s v="LECHADAS "/>
    <x v="22"/>
    <s v="DIAS"/>
    <n v="560"/>
    <m/>
  </r>
  <r>
    <x v="38"/>
    <x v="1"/>
    <s v="LECHADAS "/>
    <x v="22"/>
    <s v="DIAS"/>
    <n v="560"/>
    <m/>
  </r>
  <r>
    <x v="96"/>
    <x v="1"/>
    <s v="LECHADAS "/>
    <x v="22"/>
    <s v="DIAS"/>
    <n v="560"/>
    <m/>
  </r>
  <r>
    <x v="39"/>
    <x v="1"/>
    <s v="LECHADAS "/>
    <x v="22"/>
    <s v="DIAS"/>
    <n v="560"/>
    <m/>
  </r>
  <r>
    <x v="40"/>
    <x v="1"/>
    <s v="LECHADAS "/>
    <x v="22"/>
    <s v="DIAS"/>
    <n v="560"/>
    <m/>
  </r>
  <r>
    <x v="41"/>
    <x v="1"/>
    <s v="LECHADAS "/>
    <x v="22"/>
    <s v="DIAS"/>
    <n v="560"/>
    <m/>
  </r>
  <r>
    <x v="42"/>
    <x v="1"/>
    <s v="LECHADAS "/>
    <x v="22"/>
    <s v="DIAS"/>
    <n v="560"/>
    <m/>
  </r>
  <r>
    <x v="43"/>
    <x v="1"/>
    <s v="LECHADAS "/>
    <x v="22"/>
    <s v="DIAS"/>
    <n v="560"/>
    <m/>
  </r>
  <r>
    <x v="44"/>
    <x v="1"/>
    <s v="LECHADAS "/>
    <x v="22"/>
    <s v="DIAS"/>
    <n v="560"/>
    <m/>
  </r>
  <r>
    <x v="45"/>
    <x v="1"/>
    <s v="LECHADAS "/>
    <x v="22"/>
    <s v="DIAS"/>
    <n v="560"/>
    <m/>
  </r>
  <r>
    <x v="46"/>
    <x v="1"/>
    <s v="LECHADAS "/>
    <x v="22"/>
    <s v="DIAS"/>
    <n v="560"/>
    <m/>
  </r>
  <r>
    <x v="47"/>
    <x v="1"/>
    <s v="LECHADAS "/>
    <x v="22"/>
    <s v="DIAS"/>
    <n v="560"/>
    <m/>
  </r>
  <r>
    <x v="100"/>
    <x v="1"/>
    <s v="LECHADAS "/>
    <x v="22"/>
    <s v="DIAS"/>
    <n v="560"/>
    <m/>
  </r>
  <r>
    <x v="48"/>
    <x v="1"/>
    <s v="LECHADAS "/>
    <x v="22"/>
    <s v="DIAS"/>
    <n v="560"/>
    <m/>
  </r>
  <r>
    <x v="49"/>
    <x v="1"/>
    <s v="LECHADAS "/>
    <x v="22"/>
    <s v="DIAS"/>
    <n v="560"/>
    <m/>
  </r>
  <r>
    <x v="50"/>
    <x v="1"/>
    <s v="LECHADAS "/>
    <x v="22"/>
    <s v="DIAS"/>
    <n v="560"/>
    <m/>
  </r>
  <r>
    <x v="51"/>
    <x v="1"/>
    <s v="LECHADAS "/>
    <x v="22"/>
    <s v="DIAS"/>
    <n v="560"/>
    <m/>
  </r>
  <r>
    <x v="52"/>
    <x v="1"/>
    <s v="LECHADAS "/>
    <x v="22"/>
    <s v="DIAS"/>
    <n v="560"/>
    <m/>
  </r>
  <r>
    <x v="53"/>
    <x v="1"/>
    <s v="LECHADAS "/>
    <x v="22"/>
    <s v="DIAS"/>
    <n v="560"/>
    <m/>
  </r>
  <r>
    <x v="54"/>
    <x v="1"/>
    <s v="LECHADAS "/>
    <x v="22"/>
    <s v="DIAS"/>
    <n v="560"/>
    <m/>
  </r>
  <r>
    <x v="55"/>
    <x v="1"/>
    <s v="LECHADAS "/>
    <x v="22"/>
    <s v="DIAS"/>
    <n v="560"/>
    <m/>
  </r>
  <r>
    <x v="56"/>
    <x v="1"/>
    <s v="LECHADAS "/>
    <x v="22"/>
    <s v="DIAS"/>
    <n v="560"/>
    <m/>
  </r>
  <r>
    <x v="101"/>
    <x v="1"/>
    <s v="LECHADAS "/>
    <x v="22"/>
    <s v="DIAS"/>
    <n v="560"/>
    <m/>
  </r>
  <r>
    <x v="102"/>
    <x v="1"/>
    <s v="LECHADAS "/>
    <x v="22"/>
    <s v="DIAS"/>
    <n v="560"/>
    <m/>
  </r>
  <r>
    <x v="57"/>
    <x v="1"/>
    <s v="LECHADAS "/>
    <x v="22"/>
    <s v="DIAS"/>
    <n v="560"/>
    <m/>
  </r>
  <r>
    <x v="103"/>
    <x v="1"/>
    <s v="LECHADAS "/>
    <x v="22"/>
    <s v="DIAS"/>
    <n v="560"/>
    <m/>
  </r>
  <r>
    <x v="58"/>
    <x v="1"/>
    <s v="LECHADAS "/>
    <x v="22"/>
    <s v="DIAS"/>
    <n v="560"/>
    <m/>
  </r>
  <r>
    <x v="59"/>
    <x v="1"/>
    <s v="LECHADAS "/>
    <x v="22"/>
    <s v="DIAS"/>
    <n v="560"/>
    <m/>
  </r>
  <r>
    <x v="60"/>
    <x v="1"/>
    <s v="LECHADAS "/>
    <x v="22"/>
    <s v="DIAS"/>
    <n v="560"/>
    <m/>
  </r>
  <r>
    <x v="61"/>
    <x v="1"/>
    <s v="LECHADAS "/>
    <x v="22"/>
    <s v="DIAS"/>
    <n v="560"/>
    <m/>
  </r>
  <r>
    <x v="62"/>
    <x v="1"/>
    <s v="LECHADAS "/>
    <x v="22"/>
    <s v="DIAS"/>
    <n v="560"/>
    <m/>
  </r>
  <r>
    <x v="63"/>
    <x v="1"/>
    <s v="LECHADAS "/>
    <x v="22"/>
    <s v="DIAS"/>
    <n v="560"/>
    <m/>
  </r>
  <r>
    <x v="64"/>
    <x v="1"/>
    <s v="LECHADAS "/>
    <x v="22"/>
    <s v="DIAS"/>
    <n v="560"/>
    <m/>
  </r>
  <r>
    <x v="65"/>
    <x v="1"/>
    <s v="LECHADAS "/>
    <x v="22"/>
    <s v="DIAS"/>
    <n v="560"/>
    <m/>
  </r>
  <r>
    <x v="66"/>
    <x v="1"/>
    <s v="LECHADAS "/>
    <x v="22"/>
    <s v="DIAS"/>
    <n v="560"/>
    <m/>
  </r>
  <r>
    <x v="67"/>
    <x v="1"/>
    <s v="LECHADAS "/>
    <x v="22"/>
    <s v="DIAS"/>
    <n v="560"/>
    <m/>
  </r>
  <r>
    <x v="68"/>
    <x v="1"/>
    <s v="LECHADAS "/>
    <x v="22"/>
    <s v="DIAS"/>
    <n v="560"/>
    <m/>
  </r>
  <r>
    <x v="69"/>
    <x v="1"/>
    <s v="LECHADAS "/>
    <x v="22"/>
    <s v="DIAS"/>
    <n v="560"/>
    <m/>
  </r>
  <r>
    <x v="70"/>
    <x v="1"/>
    <s v="LECHADAS "/>
    <x v="22"/>
    <s v="DIAS"/>
    <n v="560"/>
    <m/>
  </r>
  <r>
    <x v="71"/>
    <x v="1"/>
    <s v="LECHADAS "/>
    <x v="22"/>
    <s v="DIAS"/>
    <n v="560"/>
    <m/>
  </r>
  <r>
    <x v="72"/>
    <x v="1"/>
    <s v="LECHADAS "/>
    <x v="22"/>
    <s v="DIAS"/>
    <n v="560"/>
    <m/>
  </r>
  <r>
    <x v="73"/>
    <x v="1"/>
    <s v="LECHADAS "/>
    <x v="22"/>
    <s v="DIAS"/>
    <n v="560"/>
    <m/>
  </r>
  <r>
    <x v="74"/>
    <x v="1"/>
    <s v="LECHADAS "/>
    <x v="22"/>
    <s v="DIAS"/>
    <n v="560"/>
    <m/>
  </r>
  <r>
    <x v="75"/>
    <x v="1"/>
    <s v="LECHADAS "/>
    <x v="22"/>
    <s v="DIAS"/>
    <n v="560"/>
    <m/>
  </r>
  <r>
    <x v="76"/>
    <x v="1"/>
    <s v="LECHADAS "/>
    <x v="22"/>
    <s v="DIAS"/>
    <n v="560"/>
    <m/>
  </r>
  <r>
    <x v="104"/>
    <x v="1"/>
    <s v="LECHADAS "/>
    <x v="22"/>
    <s v="DIAS"/>
    <n v="560"/>
    <m/>
  </r>
  <r>
    <x v="77"/>
    <x v="1"/>
    <s v="LECHADAS "/>
    <x v="22"/>
    <s v="DIAS"/>
    <n v="560"/>
    <m/>
  </r>
  <r>
    <x v="78"/>
    <x v="1"/>
    <s v="LECHADAS "/>
    <x v="22"/>
    <s v="DIAS"/>
    <n v="560"/>
    <m/>
  </r>
  <r>
    <x v="79"/>
    <x v="1"/>
    <s v="LECHADAS "/>
    <x v="22"/>
    <s v="DIAS"/>
    <n v="560"/>
    <m/>
  </r>
  <r>
    <x v="80"/>
    <x v="1"/>
    <s v="LECHADAS "/>
    <x v="22"/>
    <s v="DIAS"/>
    <n v="560"/>
    <m/>
  </r>
  <r>
    <x v="81"/>
    <x v="1"/>
    <s v="LECHADAS "/>
    <x v="22"/>
    <s v="DIAS"/>
    <n v="560"/>
    <m/>
  </r>
  <r>
    <x v="82"/>
    <x v="1"/>
    <s v="LECHADAS "/>
    <x v="22"/>
    <s v="DIAS"/>
    <n v="560"/>
    <m/>
  </r>
  <r>
    <x v="109"/>
    <x v="1"/>
    <s v="LECHADAS "/>
    <x v="22"/>
    <s v="DIAS"/>
    <n v="560"/>
    <m/>
  </r>
  <r>
    <x v="105"/>
    <x v="1"/>
    <s v="LECHADAS "/>
    <x v="22"/>
    <s v="DIAS"/>
    <n v="560"/>
    <m/>
  </r>
  <r>
    <x v="83"/>
    <x v="1"/>
    <s v="LECHADAS "/>
    <x v="22"/>
    <s v="DIAS"/>
    <n v="560"/>
    <m/>
  </r>
  <r>
    <x v="84"/>
    <x v="1"/>
    <s v="LECHADAS "/>
    <x v="22"/>
    <s v="DIAS"/>
    <n v="560"/>
    <m/>
  </r>
  <r>
    <x v="85"/>
    <x v="1"/>
    <s v="LECHADAS "/>
    <x v="22"/>
    <s v="DIAS"/>
    <n v="560"/>
    <m/>
  </r>
  <r>
    <x v="86"/>
    <x v="1"/>
    <s v="LECHADAS "/>
    <x v="22"/>
    <s v="DIAS"/>
    <n v="560"/>
    <m/>
  </r>
  <r>
    <x v="87"/>
    <x v="1"/>
    <s v="LECHADAS "/>
    <x v="22"/>
    <s v="DIAS"/>
    <n v="560"/>
    <m/>
  </r>
  <r>
    <x v="106"/>
    <x v="1"/>
    <s v="LECHADAS "/>
    <x v="22"/>
    <s v="DIAS"/>
    <n v="560"/>
    <m/>
  </r>
  <r>
    <x v="88"/>
    <x v="1"/>
    <s v="LECHADAS "/>
    <x v="22"/>
    <s v="DIAS"/>
    <n v="560"/>
    <m/>
  </r>
  <r>
    <x v="89"/>
    <x v="1"/>
    <s v="LECHADAS "/>
    <x v="22"/>
    <s v="DIAS"/>
    <n v="560"/>
    <m/>
  </r>
  <r>
    <x v="90"/>
    <x v="1"/>
    <s v="LECHADAS "/>
    <x v="22"/>
    <s v="DIAS"/>
    <n v="560"/>
    <m/>
  </r>
  <r>
    <x v="91"/>
    <x v="1"/>
    <s v="LECHADAS "/>
    <x v="22"/>
    <s v="DIAS"/>
    <n v="560"/>
    <m/>
  </r>
  <r>
    <x v="92"/>
    <x v="1"/>
    <s v="LECHADAS "/>
    <x v="22"/>
    <s v="DIAS"/>
    <n v="560"/>
    <m/>
  </r>
  <r>
    <x v="93"/>
    <x v="1"/>
    <s v="LECHADAS "/>
    <x v="22"/>
    <s v="DIAS"/>
    <n v="560"/>
    <m/>
  </r>
  <r>
    <x v="94"/>
    <x v="1"/>
    <s v="LECHADAS "/>
    <x v="22"/>
    <s v="DIAS"/>
    <n v="560"/>
    <m/>
  </r>
  <r>
    <x v="107"/>
    <x v="1"/>
    <s v="LECHADAS "/>
    <x v="22"/>
    <s v="DIAS"/>
    <n v="560"/>
    <m/>
  </r>
  <r>
    <x v="108"/>
    <x v="1"/>
    <s v="LECHADAS "/>
    <x v="22"/>
    <s v="DIAS"/>
    <n v="560"/>
    <m/>
  </r>
  <r>
    <x v="95"/>
    <x v="1"/>
    <s v="LECHADAS "/>
    <x v="22"/>
    <s v="DIAS"/>
    <n v="5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6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4:A130" firstHeaderRow="1" firstDataRow="1" firstDataCol="1" rowPageCount="2" colPageCount="1"/>
  <pivotFields count="7">
    <pivotField axis="axisRow" showAll="0">
      <items count="128">
        <item x="0"/>
        <item x="1"/>
        <item x="2"/>
        <item x="3"/>
        <item x="4"/>
        <item x="5"/>
        <item x="6"/>
        <item x="97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98"/>
        <item x="22"/>
        <item x="23"/>
        <item x="24"/>
        <item x="25"/>
        <item x="26"/>
        <item x="27"/>
        <item x="28"/>
        <item x="29"/>
        <item x="99"/>
        <item x="30"/>
        <item x="31"/>
        <item x="32"/>
        <item x="33"/>
        <item x="34"/>
        <item x="35"/>
        <item x="36"/>
        <item x="37"/>
        <item x="38"/>
        <item x="96"/>
        <item x="39"/>
        <item x="40"/>
        <item x="41"/>
        <item x="42"/>
        <item x="43"/>
        <item x="44"/>
        <item x="45"/>
        <item x="46"/>
        <item x="47"/>
        <item x="100"/>
        <item x="48"/>
        <item x="49"/>
        <item x="50"/>
        <item x="51"/>
        <item x="52"/>
        <item x="53"/>
        <item x="54"/>
        <item x="55"/>
        <item x="56"/>
        <item x="101"/>
        <item x="102"/>
        <item x="57"/>
        <item x="103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04"/>
        <item x="77"/>
        <item x="78"/>
        <item x="79"/>
        <item x="80"/>
        <item x="81"/>
        <item x="82"/>
        <item m="1" x="126"/>
        <item x="105"/>
        <item x="83"/>
        <item x="84"/>
        <item x="85"/>
        <item x="86"/>
        <item x="87"/>
        <item x="106"/>
        <item x="88"/>
        <item x="89"/>
        <item x="90"/>
        <item x="91"/>
        <item x="92"/>
        <item x="93"/>
        <item x="94"/>
        <item x="107"/>
        <item x="108"/>
        <item x="95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m="1" x="125"/>
        <item x="109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showAll="0"/>
    <pivotField axis="axisPage" showAll="0">
      <items count="24">
        <item x="8"/>
        <item x="10"/>
        <item x="6"/>
        <item x="9"/>
        <item x="7"/>
        <item x="11"/>
        <item x="18"/>
        <item x="19"/>
        <item x="20"/>
        <item x="0"/>
        <item x="1"/>
        <item x="5"/>
        <item x="2"/>
        <item x="4"/>
        <item x="3"/>
        <item x="13"/>
        <item x="17"/>
        <item x="16"/>
        <item x="14"/>
        <item x="12"/>
        <item x="15"/>
        <item x="21"/>
        <item x="22"/>
        <item t="default"/>
      </items>
    </pivotField>
    <pivotField showAll="0"/>
    <pivotField showAll="0"/>
    <pivotField showAll="0"/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 t="grand">
      <x/>
    </i>
  </rowItems>
  <colItems count="1">
    <i/>
  </colItems>
  <pageFields count="2">
    <pageField fld="1" hier="-1"/>
    <pageField fld="3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672" totalsRowShown="0">
  <autoFilter ref="A1:H3672" xr:uid="{00000000-0009-0000-0100-000001000000}">
    <filterColumn colId="1">
      <filters>
        <filter val="PALERMO"/>
      </filters>
    </filterColumn>
  </autoFilter>
  <sortState xmlns:xlrd2="http://schemas.microsoft.com/office/spreadsheetml/2017/richdata2" ref="A1419:H3664">
    <sortCondition ref="A1:A3672"/>
  </sortState>
  <tableColumns count="8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>
      <calculatedColumnFormula>80*7</calculatedColumnFormula>
    </tableColumn>
    <tableColumn id="7" xr3:uid="{00000000-0010-0000-0000-000007000000}" name="flor">
      <calculatedColumnFormula>VLOOKUP(A2,[1]Sheet1!$B$2:$E$200,3,FALSE)</calculatedColumnFormula>
    </tableColumn>
    <tableColumn id="10" xr3:uid="{00000000-0010-0000-0000-00000A000000}" name="sem" dataDxfId="0">
      <calculatedColumnFormula>+Tabla1[[#This Row],[VALOR]]/7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672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9.140625" defaultRowHeight="15" x14ac:dyDescent="0.25"/>
  <cols>
    <col min="1" max="1" width="22" style="5" bestFit="1" customWidth="1"/>
    <col min="2" max="2" width="13.7109375" bestFit="1" customWidth="1"/>
    <col min="3" max="3" width="18" bestFit="1" customWidth="1"/>
    <col min="4" max="4" width="14.85546875" bestFit="1" customWidth="1"/>
    <col min="5" max="5" width="11.42578125" bestFit="1" customWidth="1"/>
    <col min="6" max="6" width="9.28515625" bestFit="1" customWidth="1"/>
    <col min="7" max="7" width="11.7109375" bestFit="1" customWidth="1"/>
  </cols>
  <sheetData>
    <row r="1" spans="1:8" x14ac:dyDescent="0.25">
      <c r="A1" s="5" t="s">
        <v>109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126</v>
      </c>
      <c r="H1" t="s">
        <v>163</v>
      </c>
    </row>
    <row r="2" spans="1:8" hidden="1" x14ac:dyDescent="0.25">
      <c r="A2" s="5" t="s">
        <v>0</v>
      </c>
      <c r="B2" t="s">
        <v>98</v>
      </c>
      <c r="C2" t="s">
        <v>106</v>
      </c>
      <c r="D2" t="s">
        <v>136</v>
      </c>
      <c r="E2" t="s">
        <v>111</v>
      </c>
      <c r="F2">
        <v>203</v>
      </c>
      <c r="G2" t="str">
        <f>VLOOKUP(A2,[1]Sheet1!$B$2:$E$200,3,FALSE)</f>
        <v>CLAVEL</v>
      </c>
      <c r="H2">
        <f>+Tabla1[[#This Row],[VALOR]]/7</f>
        <v>29</v>
      </c>
    </row>
    <row r="3" spans="1:8" hidden="1" x14ac:dyDescent="0.25">
      <c r="A3" s="5" t="s">
        <v>1</v>
      </c>
      <c r="B3" t="s">
        <v>98</v>
      </c>
      <c r="C3" t="s">
        <v>106</v>
      </c>
      <c r="D3" t="s">
        <v>136</v>
      </c>
      <c r="E3" t="s">
        <v>111</v>
      </c>
      <c r="F3">
        <v>217</v>
      </c>
      <c r="G3" t="str">
        <f>VLOOKUP(A3,[1]Sheet1!$B$2:$E$200,3,FALSE)</f>
        <v>CLAVEL</v>
      </c>
      <c r="H3">
        <f>+Tabla1[[#This Row],[VALOR]]/7</f>
        <v>31</v>
      </c>
    </row>
    <row r="4" spans="1:8" hidden="1" x14ac:dyDescent="0.25">
      <c r="A4" s="5" t="s">
        <v>2</v>
      </c>
      <c r="B4" t="s">
        <v>98</v>
      </c>
      <c r="C4" t="s">
        <v>106</v>
      </c>
      <c r="D4" t="s">
        <v>136</v>
      </c>
      <c r="E4" t="s">
        <v>111</v>
      </c>
      <c r="F4">
        <v>189</v>
      </c>
      <c r="G4" t="str">
        <f>VLOOKUP(A4,[1]Sheet1!$B$2:$E$200,3,FALSE)</f>
        <v>CLAVEL</v>
      </c>
      <c r="H4">
        <f>+Tabla1[[#This Row],[VALOR]]/7</f>
        <v>27</v>
      </c>
    </row>
    <row r="5" spans="1:8" hidden="1" x14ac:dyDescent="0.25">
      <c r="A5" s="5" t="s">
        <v>3</v>
      </c>
      <c r="B5" t="s">
        <v>98</v>
      </c>
      <c r="C5" t="s">
        <v>106</v>
      </c>
      <c r="D5" t="s">
        <v>136</v>
      </c>
      <c r="E5" t="s">
        <v>111</v>
      </c>
      <c r="F5">
        <v>203</v>
      </c>
      <c r="G5" t="str">
        <f>VLOOKUP(A5,[1]Sheet1!$B$2:$E$200,3,FALSE)</f>
        <v>MINICLAVEL</v>
      </c>
      <c r="H5">
        <f>+Tabla1[[#This Row],[VALOR]]/7</f>
        <v>29</v>
      </c>
    </row>
    <row r="6" spans="1:8" hidden="1" x14ac:dyDescent="0.25">
      <c r="A6" s="5" t="s">
        <v>4</v>
      </c>
      <c r="B6" t="s">
        <v>98</v>
      </c>
      <c r="C6" t="s">
        <v>106</v>
      </c>
      <c r="D6" t="s">
        <v>136</v>
      </c>
      <c r="E6" t="s">
        <v>111</v>
      </c>
      <c r="F6">
        <v>203</v>
      </c>
      <c r="G6" t="str">
        <f>VLOOKUP(A6,[1]Sheet1!$B$2:$E$200,3,FALSE)</f>
        <v>MINICLAVEL</v>
      </c>
      <c r="H6">
        <f>+Tabla1[[#This Row],[VALOR]]/7</f>
        <v>29</v>
      </c>
    </row>
    <row r="7" spans="1:8" hidden="1" x14ac:dyDescent="0.25">
      <c r="A7" s="5" t="s">
        <v>5</v>
      </c>
      <c r="B7" t="s">
        <v>98</v>
      </c>
      <c r="C7" t="s">
        <v>106</v>
      </c>
      <c r="D7" t="s">
        <v>136</v>
      </c>
      <c r="E7" t="s">
        <v>111</v>
      </c>
      <c r="F7">
        <v>196</v>
      </c>
      <c r="G7" t="str">
        <f>VLOOKUP(A7,[1]Sheet1!$B$2:$E$200,3,FALSE)</f>
        <v>MINICLAVEL</v>
      </c>
      <c r="H7">
        <f>+Tabla1[[#This Row],[VALOR]]/7</f>
        <v>28</v>
      </c>
    </row>
    <row r="8" spans="1:8" hidden="1" x14ac:dyDescent="0.25">
      <c r="A8" s="5" t="s">
        <v>6</v>
      </c>
      <c r="B8" t="s">
        <v>98</v>
      </c>
      <c r="C8" t="s">
        <v>106</v>
      </c>
      <c r="D8" t="s">
        <v>136</v>
      </c>
      <c r="E8" t="s">
        <v>111</v>
      </c>
      <c r="F8">
        <v>210</v>
      </c>
      <c r="G8" t="str">
        <f>VLOOKUP(A8,[1]Sheet1!$B$2:$E$200,3,FALSE)</f>
        <v>MINICLAVEL</v>
      </c>
      <c r="H8">
        <f>+Tabla1[[#This Row],[VALOR]]/7</f>
        <v>30</v>
      </c>
    </row>
    <row r="9" spans="1:8" hidden="1" x14ac:dyDescent="0.25">
      <c r="A9" s="5" t="s">
        <v>7</v>
      </c>
      <c r="B9" t="s">
        <v>98</v>
      </c>
      <c r="C9" t="s">
        <v>106</v>
      </c>
      <c r="D9" t="s">
        <v>136</v>
      </c>
      <c r="E9" t="s">
        <v>111</v>
      </c>
      <c r="F9">
        <v>196</v>
      </c>
      <c r="G9" t="str">
        <f>VLOOKUP(A9,[1]Sheet1!$B$2:$E$200,3,FALSE)</f>
        <v>CLAVEL</v>
      </c>
      <c r="H9">
        <f>+Tabla1[[#This Row],[VALOR]]/7</f>
        <v>28</v>
      </c>
    </row>
    <row r="10" spans="1:8" hidden="1" x14ac:dyDescent="0.25">
      <c r="A10" s="5" t="s">
        <v>8</v>
      </c>
      <c r="B10" t="s">
        <v>98</v>
      </c>
      <c r="C10" t="s">
        <v>106</v>
      </c>
      <c r="D10" t="s">
        <v>136</v>
      </c>
      <c r="E10" t="s">
        <v>111</v>
      </c>
      <c r="F10">
        <v>196</v>
      </c>
      <c r="G10" t="str">
        <f>VLOOKUP(A10,[1]Sheet1!$B$2:$E$200,3,FALSE)</f>
        <v>CLAVEL</v>
      </c>
      <c r="H10">
        <f>+Tabla1[[#This Row],[VALOR]]/7</f>
        <v>28</v>
      </c>
    </row>
    <row r="11" spans="1:8" hidden="1" x14ac:dyDescent="0.25">
      <c r="A11" s="5" t="s">
        <v>9</v>
      </c>
      <c r="B11" t="s">
        <v>98</v>
      </c>
      <c r="C11" t="s">
        <v>106</v>
      </c>
      <c r="D11" t="s">
        <v>136</v>
      </c>
      <c r="E11" t="s">
        <v>111</v>
      </c>
      <c r="F11">
        <v>189</v>
      </c>
      <c r="G11" t="str">
        <f>VLOOKUP(A11,[1]Sheet1!$B$2:$E$200,3,FALSE)</f>
        <v>MINICLAVEL</v>
      </c>
      <c r="H11">
        <f>+Tabla1[[#This Row],[VALOR]]/7</f>
        <v>27</v>
      </c>
    </row>
    <row r="12" spans="1:8" hidden="1" x14ac:dyDescent="0.25">
      <c r="A12" s="5" t="s">
        <v>10</v>
      </c>
      <c r="B12" t="s">
        <v>98</v>
      </c>
      <c r="C12" t="s">
        <v>106</v>
      </c>
      <c r="D12" t="s">
        <v>136</v>
      </c>
      <c r="E12" t="s">
        <v>111</v>
      </c>
      <c r="F12">
        <v>189</v>
      </c>
      <c r="G12" t="str">
        <f>VLOOKUP(A12,[1]Sheet1!$B$2:$E$200,3,FALSE)</f>
        <v>CLAVEL</v>
      </c>
      <c r="H12">
        <f>+Tabla1[[#This Row],[VALOR]]/7</f>
        <v>27</v>
      </c>
    </row>
    <row r="13" spans="1:8" hidden="1" x14ac:dyDescent="0.25">
      <c r="A13" s="5" t="s">
        <v>11</v>
      </c>
      <c r="B13" t="s">
        <v>98</v>
      </c>
      <c r="C13" t="s">
        <v>106</v>
      </c>
      <c r="D13" t="s">
        <v>136</v>
      </c>
      <c r="E13" t="s">
        <v>111</v>
      </c>
      <c r="F13">
        <v>182</v>
      </c>
      <c r="G13" t="str">
        <f>VLOOKUP(A13,[1]Sheet1!$B$2:$E$200,3,FALSE)</f>
        <v>MINICLAVEL</v>
      </c>
      <c r="H13">
        <f>+Tabla1[[#This Row],[VALOR]]/7</f>
        <v>26</v>
      </c>
    </row>
    <row r="14" spans="1:8" hidden="1" x14ac:dyDescent="0.25">
      <c r="A14" s="5" t="s">
        <v>12</v>
      </c>
      <c r="B14" t="s">
        <v>98</v>
      </c>
      <c r="C14" t="s">
        <v>106</v>
      </c>
      <c r="D14" t="s">
        <v>136</v>
      </c>
      <c r="E14" t="s">
        <v>111</v>
      </c>
      <c r="F14">
        <v>196</v>
      </c>
      <c r="G14" t="str">
        <f>VLOOKUP(A14,[1]Sheet1!$B$2:$E$200,3,FALSE)</f>
        <v>MINICLAVEL</v>
      </c>
      <c r="H14">
        <f>+Tabla1[[#This Row],[VALOR]]/7</f>
        <v>28</v>
      </c>
    </row>
    <row r="15" spans="1:8" hidden="1" x14ac:dyDescent="0.25">
      <c r="A15" s="5" t="s">
        <v>13</v>
      </c>
      <c r="B15" t="s">
        <v>98</v>
      </c>
      <c r="C15" t="s">
        <v>106</v>
      </c>
      <c r="D15" t="s">
        <v>136</v>
      </c>
      <c r="E15" t="s">
        <v>111</v>
      </c>
      <c r="F15">
        <v>203</v>
      </c>
      <c r="G15" t="str">
        <f>VLOOKUP(A15,[1]Sheet1!$B$2:$E$200,3,FALSE)</f>
        <v>CLAVEL</v>
      </c>
      <c r="H15">
        <f>+Tabla1[[#This Row],[VALOR]]/7</f>
        <v>29</v>
      </c>
    </row>
    <row r="16" spans="1:8" hidden="1" x14ac:dyDescent="0.25">
      <c r="A16" s="5" t="s">
        <v>14</v>
      </c>
      <c r="B16" t="s">
        <v>98</v>
      </c>
      <c r="C16" t="s">
        <v>106</v>
      </c>
      <c r="D16" t="s">
        <v>136</v>
      </c>
      <c r="E16" t="s">
        <v>111</v>
      </c>
      <c r="F16">
        <v>189</v>
      </c>
      <c r="G16" t="str">
        <f>VLOOKUP(A16,[1]Sheet1!$B$2:$E$200,3,FALSE)</f>
        <v>CLAVEL</v>
      </c>
      <c r="H16">
        <f>+Tabla1[[#This Row],[VALOR]]/7</f>
        <v>27</v>
      </c>
    </row>
    <row r="17" spans="1:8" hidden="1" x14ac:dyDescent="0.25">
      <c r="A17" s="5" t="s">
        <v>15</v>
      </c>
      <c r="B17" t="s">
        <v>98</v>
      </c>
      <c r="C17" t="s">
        <v>106</v>
      </c>
      <c r="D17" t="s">
        <v>136</v>
      </c>
      <c r="E17" t="s">
        <v>111</v>
      </c>
      <c r="F17">
        <v>189</v>
      </c>
      <c r="G17" t="str">
        <f>VLOOKUP(A17,[1]Sheet1!$B$2:$E$200,3,FALSE)</f>
        <v>CLAVEL</v>
      </c>
      <c r="H17">
        <f>+Tabla1[[#This Row],[VALOR]]/7</f>
        <v>27</v>
      </c>
    </row>
    <row r="18" spans="1:8" hidden="1" x14ac:dyDescent="0.25">
      <c r="A18" s="5" t="s">
        <v>16</v>
      </c>
      <c r="B18" t="s">
        <v>98</v>
      </c>
      <c r="C18" t="s">
        <v>106</v>
      </c>
      <c r="D18" t="s">
        <v>136</v>
      </c>
      <c r="E18" t="s">
        <v>111</v>
      </c>
      <c r="F18">
        <v>189</v>
      </c>
      <c r="G18" t="str">
        <f>VLOOKUP(A18,[1]Sheet1!$B$2:$E$200,3,FALSE)</f>
        <v>CLAVEL</v>
      </c>
      <c r="H18">
        <f>+Tabla1[[#This Row],[VALOR]]/7</f>
        <v>27</v>
      </c>
    </row>
    <row r="19" spans="1:8" hidden="1" x14ac:dyDescent="0.25">
      <c r="A19" s="5" t="s">
        <v>17</v>
      </c>
      <c r="B19" t="s">
        <v>98</v>
      </c>
      <c r="C19" t="s">
        <v>106</v>
      </c>
      <c r="D19" t="s">
        <v>136</v>
      </c>
      <c r="E19" t="s">
        <v>111</v>
      </c>
      <c r="F19">
        <v>196</v>
      </c>
      <c r="G19" t="str">
        <f>VLOOKUP(A19,[1]Sheet1!$B$2:$E$200,3,FALSE)</f>
        <v>MINICLAVEL</v>
      </c>
      <c r="H19">
        <f>+Tabla1[[#This Row],[VALOR]]/7</f>
        <v>28</v>
      </c>
    </row>
    <row r="20" spans="1:8" hidden="1" x14ac:dyDescent="0.25">
      <c r="A20" s="5" t="s">
        <v>18</v>
      </c>
      <c r="B20" t="s">
        <v>98</v>
      </c>
      <c r="C20" t="s">
        <v>106</v>
      </c>
      <c r="D20" t="s">
        <v>136</v>
      </c>
      <c r="E20" t="s">
        <v>111</v>
      </c>
      <c r="F20">
        <v>189</v>
      </c>
      <c r="G20" t="str">
        <f>VLOOKUP(A20,[1]Sheet1!$B$2:$E$200,3,FALSE)</f>
        <v>CLAVEL</v>
      </c>
      <c r="H20">
        <f>+Tabla1[[#This Row],[VALOR]]/7</f>
        <v>27</v>
      </c>
    </row>
    <row r="21" spans="1:8" hidden="1" x14ac:dyDescent="0.25">
      <c r="A21" s="5" t="s">
        <v>19</v>
      </c>
      <c r="B21" t="s">
        <v>98</v>
      </c>
      <c r="C21" t="s">
        <v>106</v>
      </c>
      <c r="D21" t="s">
        <v>136</v>
      </c>
      <c r="E21" t="s">
        <v>111</v>
      </c>
      <c r="F21">
        <v>196</v>
      </c>
      <c r="G21" t="str">
        <f>VLOOKUP(A21,[1]Sheet1!$B$2:$E$200,3,FALSE)</f>
        <v>MINICLAVEL</v>
      </c>
      <c r="H21">
        <f>+Tabla1[[#This Row],[VALOR]]/7</f>
        <v>28</v>
      </c>
    </row>
    <row r="22" spans="1:8" hidden="1" x14ac:dyDescent="0.25">
      <c r="A22" s="5" t="s">
        <v>20</v>
      </c>
      <c r="B22" t="s">
        <v>98</v>
      </c>
      <c r="C22" t="s">
        <v>106</v>
      </c>
      <c r="D22" t="s">
        <v>136</v>
      </c>
      <c r="E22" t="s">
        <v>111</v>
      </c>
      <c r="F22">
        <v>217</v>
      </c>
      <c r="G22" t="str">
        <f>VLOOKUP(A22,[1]Sheet1!$B$2:$E$200,3,FALSE)</f>
        <v>CLAVEL</v>
      </c>
      <c r="H22">
        <f>+Tabla1[[#This Row],[VALOR]]/7</f>
        <v>31</v>
      </c>
    </row>
    <row r="23" spans="1:8" hidden="1" x14ac:dyDescent="0.25">
      <c r="A23" s="5" t="s">
        <v>21</v>
      </c>
      <c r="B23" t="s">
        <v>98</v>
      </c>
      <c r="C23" t="s">
        <v>106</v>
      </c>
      <c r="D23" t="s">
        <v>136</v>
      </c>
      <c r="E23" t="s">
        <v>111</v>
      </c>
      <c r="F23">
        <v>189</v>
      </c>
      <c r="G23" t="str">
        <f>VLOOKUP(A23,[1]Sheet1!$B$2:$E$200,3,FALSE)</f>
        <v>CLAVEL</v>
      </c>
      <c r="H23">
        <f>+Tabla1[[#This Row],[VALOR]]/7</f>
        <v>27</v>
      </c>
    </row>
    <row r="24" spans="1:8" hidden="1" x14ac:dyDescent="0.25">
      <c r="A24" s="5" t="s">
        <v>22</v>
      </c>
      <c r="B24" t="s">
        <v>98</v>
      </c>
      <c r="C24" t="s">
        <v>106</v>
      </c>
      <c r="D24" t="s">
        <v>136</v>
      </c>
      <c r="E24" t="s">
        <v>111</v>
      </c>
      <c r="F24">
        <v>203</v>
      </c>
      <c r="G24" t="str">
        <f>VLOOKUP(A24,[1]Sheet1!$B$2:$E$200,3,FALSE)</f>
        <v>MINICLAVEL</v>
      </c>
      <c r="H24">
        <f>+Tabla1[[#This Row],[VALOR]]/7</f>
        <v>29</v>
      </c>
    </row>
    <row r="25" spans="1:8" hidden="1" x14ac:dyDescent="0.25">
      <c r="A25" s="5" t="s">
        <v>23</v>
      </c>
      <c r="B25" t="s">
        <v>98</v>
      </c>
      <c r="C25" t="s">
        <v>106</v>
      </c>
      <c r="D25" t="s">
        <v>136</v>
      </c>
      <c r="E25" t="s">
        <v>111</v>
      </c>
      <c r="F25">
        <v>0</v>
      </c>
      <c r="G25" t="e">
        <f>VLOOKUP(A25,[1]Sheet1!$B$2:$E$200,3,FALSE)</f>
        <v>#N/A</v>
      </c>
      <c r="H25">
        <f>+Tabla1[[#This Row],[VALOR]]/7</f>
        <v>0</v>
      </c>
    </row>
    <row r="26" spans="1:8" hidden="1" x14ac:dyDescent="0.25">
      <c r="A26" s="5" t="s">
        <v>24</v>
      </c>
      <c r="B26" t="s">
        <v>98</v>
      </c>
      <c r="C26" t="s">
        <v>106</v>
      </c>
      <c r="D26" t="s">
        <v>136</v>
      </c>
      <c r="E26" t="s">
        <v>111</v>
      </c>
      <c r="F26">
        <v>189</v>
      </c>
      <c r="G26" t="str">
        <f>VLOOKUP(A26,[1]Sheet1!$B$2:$E$200,3,FALSE)</f>
        <v>CLAVEL</v>
      </c>
      <c r="H26">
        <f>+Tabla1[[#This Row],[VALOR]]/7</f>
        <v>27</v>
      </c>
    </row>
    <row r="27" spans="1:8" hidden="1" x14ac:dyDescent="0.25">
      <c r="A27" s="5" t="s">
        <v>25</v>
      </c>
      <c r="B27" t="s">
        <v>98</v>
      </c>
      <c r="C27" t="s">
        <v>106</v>
      </c>
      <c r="D27" t="s">
        <v>136</v>
      </c>
      <c r="E27" t="s">
        <v>111</v>
      </c>
      <c r="F27">
        <v>189</v>
      </c>
      <c r="G27" t="str">
        <f>VLOOKUP(A27,[1]Sheet1!$B$2:$E$200,3,FALSE)</f>
        <v>CLAVEL</v>
      </c>
      <c r="H27">
        <f>+Tabla1[[#This Row],[VALOR]]/7</f>
        <v>27</v>
      </c>
    </row>
    <row r="28" spans="1:8" hidden="1" x14ac:dyDescent="0.25">
      <c r="A28" s="5" t="s">
        <v>26</v>
      </c>
      <c r="B28" t="s">
        <v>98</v>
      </c>
      <c r="C28" t="s">
        <v>106</v>
      </c>
      <c r="D28" t="s">
        <v>136</v>
      </c>
      <c r="E28" t="s">
        <v>111</v>
      </c>
      <c r="F28">
        <v>196</v>
      </c>
      <c r="G28" t="str">
        <f>VLOOKUP(A28,[1]Sheet1!$B$2:$E$200,3,FALSE)</f>
        <v>CLAVEL</v>
      </c>
      <c r="H28">
        <f>+Tabla1[[#This Row],[VALOR]]/7</f>
        <v>28</v>
      </c>
    </row>
    <row r="29" spans="1:8" hidden="1" x14ac:dyDescent="0.25">
      <c r="A29" s="5" t="s">
        <v>27</v>
      </c>
      <c r="B29" t="s">
        <v>98</v>
      </c>
      <c r="C29" t="s">
        <v>106</v>
      </c>
      <c r="D29" t="s">
        <v>136</v>
      </c>
      <c r="E29" t="s">
        <v>111</v>
      </c>
      <c r="F29">
        <v>203</v>
      </c>
      <c r="G29" t="str">
        <f>VLOOKUP(A29,[1]Sheet1!$B$2:$E$200,3,FALSE)</f>
        <v>CLAVEL</v>
      </c>
      <c r="H29">
        <f>+Tabla1[[#This Row],[VALOR]]/7</f>
        <v>29</v>
      </c>
    </row>
    <row r="30" spans="1:8" hidden="1" x14ac:dyDescent="0.25">
      <c r="A30" s="5" t="s">
        <v>28</v>
      </c>
      <c r="B30" t="s">
        <v>98</v>
      </c>
      <c r="C30" t="s">
        <v>106</v>
      </c>
      <c r="D30" t="s">
        <v>136</v>
      </c>
      <c r="E30" t="s">
        <v>111</v>
      </c>
      <c r="F30">
        <v>189</v>
      </c>
      <c r="G30" t="str">
        <f>VLOOKUP(A30,[1]Sheet1!$B$2:$E$200,3,FALSE)</f>
        <v>CLAVEL</v>
      </c>
      <c r="H30">
        <f>+Tabla1[[#This Row],[VALOR]]/7</f>
        <v>27</v>
      </c>
    </row>
    <row r="31" spans="1:8" hidden="1" x14ac:dyDescent="0.25">
      <c r="A31" s="5" t="s">
        <v>29</v>
      </c>
      <c r="B31" t="s">
        <v>98</v>
      </c>
      <c r="C31" t="s">
        <v>106</v>
      </c>
      <c r="D31" t="s">
        <v>136</v>
      </c>
      <c r="E31" t="s">
        <v>111</v>
      </c>
      <c r="F31">
        <v>210</v>
      </c>
      <c r="G31" t="str">
        <f>VLOOKUP(A31,[1]Sheet1!$B$2:$E$200,3,FALSE)</f>
        <v>MINICLAVEL</v>
      </c>
      <c r="H31">
        <f>+Tabla1[[#This Row],[VALOR]]/7</f>
        <v>30</v>
      </c>
    </row>
    <row r="32" spans="1:8" hidden="1" x14ac:dyDescent="0.25">
      <c r="A32" s="5" t="s">
        <v>30</v>
      </c>
      <c r="B32" t="s">
        <v>98</v>
      </c>
      <c r="C32" t="s">
        <v>106</v>
      </c>
      <c r="D32" t="s">
        <v>136</v>
      </c>
      <c r="E32" t="s">
        <v>111</v>
      </c>
      <c r="F32">
        <v>196</v>
      </c>
      <c r="G32" t="str">
        <f>VLOOKUP(A32,[1]Sheet1!$B$2:$E$200,3,FALSE)</f>
        <v>CLAVEL</v>
      </c>
      <c r="H32">
        <f>+Tabla1[[#This Row],[VALOR]]/7</f>
        <v>28</v>
      </c>
    </row>
    <row r="33" spans="1:8" hidden="1" x14ac:dyDescent="0.25">
      <c r="A33" s="5" t="s">
        <v>31</v>
      </c>
      <c r="B33" t="s">
        <v>98</v>
      </c>
      <c r="C33" t="s">
        <v>106</v>
      </c>
      <c r="D33" t="s">
        <v>136</v>
      </c>
      <c r="E33" t="s">
        <v>111</v>
      </c>
      <c r="F33">
        <v>189</v>
      </c>
      <c r="G33" t="str">
        <f>VLOOKUP(A33,[1]Sheet1!$B$2:$E$200,3,FALSE)</f>
        <v>MINICLAVEL</v>
      </c>
      <c r="H33">
        <f>+Tabla1[[#This Row],[VALOR]]/7</f>
        <v>27</v>
      </c>
    </row>
    <row r="34" spans="1:8" hidden="1" x14ac:dyDescent="0.25">
      <c r="A34" s="5" t="s">
        <v>32</v>
      </c>
      <c r="B34" t="s">
        <v>98</v>
      </c>
      <c r="C34" t="s">
        <v>106</v>
      </c>
      <c r="D34" t="s">
        <v>136</v>
      </c>
      <c r="E34" t="s">
        <v>111</v>
      </c>
      <c r="F34">
        <v>210</v>
      </c>
      <c r="G34" t="str">
        <f>VLOOKUP(A34,[1]Sheet1!$B$2:$E$200,3,FALSE)</f>
        <v>MINICLAVEL</v>
      </c>
      <c r="H34">
        <f>+Tabla1[[#This Row],[VALOR]]/7</f>
        <v>30</v>
      </c>
    </row>
    <row r="35" spans="1:8" hidden="1" x14ac:dyDescent="0.25">
      <c r="A35" s="5" t="s">
        <v>33</v>
      </c>
      <c r="B35" t="s">
        <v>98</v>
      </c>
      <c r="C35" t="s">
        <v>106</v>
      </c>
      <c r="D35" t="s">
        <v>136</v>
      </c>
      <c r="E35" t="s">
        <v>111</v>
      </c>
      <c r="F35">
        <v>196</v>
      </c>
      <c r="G35" t="str">
        <f>VLOOKUP(A35,[1]Sheet1!$B$2:$E$200,3,FALSE)</f>
        <v>CLAVEL</v>
      </c>
      <c r="H35">
        <f>+Tabla1[[#This Row],[VALOR]]/7</f>
        <v>28</v>
      </c>
    </row>
    <row r="36" spans="1:8" hidden="1" x14ac:dyDescent="0.25">
      <c r="A36" s="5" t="s">
        <v>34</v>
      </c>
      <c r="B36" t="s">
        <v>98</v>
      </c>
      <c r="C36" t="s">
        <v>106</v>
      </c>
      <c r="D36" t="s">
        <v>136</v>
      </c>
      <c r="E36" t="s">
        <v>111</v>
      </c>
      <c r="F36">
        <v>182</v>
      </c>
      <c r="G36" t="str">
        <f>VLOOKUP(A36,[1]Sheet1!$B$2:$E$200,3,FALSE)</f>
        <v>CLAVEL</v>
      </c>
      <c r="H36">
        <f>+Tabla1[[#This Row],[VALOR]]/7</f>
        <v>26</v>
      </c>
    </row>
    <row r="37" spans="1:8" hidden="1" x14ac:dyDescent="0.25">
      <c r="A37" s="5" t="s">
        <v>35</v>
      </c>
      <c r="B37" t="s">
        <v>98</v>
      </c>
      <c r="C37" t="s">
        <v>106</v>
      </c>
      <c r="D37" t="s">
        <v>136</v>
      </c>
      <c r="E37" t="s">
        <v>111</v>
      </c>
      <c r="F37">
        <v>196</v>
      </c>
      <c r="G37" t="str">
        <f>VLOOKUP(A37,[1]Sheet1!$B$2:$E$200,3,FALSE)</f>
        <v>CLAVEL</v>
      </c>
      <c r="H37">
        <f>+Tabla1[[#This Row],[VALOR]]/7</f>
        <v>28</v>
      </c>
    </row>
    <row r="38" spans="1:8" hidden="1" x14ac:dyDescent="0.25">
      <c r="A38" s="5" t="s">
        <v>36</v>
      </c>
      <c r="B38" t="s">
        <v>98</v>
      </c>
      <c r="C38" t="s">
        <v>106</v>
      </c>
      <c r="D38" t="s">
        <v>136</v>
      </c>
      <c r="E38" t="s">
        <v>111</v>
      </c>
      <c r="F38">
        <v>189</v>
      </c>
      <c r="G38" t="str">
        <f>VLOOKUP(A38,[1]Sheet1!$B$2:$E$200,3,FALSE)</f>
        <v>CLAVEL</v>
      </c>
      <c r="H38">
        <f>+Tabla1[[#This Row],[VALOR]]/7</f>
        <v>27</v>
      </c>
    </row>
    <row r="39" spans="1:8" hidden="1" x14ac:dyDescent="0.25">
      <c r="A39" s="5" t="s">
        <v>37</v>
      </c>
      <c r="B39" t="s">
        <v>98</v>
      </c>
      <c r="C39" t="s">
        <v>106</v>
      </c>
      <c r="D39" t="s">
        <v>136</v>
      </c>
      <c r="E39" t="s">
        <v>111</v>
      </c>
      <c r="F39">
        <v>196</v>
      </c>
      <c r="G39" t="str">
        <f>VLOOKUP(A39,[1]Sheet1!$B$2:$E$200,3,FALSE)</f>
        <v>CLAVEL</v>
      </c>
      <c r="H39">
        <f>+Tabla1[[#This Row],[VALOR]]/7</f>
        <v>28</v>
      </c>
    </row>
    <row r="40" spans="1:8" hidden="1" x14ac:dyDescent="0.25">
      <c r="A40" s="5" t="s">
        <v>38</v>
      </c>
      <c r="B40" t="s">
        <v>98</v>
      </c>
      <c r="C40" t="s">
        <v>106</v>
      </c>
      <c r="D40" t="s">
        <v>136</v>
      </c>
      <c r="E40" t="s">
        <v>111</v>
      </c>
      <c r="F40">
        <v>196</v>
      </c>
      <c r="G40" t="str">
        <f>VLOOKUP(A40,[1]Sheet1!$B$2:$E$200,3,FALSE)</f>
        <v>CLAVEL</v>
      </c>
      <c r="H40">
        <f>+Tabla1[[#This Row],[VALOR]]/7</f>
        <v>28</v>
      </c>
    </row>
    <row r="41" spans="1:8" hidden="1" x14ac:dyDescent="0.25">
      <c r="A41" s="5" t="s">
        <v>40</v>
      </c>
      <c r="B41" t="s">
        <v>98</v>
      </c>
      <c r="C41" t="s">
        <v>106</v>
      </c>
      <c r="D41" t="s">
        <v>136</v>
      </c>
      <c r="E41" t="s">
        <v>111</v>
      </c>
      <c r="F41">
        <v>196</v>
      </c>
      <c r="G41" t="str">
        <f>VLOOKUP(A41,[1]Sheet1!$B$2:$E$200,3,FALSE)</f>
        <v>CLAVEL</v>
      </c>
      <c r="H41">
        <f>+Tabla1[[#This Row],[VALOR]]/7</f>
        <v>28</v>
      </c>
    </row>
    <row r="42" spans="1:8" hidden="1" x14ac:dyDescent="0.25">
      <c r="A42" s="5" t="s">
        <v>41</v>
      </c>
      <c r="B42" t="s">
        <v>98</v>
      </c>
      <c r="C42" t="s">
        <v>106</v>
      </c>
      <c r="D42" t="s">
        <v>136</v>
      </c>
      <c r="E42" t="s">
        <v>111</v>
      </c>
      <c r="F42">
        <v>189</v>
      </c>
      <c r="G42" t="str">
        <f>VLOOKUP(A42,[1]Sheet1!$B$2:$E$200,3,FALSE)</f>
        <v>MINICLAVEL</v>
      </c>
      <c r="H42">
        <f>+Tabla1[[#This Row],[VALOR]]/7</f>
        <v>27</v>
      </c>
    </row>
    <row r="43" spans="1:8" hidden="1" x14ac:dyDescent="0.25">
      <c r="A43" s="5" t="s">
        <v>42</v>
      </c>
      <c r="B43" t="s">
        <v>98</v>
      </c>
      <c r="C43" t="s">
        <v>106</v>
      </c>
      <c r="D43" t="s">
        <v>136</v>
      </c>
      <c r="E43" t="s">
        <v>111</v>
      </c>
      <c r="F43">
        <v>196</v>
      </c>
      <c r="G43" t="str">
        <f>VLOOKUP(A43,[1]Sheet1!$B$2:$E$200,3,FALSE)</f>
        <v>CLAVEL</v>
      </c>
      <c r="H43">
        <f>+Tabla1[[#This Row],[VALOR]]/7</f>
        <v>28</v>
      </c>
    </row>
    <row r="44" spans="1:8" hidden="1" x14ac:dyDescent="0.25">
      <c r="A44" s="5" t="s">
        <v>43</v>
      </c>
      <c r="B44" t="s">
        <v>98</v>
      </c>
      <c r="C44" t="s">
        <v>106</v>
      </c>
      <c r="D44" t="s">
        <v>136</v>
      </c>
      <c r="E44" t="s">
        <v>111</v>
      </c>
      <c r="F44">
        <v>203</v>
      </c>
      <c r="G44" t="str">
        <f>VLOOKUP(A44,[1]Sheet1!$B$2:$E$200,3,FALSE)</f>
        <v>CLAVEL</v>
      </c>
      <c r="H44">
        <f>+Tabla1[[#This Row],[VALOR]]/7</f>
        <v>29</v>
      </c>
    </row>
    <row r="45" spans="1:8" hidden="1" x14ac:dyDescent="0.25">
      <c r="A45" s="5" t="s">
        <v>44</v>
      </c>
      <c r="B45" t="s">
        <v>98</v>
      </c>
      <c r="C45" t="s">
        <v>106</v>
      </c>
      <c r="D45" t="s">
        <v>136</v>
      </c>
      <c r="E45" t="s">
        <v>111</v>
      </c>
      <c r="F45">
        <v>210</v>
      </c>
      <c r="G45" t="str">
        <f>VLOOKUP(A45,[1]Sheet1!$B$2:$E$200,3,FALSE)</f>
        <v>CLAVEL</v>
      </c>
      <c r="H45">
        <f>+Tabla1[[#This Row],[VALOR]]/7</f>
        <v>30</v>
      </c>
    </row>
    <row r="46" spans="1:8" hidden="1" x14ac:dyDescent="0.25">
      <c r="A46" s="5" t="s">
        <v>45</v>
      </c>
      <c r="B46" t="s">
        <v>98</v>
      </c>
      <c r="C46" t="s">
        <v>106</v>
      </c>
      <c r="D46" t="s">
        <v>136</v>
      </c>
      <c r="E46" t="s">
        <v>111</v>
      </c>
      <c r="F46">
        <v>189</v>
      </c>
      <c r="G46" t="str">
        <f>VLOOKUP(A46,[1]Sheet1!$B$2:$E$200,3,FALSE)</f>
        <v>CLAVEL</v>
      </c>
      <c r="H46">
        <f>+Tabla1[[#This Row],[VALOR]]/7</f>
        <v>27</v>
      </c>
    </row>
    <row r="47" spans="1:8" hidden="1" x14ac:dyDescent="0.25">
      <c r="A47" s="5" t="s">
        <v>46</v>
      </c>
      <c r="B47" t="s">
        <v>98</v>
      </c>
      <c r="C47" t="s">
        <v>106</v>
      </c>
      <c r="D47" t="s">
        <v>136</v>
      </c>
      <c r="E47" t="s">
        <v>111</v>
      </c>
      <c r="F47">
        <v>203</v>
      </c>
      <c r="G47" t="str">
        <f>VLOOKUP(A47,[1]Sheet1!$B$2:$E$200,3,FALSE)</f>
        <v>CLAVEL</v>
      </c>
      <c r="H47">
        <f>+Tabla1[[#This Row],[VALOR]]/7</f>
        <v>29</v>
      </c>
    </row>
    <row r="48" spans="1:8" hidden="1" x14ac:dyDescent="0.25">
      <c r="A48" s="5" t="s">
        <v>47</v>
      </c>
      <c r="B48" t="s">
        <v>98</v>
      </c>
      <c r="C48" t="s">
        <v>106</v>
      </c>
      <c r="D48" t="s">
        <v>136</v>
      </c>
      <c r="E48" t="s">
        <v>111</v>
      </c>
      <c r="F48">
        <v>210</v>
      </c>
      <c r="G48" t="str">
        <f>VLOOKUP(A48,[1]Sheet1!$B$2:$E$200,3,FALSE)</f>
        <v>MINICLAVEL</v>
      </c>
      <c r="H48">
        <f>+Tabla1[[#This Row],[VALOR]]/7</f>
        <v>30</v>
      </c>
    </row>
    <row r="49" spans="1:11" hidden="1" x14ac:dyDescent="0.25">
      <c r="A49" s="5" t="s">
        <v>48</v>
      </c>
      <c r="B49" t="s">
        <v>98</v>
      </c>
      <c r="C49" t="s">
        <v>106</v>
      </c>
      <c r="D49" t="s">
        <v>136</v>
      </c>
      <c r="E49" t="s">
        <v>111</v>
      </c>
      <c r="F49">
        <v>196</v>
      </c>
      <c r="G49" t="str">
        <f>VLOOKUP(A49,[1]Sheet1!$B$2:$E$200,3,FALSE)</f>
        <v>CLAVEL</v>
      </c>
      <c r="H49">
        <f>+Tabla1[[#This Row],[VALOR]]/7</f>
        <v>28</v>
      </c>
      <c r="J49">
        <f>28*7</f>
        <v>196</v>
      </c>
    </row>
    <row r="50" spans="1:11" hidden="1" x14ac:dyDescent="0.25">
      <c r="A50" s="5" t="s">
        <v>49</v>
      </c>
      <c r="B50" t="s">
        <v>98</v>
      </c>
      <c r="C50" t="s">
        <v>106</v>
      </c>
      <c r="D50" t="s">
        <v>136</v>
      </c>
      <c r="E50" t="s">
        <v>111</v>
      </c>
      <c r="F50">
        <v>210</v>
      </c>
      <c r="G50" t="str">
        <f>VLOOKUP(A50,[1]Sheet1!$B$2:$E$200,3,FALSE)</f>
        <v>CLAVEL</v>
      </c>
      <c r="H50">
        <f>+Tabla1[[#This Row],[VALOR]]/7</f>
        <v>30</v>
      </c>
    </row>
    <row r="51" spans="1:11" hidden="1" x14ac:dyDescent="0.25">
      <c r="A51" s="5" t="s">
        <v>50</v>
      </c>
      <c r="B51" t="s">
        <v>98</v>
      </c>
      <c r="C51" t="s">
        <v>106</v>
      </c>
      <c r="D51" t="s">
        <v>136</v>
      </c>
      <c r="E51" t="s">
        <v>111</v>
      </c>
      <c r="F51">
        <v>203</v>
      </c>
      <c r="G51" t="str">
        <f>VLOOKUP(A51,[1]Sheet1!$B$2:$E$200,3,FALSE)</f>
        <v>CLAVEL</v>
      </c>
      <c r="H51">
        <f>+Tabla1[[#This Row],[VALOR]]/7</f>
        <v>29</v>
      </c>
      <c r="J51">
        <f>29*7</f>
        <v>203</v>
      </c>
    </row>
    <row r="52" spans="1:11" hidden="1" x14ac:dyDescent="0.25">
      <c r="A52" s="5" t="s">
        <v>51</v>
      </c>
      <c r="B52" t="s">
        <v>98</v>
      </c>
      <c r="C52" t="s">
        <v>106</v>
      </c>
      <c r="D52" t="s">
        <v>136</v>
      </c>
      <c r="E52" t="s">
        <v>111</v>
      </c>
      <c r="F52">
        <v>182</v>
      </c>
      <c r="G52" t="str">
        <f>VLOOKUP(A52,[1]Sheet1!$B$2:$E$200,3,FALSE)</f>
        <v>CLAVEL</v>
      </c>
      <c r="H52">
        <f>+Tabla1[[#This Row],[VALOR]]/7</f>
        <v>26</v>
      </c>
      <c r="J52">
        <f>26*7</f>
        <v>182</v>
      </c>
    </row>
    <row r="53" spans="1:11" hidden="1" x14ac:dyDescent="0.25">
      <c r="A53" s="5" t="s">
        <v>52</v>
      </c>
      <c r="B53" t="s">
        <v>98</v>
      </c>
      <c r="C53" t="s">
        <v>106</v>
      </c>
      <c r="D53" t="s">
        <v>136</v>
      </c>
      <c r="E53" t="s">
        <v>111</v>
      </c>
      <c r="F53">
        <v>203</v>
      </c>
      <c r="G53" t="str">
        <f>VLOOKUP(A53,[1]Sheet1!$B$2:$E$200,3,FALSE)</f>
        <v>CLAVEL</v>
      </c>
      <c r="H53">
        <f>+Tabla1[[#This Row],[VALOR]]/7</f>
        <v>29</v>
      </c>
      <c r="J53">
        <f>29*7</f>
        <v>203</v>
      </c>
    </row>
    <row r="54" spans="1:11" hidden="1" x14ac:dyDescent="0.25">
      <c r="A54" s="5" t="s">
        <v>53</v>
      </c>
      <c r="B54" t="s">
        <v>98</v>
      </c>
      <c r="C54" t="s">
        <v>106</v>
      </c>
      <c r="D54" t="s">
        <v>136</v>
      </c>
      <c r="E54" t="s">
        <v>111</v>
      </c>
      <c r="F54">
        <v>203</v>
      </c>
      <c r="G54" t="str">
        <f>VLOOKUP(A54,[1]Sheet1!$B$2:$E$200,3,FALSE)</f>
        <v>CLAVEL</v>
      </c>
      <c r="H54">
        <f>+Tabla1[[#This Row],[VALOR]]/7</f>
        <v>29</v>
      </c>
      <c r="J54">
        <f>29*7</f>
        <v>203</v>
      </c>
    </row>
    <row r="55" spans="1:11" hidden="1" x14ac:dyDescent="0.25">
      <c r="A55" s="5" t="s">
        <v>54</v>
      </c>
      <c r="B55" t="s">
        <v>98</v>
      </c>
      <c r="C55" t="s">
        <v>106</v>
      </c>
      <c r="D55" t="s">
        <v>136</v>
      </c>
      <c r="E55" t="s">
        <v>111</v>
      </c>
      <c r="F55">
        <v>203</v>
      </c>
      <c r="G55" t="str">
        <f>VLOOKUP(A55,[1]Sheet1!$B$2:$E$200,3,FALSE)</f>
        <v>CLAVEL</v>
      </c>
      <c r="H55">
        <f>+Tabla1[[#This Row],[VALOR]]/7</f>
        <v>29</v>
      </c>
      <c r="J55">
        <f>29*7</f>
        <v>203</v>
      </c>
    </row>
    <row r="56" spans="1:11" hidden="1" x14ac:dyDescent="0.25">
      <c r="A56" s="5" t="s">
        <v>55</v>
      </c>
      <c r="B56" t="s">
        <v>98</v>
      </c>
      <c r="C56" t="s">
        <v>106</v>
      </c>
      <c r="D56" t="s">
        <v>136</v>
      </c>
      <c r="E56" t="s">
        <v>111</v>
      </c>
      <c r="F56">
        <v>217</v>
      </c>
      <c r="G56" t="str">
        <f>VLOOKUP(A56,[1]Sheet1!$B$2:$E$200,3,FALSE)</f>
        <v>MINICLAVEL</v>
      </c>
      <c r="H56">
        <f>+Tabla1[[#This Row],[VALOR]]/7</f>
        <v>31</v>
      </c>
    </row>
    <row r="57" spans="1:11" hidden="1" x14ac:dyDescent="0.25">
      <c r="A57" s="5" t="s">
        <v>56</v>
      </c>
      <c r="B57" t="s">
        <v>98</v>
      </c>
      <c r="C57" t="s">
        <v>106</v>
      </c>
      <c r="D57" t="s">
        <v>136</v>
      </c>
      <c r="E57" t="s">
        <v>111</v>
      </c>
      <c r="F57">
        <v>189</v>
      </c>
      <c r="G57" t="str">
        <f>VLOOKUP(A57,[1]Sheet1!$B$2:$E$200,3,FALSE)</f>
        <v>MINICLAVEL</v>
      </c>
      <c r="H57">
        <f>+Tabla1[[#This Row],[VALOR]]/7</f>
        <v>27</v>
      </c>
    </row>
    <row r="58" spans="1:11" hidden="1" x14ac:dyDescent="0.25">
      <c r="A58" s="5" t="s">
        <v>57</v>
      </c>
      <c r="B58" t="s">
        <v>98</v>
      </c>
      <c r="C58" t="s">
        <v>106</v>
      </c>
      <c r="D58" t="s">
        <v>136</v>
      </c>
      <c r="E58" t="s">
        <v>111</v>
      </c>
      <c r="F58">
        <v>224</v>
      </c>
      <c r="G58" t="str">
        <f>VLOOKUP(A58,[1]Sheet1!$B$2:$E$200,3,FALSE)</f>
        <v>CLAVEL</v>
      </c>
      <c r="H58">
        <f>+Tabla1[[#This Row],[VALOR]]/7</f>
        <v>32</v>
      </c>
      <c r="J58">
        <f>32*7</f>
        <v>224</v>
      </c>
    </row>
    <row r="59" spans="1:11" hidden="1" x14ac:dyDescent="0.25">
      <c r="A59" s="5" t="s">
        <v>58</v>
      </c>
      <c r="B59" t="s">
        <v>98</v>
      </c>
      <c r="C59" t="s">
        <v>106</v>
      </c>
      <c r="D59" t="s">
        <v>136</v>
      </c>
      <c r="E59" t="s">
        <v>111</v>
      </c>
      <c r="F59">
        <v>182</v>
      </c>
      <c r="G59" t="str">
        <f>VLOOKUP(A59,[1]Sheet1!$B$2:$E$200,3,FALSE)</f>
        <v>MINICLAVEL</v>
      </c>
      <c r="H59">
        <f>+Tabla1[[#This Row],[VALOR]]/7</f>
        <v>26</v>
      </c>
    </row>
    <row r="60" spans="1:11" hidden="1" x14ac:dyDescent="0.25">
      <c r="A60" s="5" t="s">
        <v>59</v>
      </c>
      <c r="B60" t="s">
        <v>98</v>
      </c>
      <c r="C60" t="s">
        <v>106</v>
      </c>
      <c r="D60" t="s">
        <v>136</v>
      </c>
      <c r="E60" t="s">
        <v>111</v>
      </c>
      <c r="F60">
        <v>14</v>
      </c>
      <c r="G60" t="str">
        <f>VLOOKUP(A60,[1]Sheet1!$B$2:$E$200,3,FALSE)</f>
        <v>CLAVEL</v>
      </c>
      <c r="H60">
        <f>+Tabla1[[#This Row],[VALOR]]/7</f>
        <v>2</v>
      </c>
    </row>
    <row r="61" spans="1:11" hidden="1" x14ac:dyDescent="0.25">
      <c r="A61" s="5" t="s">
        <v>60</v>
      </c>
      <c r="B61" t="s">
        <v>98</v>
      </c>
      <c r="C61" t="s">
        <v>106</v>
      </c>
      <c r="D61" t="s">
        <v>136</v>
      </c>
      <c r="E61" t="s">
        <v>111</v>
      </c>
      <c r="F61">
        <v>196</v>
      </c>
      <c r="G61" t="str">
        <f>VLOOKUP(A61,[1]Sheet1!$B$2:$E$200,3,FALSE)</f>
        <v>MINICLAVEL</v>
      </c>
      <c r="H61">
        <f>+Tabla1[[#This Row],[VALOR]]/7</f>
        <v>28</v>
      </c>
    </row>
    <row r="62" spans="1:11" hidden="1" x14ac:dyDescent="0.25">
      <c r="A62" s="5" t="s">
        <v>61</v>
      </c>
      <c r="B62" t="s">
        <v>98</v>
      </c>
      <c r="C62" t="s">
        <v>106</v>
      </c>
      <c r="D62" t="s">
        <v>136</v>
      </c>
      <c r="E62" t="s">
        <v>111</v>
      </c>
      <c r="F62">
        <v>196</v>
      </c>
      <c r="G62" t="str">
        <f>VLOOKUP(A62,[1]Sheet1!$B$2:$E$200,3,FALSE)</f>
        <v>CLAVEL</v>
      </c>
      <c r="H62">
        <f>+Tabla1[[#This Row],[VALOR]]/7</f>
        <v>28</v>
      </c>
      <c r="K62">
        <f>28*7</f>
        <v>196</v>
      </c>
    </row>
    <row r="63" spans="1:11" hidden="1" x14ac:dyDescent="0.25">
      <c r="A63" s="5" t="s">
        <v>62</v>
      </c>
      <c r="B63" t="s">
        <v>98</v>
      </c>
      <c r="C63" t="s">
        <v>106</v>
      </c>
      <c r="D63" t="s">
        <v>136</v>
      </c>
      <c r="E63" t="s">
        <v>111</v>
      </c>
      <c r="F63">
        <v>203</v>
      </c>
      <c r="G63" t="str">
        <f>VLOOKUP(A63,[1]Sheet1!$B$2:$E$200,3,FALSE)</f>
        <v>MINICLAVEL</v>
      </c>
      <c r="H63">
        <f>+Tabla1[[#This Row],[VALOR]]/7</f>
        <v>29</v>
      </c>
    </row>
    <row r="64" spans="1:11" hidden="1" x14ac:dyDescent="0.25">
      <c r="A64" s="5" t="s">
        <v>63</v>
      </c>
      <c r="B64" t="s">
        <v>98</v>
      </c>
      <c r="C64" t="s">
        <v>106</v>
      </c>
      <c r="D64" t="s">
        <v>136</v>
      </c>
      <c r="E64" t="s">
        <v>111</v>
      </c>
      <c r="F64">
        <v>168</v>
      </c>
      <c r="G64" t="str">
        <f>VLOOKUP(A64,[1]Sheet1!$B$2:$E$200,3,FALSE)</f>
        <v>CLAVEL</v>
      </c>
      <c r="H64">
        <f>+Tabla1[[#This Row],[VALOR]]/7</f>
        <v>24</v>
      </c>
      <c r="J64">
        <f>24*7</f>
        <v>168</v>
      </c>
    </row>
    <row r="65" spans="1:10" hidden="1" x14ac:dyDescent="0.25">
      <c r="A65" s="5" t="s">
        <v>64</v>
      </c>
      <c r="B65" t="s">
        <v>98</v>
      </c>
      <c r="C65" t="s">
        <v>106</v>
      </c>
      <c r="D65" t="s">
        <v>136</v>
      </c>
      <c r="E65" t="s">
        <v>111</v>
      </c>
      <c r="F65">
        <v>203</v>
      </c>
      <c r="G65" t="str">
        <f>VLOOKUP(A65,[1]Sheet1!$B$2:$E$200,3,FALSE)</f>
        <v>CLAVEL</v>
      </c>
      <c r="H65">
        <f>+Tabla1[[#This Row],[VALOR]]/7</f>
        <v>29</v>
      </c>
      <c r="J65">
        <f>29*7</f>
        <v>203</v>
      </c>
    </row>
    <row r="66" spans="1:10" hidden="1" x14ac:dyDescent="0.25">
      <c r="A66" s="5" t="s">
        <v>65</v>
      </c>
      <c r="B66" t="s">
        <v>98</v>
      </c>
      <c r="C66" t="s">
        <v>106</v>
      </c>
      <c r="D66" t="s">
        <v>136</v>
      </c>
      <c r="E66" t="s">
        <v>111</v>
      </c>
      <c r="F66">
        <v>217</v>
      </c>
      <c r="G66" t="str">
        <f>VLOOKUP(A66,[1]Sheet1!$B$2:$E$200,3,FALSE)</f>
        <v>CLAVEL</v>
      </c>
      <c r="H66">
        <f>+Tabla1[[#This Row],[VALOR]]/7</f>
        <v>31</v>
      </c>
      <c r="J66">
        <f>31*7</f>
        <v>217</v>
      </c>
    </row>
    <row r="67" spans="1:10" hidden="1" x14ac:dyDescent="0.25">
      <c r="A67" s="5" t="s">
        <v>66</v>
      </c>
      <c r="B67" t="s">
        <v>98</v>
      </c>
      <c r="C67" t="s">
        <v>106</v>
      </c>
      <c r="D67" t="s">
        <v>136</v>
      </c>
      <c r="E67" t="s">
        <v>111</v>
      </c>
      <c r="F67">
        <v>203</v>
      </c>
      <c r="G67" t="str">
        <f>VLOOKUP(A67,[1]Sheet1!$B$2:$E$200,3,FALSE)</f>
        <v>MINICLAVEL</v>
      </c>
      <c r="H67">
        <f>+Tabla1[[#This Row],[VALOR]]/7</f>
        <v>29</v>
      </c>
    </row>
    <row r="68" spans="1:10" hidden="1" x14ac:dyDescent="0.25">
      <c r="A68" s="5" t="s">
        <v>67</v>
      </c>
      <c r="B68" t="s">
        <v>98</v>
      </c>
      <c r="C68" t="s">
        <v>106</v>
      </c>
      <c r="D68" t="s">
        <v>136</v>
      </c>
      <c r="E68" t="s">
        <v>111</v>
      </c>
      <c r="F68">
        <v>210</v>
      </c>
      <c r="G68" t="str">
        <f>VLOOKUP(A68,[1]Sheet1!$B$2:$E$200,3,FALSE)</f>
        <v>CLAVEL</v>
      </c>
      <c r="H68">
        <f>+Tabla1[[#This Row],[VALOR]]/7</f>
        <v>30</v>
      </c>
    </row>
    <row r="69" spans="1:10" hidden="1" x14ac:dyDescent="0.25">
      <c r="A69" s="5" t="s">
        <v>68</v>
      </c>
      <c r="B69" t="s">
        <v>98</v>
      </c>
      <c r="C69" t="s">
        <v>106</v>
      </c>
      <c r="D69" t="s">
        <v>136</v>
      </c>
      <c r="E69" t="s">
        <v>111</v>
      </c>
      <c r="F69">
        <v>203</v>
      </c>
      <c r="G69" t="str">
        <f>VLOOKUP(A69,[1]Sheet1!$B$2:$E$200,3,FALSE)</f>
        <v>MINICLAVEL</v>
      </c>
      <c r="H69">
        <f>+Tabla1[[#This Row],[VALOR]]/7</f>
        <v>29</v>
      </c>
    </row>
    <row r="70" spans="1:10" hidden="1" x14ac:dyDescent="0.25">
      <c r="A70" s="5" t="s">
        <v>69</v>
      </c>
      <c r="B70" t="s">
        <v>98</v>
      </c>
      <c r="C70" t="s">
        <v>106</v>
      </c>
      <c r="D70" t="s">
        <v>136</v>
      </c>
      <c r="E70" t="s">
        <v>111</v>
      </c>
      <c r="F70">
        <v>210</v>
      </c>
      <c r="G70" t="str">
        <f>VLOOKUP(A70,[1]Sheet1!$B$2:$E$200,3,FALSE)</f>
        <v>MINICLAVEL</v>
      </c>
      <c r="H70">
        <f>+Tabla1[[#This Row],[VALOR]]/7</f>
        <v>30</v>
      </c>
    </row>
    <row r="71" spans="1:10" hidden="1" x14ac:dyDescent="0.25">
      <c r="A71" s="5" t="s">
        <v>70</v>
      </c>
      <c r="B71" t="s">
        <v>98</v>
      </c>
      <c r="C71" t="s">
        <v>106</v>
      </c>
      <c r="D71" t="s">
        <v>136</v>
      </c>
      <c r="E71" t="s">
        <v>111</v>
      </c>
      <c r="F71">
        <v>210</v>
      </c>
      <c r="G71" t="str">
        <f>VLOOKUP(A71,[1]Sheet1!$B$2:$E$200,3,FALSE)</f>
        <v>MINICLAVEL</v>
      </c>
      <c r="H71">
        <f>+Tabla1[[#This Row],[VALOR]]/7</f>
        <v>30</v>
      </c>
    </row>
    <row r="72" spans="1:10" hidden="1" x14ac:dyDescent="0.25">
      <c r="A72" s="5" t="s">
        <v>71</v>
      </c>
      <c r="B72" t="s">
        <v>98</v>
      </c>
      <c r="C72" t="s">
        <v>106</v>
      </c>
      <c r="D72" t="s">
        <v>136</v>
      </c>
      <c r="E72" t="s">
        <v>111</v>
      </c>
      <c r="F72">
        <v>210</v>
      </c>
      <c r="G72" t="str">
        <f>VLOOKUP(A72,[1]Sheet1!$B$2:$E$200,3,FALSE)</f>
        <v>MINICLAVEL</v>
      </c>
      <c r="H72">
        <f>+Tabla1[[#This Row],[VALOR]]/7</f>
        <v>30</v>
      </c>
    </row>
    <row r="73" spans="1:10" hidden="1" x14ac:dyDescent="0.25">
      <c r="A73" s="5" t="s">
        <v>72</v>
      </c>
      <c r="B73" t="s">
        <v>98</v>
      </c>
      <c r="C73" t="s">
        <v>106</v>
      </c>
      <c r="D73" t="s">
        <v>136</v>
      </c>
      <c r="E73" t="s">
        <v>111</v>
      </c>
      <c r="F73">
        <v>203</v>
      </c>
      <c r="G73" t="str">
        <f>VLOOKUP(A73,[1]Sheet1!$B$2:$E$200,3,FALSE)</f>
        <v>CLAVEL</v>
      </c>
      <c r="H73">
        <f>+Tabla1[[#This Row],[VALOR]]/7</f>
        <v>29</v>
      </c>
      <c r="J73">
        <f>29*7</f>
        <v>203</v>
      </c>
    </row>
    <row r="74" spans="1:10" hidden="1" x14ac:dyDescent="0.25">
      <c r="A74" s="5" t="s">
        <v>73</v>
      </c>
      <c r="B74" t="s">
        <v>98</v>
      </c>
      <c r="C74" t="s">
        <v>106</v>
      </c>
      <c r="D74" t="s">
        <v>136</v>
      </c>
      <c r="E74" t="s">
        <v>111</v>
      </c>
      <c r="F74">
        <v>210</v>
      </c>
      <c r="G74" t="str">
        <f>VLOOKUP(A74,[1]Sheet1!$B$2:$E$200,3,FALSE)</f>
        <v>CLAVEL</v>
      </c>
      <c r="H74">
        <f>+Tabla1[[#This Row],[VALOR]]/7</f>
        <v>30</v>
      </c>
    </row>
    <row r="75" spans="1:10" hidden="1" x14ac:dyDescent="0.25">
      <c r="A75" s="5" t="s">
        <v>74</v>
      </c>
      <c r="B75" t="s">
        <v>98</v>
      </c>
      <c r="C75" t="s">
        <v>106</v>
      </c>
      <c r="D75" t="s">
        <v>136</v>
      </c>
      <c r="E75" t="s">
        <v>111</v>
      </c>
      <c r="F75">
        <v>175</v>
      </c>
      <c r="G75" t="str">
        <f>VLOOKUP(A75,[1]Sheet1!$B$2:$E$200,3,FALSE)</f>
        <v>CLAVEL</v>
      </c>
      <c r="H75">
        <f>+Tabla1[[#This Row],[VALOR]]/7</f>
        <v>25</v>
      </c>
      <c r="J75">
        <f>25*7</f>
        <v>175</v>
      </c>
    </row>
    <row r="76" spans="1:10" hidden="1" x14ac:dyDescent="0.25">
      <c r="A76" s="5" t="s">
        <v>75</v>
      </c>
      <c r="B76" t="s">
        <v>98</v>
      </c>
      <c r="C76" t="s">
        <v>106</v>
      </c>
      <c r="D76" t="s">
        <v>136</v>
      </c>
      <c r="E76" t="s">
        <v>111</v>
      </c>
      <c r="F76">
        <v>196</v>
      </c>
      <c r="G76" t="str">
        <f>VLOOKUP(A76,[1]Sheet1!$B$2:$E$200,3,FALSE)</f>
        <v>MINICLAVEL</v>
      </c>
      <c r="H76">
        <f>+Tabla1[[#This Row],[VALOR]]/7</f>
        <v>28</v>
      </c>
    </row>
    <row r="77" spans="1:10" hidden="1" x14ac:dyDescent="0.25">
      <c r="A77" s="5" t="s">
        <v>76</v>
      </c>
      <c r="B77" t="s">
        <v>98</v>
      </c>
      <c r="C77" t="s">
        <v>106</v>
      </c>
      <c r="D77" t="s">
        <v>136</v>
      </c>
      <c r="E77" t="s">
        <v>111</v>
      </c>
      <c r="F77">
        <v>196</v>
      </c>
      <c r="G77" t="str">
        <f>VLOOKUP(A77,[1]Sheet1!$B$2:$E$200,3,FALSE)</f>
        <v>MINICLAVEL</v>
      </c>
      <c r="H77">
        <f>+Tabla1[[#This Row],[VALOR]]/7</f>
        <v>28</v>
      </c>
    </row>
    <row r="78" spans="1:10" hidden="1" x14ac:dyDescent="0.25">
      <c r="A78" s="5" t="s">
        <v>77</v>
      </c>
      <c r="B78" t="s">
        <v>98</v>
      </c>
      <c r="C78" t="s">
        <v>106</v>
      </c>
      <c r="D78" t="s">
        <v>136</v>
      </c>
      <c r="E78" t="s">
        <v>111</v>
      </c>
      <c r="F78">
        <v>196</v>
      </c>
      <c r="G78" t="str">
        <f>VLOOKUP(A78,[1]Sheet1!$B$2:$E$200,3,FALSE)</f>
        <v>MINICLAVEL</v>
      </c>
      <c r="H78">
        <f>+Tabla1[[#This Row],[VALOR]]/7</f>
        <v>28</v>
      </c>
    </row>
    <row r="79" spans="1:10" hidden="1" x14ac:dyDescent="0.25">
      <c r="A79" s="5" t="s">
        <v>78</v>
      </c>
      <c r="B79" t="s">
        <v>98</v>
      </c>
      <c r="C79" t="s">
        <v>106</v>
      </c>
      <c r="D79" t="s">
        <v>136</v>
      </c>
      <c r="E79" t="s">
        <v>111</v>
      </c>
      <c r="F79">
        <v>196</v>
      </c>
      <c r="G79" t="str">
        <f>VLOOKUP(A79,[1]Sheet1!$B$2:$E$200,3,FALSE)</f>
        <v>MINICLAVEL</v>
      </c>
      <c r="H79">
        <f>+Tabla1[[#This Row],[VALOR]]/7</f>
        <v>28</v>
      </c>
    </row>
    <row r="80" spans="1:10" hidden="1" x14ac:dyDescent="0.25">
      <c r="A80" s="5" t="s">
        <v>79</v>
      </c>
      <c r="B80" t="s">
        <v>98</v>
      </c>
      <c r="C80" t="s">
        <v>106</v>
      </c>
      <c r="D80" t="s">
        <v>136</v>
      </c>
      <c r="E80" t="s">
        <v>111</v>
      </c>
      <c r="F80">
        <v>189</v>
      </c>
      <c r="G80" t="str">
        <f>VLOOKUP(A80,[1]Sheet1!$B$2:$E$200,3,FALSE)</f>
        <v>CLAVEL</v>
      </c>
      <c r="H80">
        <f>+Tabla1[[#This Row],[VALOR]]/7</f>
        <v>27</v>
      </c>
      <c r="J80">
        <f>27*7</f>
        <v>189</v>
      </c>
    </row>
    <row r="81" spans="1:10" hidden="1" x14ac:dyDescent="0.25">
      <c r="A81" s="5" t="s">
        <v>80</v>
      </c>
      <c r="B81" t="s">
        <v>98</v>
      </c>
      <c r="C81" t="s">
        <v>106</v>
      </c>
      <c r="D81" t="s">
        <v>136</v>
      </c>
      <c r="E81" t="s">
        <v>111</v>
      </c>
      <c r="F81">
        <v>203</v>
      </c>
      <c r="G81" t="str">
        <f>VLOOKUP(A81,[1]Sheet1!$B$2:$E$200,3,FALSE)</f>
        <v>MINICLAVEL</v>
      </c>
      <c r="H81">
        <f>+Tabla1[[#This Row],[VALOR]]/7</f>
        <v>29</v>
      </c>
    </row>
    <row r="82" spans="1:10" hidden="1" x14ac:dyDescent="0.25">
      <c r="A82" s="5" t="s">
        <v>81</v>
      </c>
      <c r="B82" t="s">
        <v>98</v>
      </c>
      <c r="C82" t="s">
        <v>106</v>
      </c>
      <c r="D82" t="s">
        <v>136</v>
      </c>
      <c r="E82" t="s">
        <v>111</v>
      </c>
      <c r="F82">
        <v>196</v>
      </c>
      <c r="G82" t="str">
        <f>VLOOKUP(A82,[1]Sheet1!$B$2:$E$200,3,FALSE)</f>
        <v>MINICLAVEL</v>
      </c>
      <c r="H82">
        <f>+Tabla1[[#This Row],[VALOR]]/7</f>
        <v>28</v>
      </c>
    </row>
    <row r="83" spans="1:10" hidden="1" x14ac:dyDescent="0.25">
      <c r="A83" s="5" t="s">
        <v>82</v>
      </c>
      <c r="B83" t="s">
        <v>98</v>
      </c>
      <c r="C83" t="s">
        <v>106</v>
      </c>
      <c r="D83" t="s">
        <v>136</v>
      </c>
      <c r="E83" t="s">
        <v>111</v>
      </c>
      <c r="F83">
        <v>196</v>
      </c>
      <c r="G83" t="str">
        <f>VLOOKUP(A83,[1]Sheet1!$B$2:$E$200,3,FALSE)</f>
        <v>CLAVEL</v>
      </c>
      <c r="H83">
        <f>+Tabla1[[#This Row],[VALOR]]/7</f>
        <v>28</v>
      </c>
      <c r="J83">
        <f>28*7</f>
        <v>196</v>
      </c>
    </row>
    <row r="84" spans="1:10" hidden="1" x14ac:dyDescent="0.25">
      <c r="A84" s="5" t="s">
        <v>83</v>
      </c>
      <c r="B84" t="s">
        <v>98</v>
      </c>
      <c r="C84" t="s">
        <v>106</v>
      </c>
      <c r="D84" t="s">
        <v>136</v>
      </c>
      <c r="E84" t="s">
        <v>111</v>
      </c>
      <c r="F84">
        <v>203</v>
      </c>
      <c r="G84" t="str">
        <f>VLOOKUP(A84,[1]Sheet1!$B$2:$E$200,3,FALSE)</f>
        <v>MINICLAVEL</v>
      </c>
      <c r="H84">
        <f>+Tabla1[[#This Row],[VALOR]]/7</f>
        <v>29</v>
      </c>
    </row>
    <row r="85" spans="1:10" hidden="1" x14ac:dyDescent="0.25">
      <c r="A85" s="5" t="s">
        <v>84</v>
      </c>
      <c r="B85" t="s">
        <v>98</v>
      </c>
      <c r="C85" t="s">
        <v>106</v>
      </c>
      <c r="D85" t="s">
        <v>136</v>
      </c>
      <c r="E85" t="s">
        <v>111</v>
      </c>
      <c r="F85">
        <v>203</v>
      </c>
      <c r="G85" t="str">
        <f>VLOOKUP(A85,[1]Sheet1!$B$2:$E$200,3,FALSE)</f>
        <v>MINICLAVEL</v>
      </c>
      <c r="H85">
        <f>+Tabla1[[#This Row],[VALOR]]/7</f>
        <v>29</v>
      </c>
    </row>
    <row r="86" spans="1:10" hidden="1" x14ac:dyDescent="0.25">
      <c r="A86" s="5" t="s">
        <v>85</v>
      </c>
      <c r="B86" t="s">
        <v>98</v>
      </c>
      <c r="C86" t="s">
        <v>106</v>
      </c>
      <c r="D86" t="s">
        <v>136</v>
      </c>
      <c r="E86" t="s">
        <v>111</v>
      </c>
      <c r="F86">
        <v>210</v>
      </c>
      <c r="G86" t="str">
        <f>VLOOKUP(A86,[1]Sheet1!$B$2:$E$200,3,FALSE)</f>
        <v>CLAVEL</v>
      </c>
      <c r="H86">
        <f>+Tabla1[[#This Row],[VALOR]]/7</f>
        <v>30</v>
      </c>
    </row>
    <row r="87" spans="1:10" hidden="1" x14ac:dyDescent="0.25">
      <c r="A87" s="5" t="s">
        <v>86</v>
      </c>
      <c r="B87" t="s">
        <v>98</v>
      </c>
      <c r="C87" t="s">
        <v>106</v>
      </c>
      <c r="D87" t="s">
        <v>136</v>
      </c>
      <c r="E87" t="s">
        <v>111</v>
      </c>
      <c r="F87">
        <v>196</v>
      </c>
      <c r="G87" t="str">
        <f>VLOOKUP(A87,[1]Sheet1!$B$2:$E$200,3,FALSE)</f>
        <v>MINICLAVEL</v>
      </c>
      <c r="H87">
        <f>+Tabla1[[#This Row],[VALOR]]/7</f>
        <v>28</v>
      </c>
    </row>
    <row r="88" spans="1:10" hidden="1" x14ac:dyDescent="0.25">
      <c r="A88" s="5" t="s">
        <v>87</v>
      </c>
      <c r="B88" t="s">
        <v>98</v>
      </c>
      <c r="C88" t="s">
        <v>106</v>
      </c>
      <c r="D88" t="s">
        <v>136</v>
      </c>
      <c r="E88" t="s">
        <v>111</v>
      </c>
      <c r="F88">
        <v>182</v>
      </c>
      <c r="G88" t="str">
        <f>VLOOKUP(A88,[1]Sheet1!$B$2:$E$200,3,FALSE)</f>
        <v>CLAVEL</v>
      </c>
      <c r="H88">
        <f>+Tabla1[[#This Row],[VALOR]]/7</f>
        <v>26</v>
      </c>
      <c r="J88">
        <f>26*7</f>
        <v>182</v>
      </c>
    </row>
    <row r="89" spans="1:10" hidden="1" x14ac:dyDescent="0.25">
      <c r="A89" s="5" t="s">
        <v>88</v>
      </c>
      <c r="B89" t="s">
        <v>98</v>
      </c>
      <c r="C89" t="s">
        <v>106</v>
      </c>
      <c r="D89" t="s">
        <v>136</v>
      </c>
      <c r="E89" t="s">
        <v>111</v>
      </c>
      <c r="F89">
        <v>168</v>
      </c>
      <c r="G89" t="str">
        <f>VLOOKUP(A89,[1]Sheet1!$B$2:$E$200,3,FALSE)</f>
        <v>CLAVEL</v>
      </c>
      <c r="H89">
        <f>+Tabla1[[#This Row],[VALOR]]/7</f>
        <v>24</v>
      </c>
      <c r="J89">
        <f>24*7</f>
        <v>168</v>
      </c>
    </row>
    <row r="90" spans="1:10" hidden="1" x14ac:dyDescent="0.25">
      <c r="A90" s="5" t="s">
        <v>89</v>
      </c>
      <c r="B90" t="s">
        <v>98</v>
      </c>
      <c r="C90" t="s">
        <v>106</v>
      </c>
      <c r="D90" t="s">
        <v>136</v>
      </c>
      <c r="E90" t="s">
        <v>111</v>
      </c>
      <c r="F90">
        <v>182</v>
      </c>
      <c r="G90" t="str">
        <f>VLOOKUP(A90,[1]Sheet1!$B$2:$E$200,3,FALSE)</f>
        <v>MINICLAVEL</v>
      </c>
      <c r="H90">
        <f>+Tabla1[[#This Row],[VALOR]]/7</f>
        <v>26</v>
      </c>
    </row>
    <row r="91" spans="1:10" hidden="1" x14ac:dyDescent="0.25">
      <c r="A91" s="5" t="s">
        <v>90</v>
      </c>
      <c r="B91" t="s">
        <v>98</v>
      </c>
      <c r="C91" t="s">
        <v>106</v>
      </c>
      <c r="D91" t="s">
        <v>136</v>
      </c>
      <c r="E91" t="s">
        <v>111</v>
      </c>
      <c r="F91">
        <v>182</v>
      </c>
      <c r="G91" t="str">
        <f>VLOOKUP(A91,[1]Sheet1!$B$2:$E$200,3,FALSE)</f>
        <v>CLAVEL</v>
      </c>
      <c r="H91">
        <f>+Tabla1[[#This Row],[VALOR]]/7</f>
        <v>26</v>
      </c>
      <c r="J91">
        <f>26*7</f>
        <v>182</v>
      </c>
    </row>
    <row r="92" spans="1:10" hidden="1" x14ac:dyDescent="0.25">
      <c r="A92" s="5" t="s">
        <v>91</v>
      </c>
      <c r="B92" t="s">
        <v>98</v>
      </c>
      <c r="C92" t="s">
        <v>106</v>
      </c>
      <c r="D92" t="s">
        <v>136</v>
      </c>
      <c r="E92" t="s">
        <v>111</v>
      </c>
      <c r="F92">
        <v>189</v>
      </c>
      <c r="G92" t="str">
        <f>VLOOKUP(A92,[1]Sheet1!$B$2:$E$200,3,FALSE)</f>
        <v>CLAVEL</v>
      </c>
      <c r="H92">
        <f>+Tabla1[[#This Row],[VALOR]]/7</f>
        <v>27</v>
      </c>
      <c r="J92">
        <f>27*7</f>
        <v>189</v>
      </c>
    </row>
    <row r="93" spans="1:10" hidden="1" x14ac:dyDescent="0.25">
      <c r="A93" s="5" t="s">
        <v>92</v>
      </c>
      <c r="B93" t="s">
        <v>98</v>
      </c>
      <c r="C93" t="s">
        <v>106</v>
      </c>
      <c r="D93" t="s">
        <v>136</v>
      </c>
      <c r="E93" t="s">
        <v>111</v>
      </c>
      <c r="F93">
        <v>196</v>
      </c>
      <c r="G93" t="str">
        <f>VLOOKUP(A93,[1]Sheet1!$B$2:$E$200,3,FALSE)</f>
        <v>CLAVEL</v>
      </c>
      <c r="H93">
        <f>+Tabla1[[#This Row],[VALOR]]/7</f>
        <v>28</v>
      </c>
      <c r="J93">
        <f>28*7</f>
        <v>196</v>
      </c>
    </row>
    <row r="94" spans="1:10" hidden="1" x14ac:dyDescent="0.25">
      <c r="A94" s="5" t="s">
        <v>93</v>
      </c>
      <c r="B94" t="s">
        <v>98</v>
      </c>
      <c r="C94" t="s">
        <v>106</v>
      </c>
      <c r="D94" t="s">
        <v>136</v>
      </c>
      <c r="E94" t="s">
        <v>111</v>
      </c>
      <c r="F94">
        <v>203</v>
      </c>
      <c r="G94" t="str">
        <f>VLOOKUP(A94,[1]Sheet1!$B$2:$E$200,3,FALSE)</f>
        <v>MINICLAVEL</v>
      </c>
      <c r="H94">
        <f>+Tabla1[[#This Row],[VALOR]]/7</f>
        <v>29</v>
      </c>
    </row>
    <row r="95" spans="1:10" hidden="1" x14ac:dyDescent="0.25">
      <c r="A95" s="5" t="s">
        <v>94</v>
      </c>
      <c r="B95" t="s">
        <v>98</v>
      </c>
      <c r="C95" t="s">
        <v>106</v>
      </c>
      <c r="D95" t="s">
        <v>136</v>
      </c>
      <c r="E95" t="s">
        <v>111</v>
      </c>
      <c r="F95">
        <v>189</v>
      </c>
      <c r="G95" t="str">
        <f>VLOOKUP(A95,[1]Sheet1!$B$2:$E$200,3,FALSE)</f>
        <v>CLAVEL</v>
      </c>
      <c r="H95">
        <f>+Tabla1[[#This Row],[VALOR]]/7</f>
        <v>27</v>
      </c>
      <c r="J95">
        <f>27*7</f>
        <v>189</v>
      </c>
    </row>
    <row r="96" spans="1:10" hidden="1" x14ac:dyDescent="0.25">
      <c r="A96" s="5" t="s">
        <v>95</v>
      </c>
      <c r="B96" t="s">
        <v>98</v>
      </c>
      <c r="C96" t="s">
        <v>106</v>
      </c>
      <c r="D96" t="s">
        <v>136</v>
      </c>
      <c r="E96" t="s">
        <v>111</v>
      </c>
      <c r="F96">
        <v>203</v>
      </c>
      <c r="G96" t="str">
        <f>VLOOKUP(A96,[1]Sheet1!$B$2:$E$200,3,FALSE)</f>
        <v>MINICLAVEL</v>
      </c>
      <c r="H96">
        <f>+Tabla1[[#This Row],[VALOR]]/7</f>
        <v>29</v>
      </c>
    </row>
    <row r="97" spans="1:10" hidden="1" x14ac:dyDescent="0.25">
      <c r="A97" s="5" t="s">
        <v>96</v>
      </c>
      <c r="B97" t="s">
        <v>98</v>
      </c>
      <c r="C97" t="s">
        <v>106</v>
      </c>
      <c r="D97" t="s">
        <v>136</v>
      </c>
      <c r="E97" t="s">
        <v>111</v>
      </c>
      <c r="F97">
        <v>189</v>
      </c>
      <c r="G97" t="str">
        <f>VLOOKUP(A97,[1]Sheet1!$B$2:$E$200,3,FALSE)</f>
        <v>CLAVEL</v>
      </c>
      <c r="H97">
        <f>+Tabla1[[#This Row],[VALOR]]/7</f>
        <v>27</v>
      </c>
      <c r="J97">
        <f>27*7</f>
        <v>189</v>
      </c>
    </row>
    <row r="98" spans="1:10" hidden="1" x14ac:dyDescent="0.25">
      <c r="A98" t="s">
        <v>0</v>
      </c>
      <c r="B98" t="s">
        <v>98</v>
      </c>
      <c r="C98" t="s">
        <v>106</v>
      </c>
      <c r="D98" t="s">
        <v>137</v>
      </c>
      <c r="E98" t="s">
        <v>111</v>
      </c>
      <c r="F98">
        <v>14</v>
      </c>
      <c r="G98" t="str">
        <f>VLOOKUP(A98,[1]Sheet1!$B$2:$E$200,3,FALSE)</f>
        <v>CLAVEL</v>
      </c>
      <c r="H98">
        <f>+Tabla1[[#This Row],[VALOR]]/7</f>
        <v>2</v>
      </c>
    </row>
    <row r="99" spans="1:10" hidden="1" x14ac:dyDescent="0.25">
      <c r="A99" t="s">
        <v>1</v>
      </c>
      <c r="B99" t="s">
        <v>98</v>
      </c>
      <c r="C99" t="s">
        <v>106</v>
      </c>
      <c r="D99" t="s">
        <v>137</v>
      </c>
      <c r="E99" t="s">
        <v>111</v>
      </c>
      <c r="F99">
        <v>14</v>
      </c>
      <c r="G99" t="str">
        <f>VLOOKUP(A99,[1]Sheet1!$B$2:$E$200,3,FALSE)</f>
        <v>CLAVEL</v>
      </c>
      <c r="H99">
        <f>+Tabla1[[#This Row],[VALOR]]/7</f>
        <v>2</v>
      </c>
    </row>
    <row r="100" spans="1:10" hidden="1" x14ac:dyDescent="0.25">
      <c r="A100" t="s">
        <v>2</v>
      </c>
      <c r="B100" t="s">
        <v>98</v>
      </c>
      <c r="C100" t="s">
        <v>106</v>
      </c>
      <c r="D100" t="s">
        <v>137</v>
      </c>
      <c r="E100" t="s">
        <v>111</v>
      </c>
      <c r="F100">
        <v>14</v>
      </c>
      <c r="G100" t="str">
        <f>VLOOKUP(A100,[1]Sheet1!$B$2:$E$200,3,FALSE)</f>
        <v>CLAVEL</v>
      </c>
      <c r="H100">
        <f>+Tabla1[[#This Row],[VALOR]]/7</f>
        <v>2</v>
      </c>
    </row>
    <row r="101" spans="1:10" hidden="1" x14ac:dyDescent="0.25">
      <c r="A101" t="s">
        <v>3</v>
      </c>
      <c r="B101" t="s">
        <v>98</v>
      </c>
      <c r="C101" t="s">
        <v>106</v>
      </c>
      <c r="D101" t="s">
        <v>137</v>
      </c>
      <c r="E101" t="s">
        <v>111</v>
      </c>
      <c r="F101">
        <v>14</v>
      </c>
      <c r="G101" t="str">
        <f>VLOOKUP(A101,[1]Sheet1!$B$2:$E$200,3,FALSE)</f>
        <v>MINICLAVEL</v>
      </c>
      <c r="H101">
        <f>+Tabla1[[#This Row],[VALOR]]/7</f>
        <v>2</v>
      </c>
    </row>
    <row r="102" spans="1:10" hidden="1" x14ac:dyDescent="0.25">
      <c r="A102" t="s">
        <v>4</v>
      </c>
      <c r="B102" t="s">
        <v>98</v>
      </c>
      <c r="C102" t="s">
        <v>106</v>
      </c>
      <c r="D102" t="s">
        <v>137</v>
      </c>
      <c r="E102" t="s">
        <v>111</v>
      </c>
      <c r="F102">
        <v>14</v>
      </c>
      <c r="G102" t="str">
        <f>VLOOKUP(A102,[1]Sheet1!$B$2:$E$200,3,FALSE)</f>
        <v>MINICLAVEL</v>
      </c>
      <c r="H102">
        <f>+Tabla1[[#This Row],[VALOR]]/7</f>
        <v>2</v>
      </c>
    </row>
    <row r="103" spans="1:10" hidden="1" x14ac:dyDescent="0.25">
      <c r="A103" t="s">
        <v>5</v>
      </c>
      <c r="B103" t="s">
        <v>98</v>
      </c>
      <c r="C103" t="s">
        <v>106</v>
      </c>
      <c r="D103" t="s">
        <v>137</v>
      </c>
      <c r="E103" t="s">
        <v>111</v>
      </c>
      <c r="F103">
        <v>14</v>
      </c>
      <c r="G103" t="str">
        <f>VLOOKUP(A103,[1]Sheet1!$B$2:$E$200,3,FALSE)</f>
        <v>MINICLAVEL</v>
      </c>
      <c r="H103">
        <f>+Tabla1[[#This Row],[VALOR]]/7</f>
        <v>2</v>
      </c>
    </row>
    <row r="104" spans="1:10" hidden="1" x14ac:dyDescent="0.25">
      <c r="A104" t="s">
        <v>6</v>
      </c>
      <c r="B104" t="s">
        <v>98</v>
      </c>
      <c r="C104" t="s">
        <v>106</v>
      </c>
      <c r="D104" t="s">
        <v>137</v>
      </c>
      <c r="E104" t="s">
        <v>111</v>
      </c>
      <c r="F104">
        <v>14</v>
      </c>
      <c r="G104" t="str">
        <f>VLOOKUP(A104,[1]Sheet1!$B$2:$E$200,3,FALSE)</f>
        <v>MINICLAVEL</v>
      </c>
      <c r="H104">
        <f>+Tabla1[[#This Row],[VALOR]]/7</f>
        <v>2</v>
      </c>
    </row>
    <row r="105" spans="1:10" hidden="1" x14ac:dyDescent="0.25">
      <c r="A105" t="s">
        <v>7</v>
      </c>
      <c r="B105" t="s">
        <v>98</v>
      </c>
      <c r="C105" t="s">
        <v>106</v>
      </c>
      <c r="D105" t="s">
        <v>137</v>
      </c>
      <c r="E105" t="s">
        <v>111</v>
      </c>
      <c r="F105">
        <v>14</v>
      </c>
      <c r="G105" t="str">
        <f>VLOOKUP(A105,[1]Sheet1!$B$2:$E$200,3,FALSE)</f>
        <v>CLAVEL</v>
      </c>
      <c r="H105">
        <f>+Tabla1[[#This Row],[VALOR]]/7</f>
        <v>2</v>
      </c>
    </row>
    <row r="106" spans="1:10" hidden="1" x14ac:dyDescent="0.25">
      <c r="A106" t="s">
        <v>8</v>
      </c>
      <c r="B106" t="s">
        <v>98</v>
      </c>
      <c r="C106" t="s">
        <v>106</v>
      </c>
      <c r="D106" t="s">
        <v>137</v>
      </c>
      <c r="E106" t="s">
        <v>111</v>
      </c>
      <c r="F106">
        <v>14</v>
      </c>
      <c r="G106" t="str">
        <f>VLOOKUP(A106,[1]Sheet1!$B$2:$E$200,3,FALSE)</f>
        <v>CLAVEL</v>
      </c>
      <c r="H106">
        <f>+Tabla1[[#This Row],[VALOR]]/7</f>
        <v>2</v>
      </c>
    </row>
    <row r="107" spans="1:10" hidden="1" x14ac:dyDescent="0.25">
      <c r="A107" t="s">
        <v>9</v>
      </c>
      <c r="B107" t="s">
        <v>98</v>
      </c>
      <c r="C107" t="s">
        <v>106</v>
      </c>
      <c r="D107" t="s">
        <v>137</v>
      </c>
      <c r="E107" t="s">
        <v>111</v>
      </c>
      <c r="F107">
        <v>14</v>
      </c>
      <c r="G107" t="str">
        <f>VLOOKUP(A107,[1]Sheet1!$B$2:$E$200,3,FALSE)</f>
        <v>MINICLAVEL</v>
      </c>
      <c r="H107">
        <f>+Tabla1[[#This Row],[VALOR]]/7</f>
        <v>2</v>
      </c>
    </row>
    <row r="108" spans="1:10" hidden="1" x14ac:dyDescent="0.25">
      <c r="A108" t="s">
        <v>10</v>
      </c>
      <c r="B108" t="s">
        <v>98</v>
      </c>
      <c r="C108" t="s">
        <v>106</v>
      </c>
      <c r="D108" t="s">
        <v>137</v>
      </c>
      <c r="E108" t="s">
        <v>111</v>
      </c>
      <c r="F108">
        <v>14</v>
      </c>
      <c r="G108" t="str">
        <f>VLOOKUP(A108,[1]Sheet1!$B$2:$E$200,3,FALSE)</f>
        <v>CLAVEL</v>
      </c>
      <c r="H108">
        <f>+Tabla1[[#This Row],[VALOR]]/7</f>
        <v>2</v>
      </c>
    </row>
    <row r="109" spans="1:10" hidden="1" x14ac:dyDescent="0.25">
      <c r="A109" t="s">
        <v>11</v>
      </c>
      <c r="B109" t="s">
        <v>98</v>
      </c>
      <c r="C109" t="s">
        <v>106</v>
      </c>
      <c r="D109" t="s">
        <v>137</v>
      </c>
      <c r="E109" t="s">
        <v>111</v>
      </c>
      <c r="F109">
        <v>14</v>
      </c>
      <c r="G109" t="str">
        <f>VLOOKUP(A109,[1]Sheet1!$B$2:$E$200,3,FALSE)</f>
        <v>MINICLAVEL</v>
      </c>
      <c r="H109">
        <f>+Tabla1[[#This Row],[VALOR]]/7</f>
        <v>2</v>
      </c>
    </row>
    <row r="110" spans="1:10" hidden="1" x14ac:dyDescent="0.25">
      <c r="A110" t="s">
        <v>12</v>
      </c>
      <c r="B110" t="s">
        <v>98</v>
      </c>
      <c r="C110" t="s">
        <v>106</v>
      </c>
      <c r="D110" t="s">
        <v>137</v>
      </c>
      <c r="E110" t="s">
        <v>111</v>
      </c>
      <c r="F110">
        <v>14</v>
      </c>
      <c r="G110" t="str">
        <f>VLOOKUP(A110,[1]Sheet1!$B$2:$E$200,3,FALSE)</f>
        <v>MINICLAVEL</v>
      </c>
      <c r="H110">
        <f>+Tabla1[[#This Row],[VALOR]]/7</f>
        <v>2</v>
      </c>
    </row>
    <row r="111" spans="1:10" hidden="1" x14ac:dyDescent="0.25">
      <c r="A111" t="s">
        <v>13</v>
      </c>
      <c r="B111" t="s">
        <v>98</v>
      </c>
      <c r="C111" t="s">
        <v>106</v>
      </c>
      <c r="D111" t="s">
        <v>137</v>
      </c>
      <c r="E111" t="s">
        <v>111</v>
      </c>
      <c r="F111">
        <v>14</v>
      </c>
      <c r="G111" t="str">
        <f>VLOOKUP(A111,[1]Sheet1!$B$2:$E$200,3,FALSE)</f>
        <v>CLAVEL</v>
      </c>
      <c r="H111">
        <f>+Tabla1[[#This Row],[VALOR]]/7</f>
        <v>2</v>
      </c>
    </row>
    <row r="112" spans="1:10" hidden="1" x14ac:dyDescent="0.25">
      <c r="A112" t="s">
        <v>14</v>
      </c>
      <c r="B112" t="s">
        <v>98</v>
      </c>
      <c r="C112" t="s">
        <v>106</v>
      </c>
      <c r="D112" t="s">
        <v>137</v>
      </c>
      <c r="E112" t="s">
        <v>111</v>
      </c>
      <c r="F112">
        <v>14</v>
      </c>
      <c r="G112" t="str">
        <f>VLOOKUP(A112,[1]Sheet1!$B$2:$E$200,3,FALSE)</f>
        <v>CLAVEL</v>
      </c>
      <c r="H112">
        <f>+Tabla1[[#This Row],[VALOR]]/7</f>
        <v>2</v>
      </c>
    </row>
    <row r="113" spans="1:8" hidden="1" x14ac:dyDescent="0.25">
      <c r="A113" t="s">
        <v>15</v>
      </c>
      <c r="B113" t="s">
        <v>98</v>
      </c>
      <c r="C113" t="s">
        <v>106</v>
      </c>
      <c r="D113" t="s">
        <v>137</v>
      </c>
      <c r="E113" t="s">
        <v>111</v>
      </c>
      <c r="F113">
        <v>14</v>
      </c>
      <c r="G113" t="str">
        <f>VLOOKUP(A113,[1]Sheet1!$B$2:$E$200,3,FALSE)</f>
        <v>CLAVEL</v>
      </c>
      <c r="H113">
        <f>+Tabla1[[#This Row],[VALOR]]/7</f>
        <v>2</v>
      </c>
    </row>
    <row r="114" spans="1:8" hidden="1" x14ac:dyDescent="0.25">
      <c r="A114" t="s">
        <v>16</v>
      </c>
      <c r="B114" t="s">
        <v>98</v>
      </c>
      <c r="C114" t="s">
        <v>106</v>
      </c>
      <c r="D114" t="s">
        <v>137</v>
      </c>
      <c r="E114" t="s">
        <v>111</v>
      </c>
      <c r="F114">
        <v>14</v>
      </c>
      <c r="G114" t="str">
        <f>VLOOKUP(A114,[1]Sheet1!$B$2:$E$200,3,FALSE)</f>
        <v>CLAVEL</v>
      </c>
      <c r="H114">
        <f>+Tabla1[[#This Row],[VALOR]]/7</f>
        <v>2</v>
      </c>
    </row>
    <row r="115" spans="1:8" hidden="1" x14ac:dyDescent="0.25">
      <c r="A115" t="s">
        <v>17</v>
      </c>
      <c r="B115" t="s">
        <v>98</v>
      </c>
      <c r="C115" t="s">
        <v>106</v>
      </c>
      <c r="D115" t="s">
        <v>137</v>
      </c>
      <c r="E115" t="s">
        <v>111</v>
      </c>
      <c r="F115">
        <v>14</v>
      </c>
      <c r="G115" t="str">
        <f>VLOOKUP(A115,[1]Sheet1!$B$2:$E$200,3,FALSE)</f>
        <v>MINICLAVEL</v>
      </c>
      <c r="H115">
        <f>+Tabla1[[#This Row],[VALOR]]/7</f>
        <v>2</v>
      </c>
    </row>
    <row r="116" spans="1:8" hidden="1" x14ac:dyDescent="0.25">
      <c r="A116" t="s">
        <v>18</v>
      </c>
      <c r="B116" t="s">
        <v>98</v>
      </c>
      <c r="C116" t="s">
        <v>106</v>
      </c>
      <c r="D116" t="s">
        <v>137</v>
      </c>
      <c r="E116" t="s">
        <v>111</v>
      </c>
      <c r="F116">
        <v>14</v>
      </c>
      <c r="G116" t="str">
        <f>VLOOKUP(A116,[1]Sheet1!$B$2:$E$200,3,FALSE)</f>
        <v>CLAVEL</v>
      </c>
      <c r="H116">
        <f>+Tabla1[[#This Row],[VALOR]]/7</f>
        <v>2</v>
      </c>
    </row>
    <row r="117" spans="1:8" hidden="1" x14ac:dyDescent="0.25">
      <c r="A117" t="s">
        <v>19</v>
      </c>
      <c r="B117" t="s">
        <v>98</v>
      </c>
      <c r="C117" t="s">
        <v>106</v>
      </c>
      <c r="D117" t="s">
        <v>137</v>
      </c>
      <c r="E117" t="s">
        <v>111</v>
      </c>
      <c r="F117">
        <v>14</v>
      </c>
      <c r="G117" t="str">
        <f>VLOOKUP(A117,[1]Sheet1!$B$2:$E$200,3,FALSE)</f>
        <v>MINICLAVEL</v>
      </c>
      <c r="H117">
        <f>+Tabla1[[#This Row],[VALOR]]/7</f>
        <v>2</v>
      </c>
    </row>
    <row r="118" spans="1:8" hidden="1" x14ac:dyDescent="0.25">
      <c r="A118" t="s">
        <v>20</v>
      </c>
      <c r="B118" t="s">
        <v>98</v>
      </c>
      <c r="C118" t="s">
        <v>106</v>
      </c>
      <c r="D118" t="s">
        <v>137</v>
      </c>
      <c r="E118" t="s">
        <v>111</v>
      </c>
      <c r="F118">
        <v>14</v>
      </c>
      <c r="G118" t="str">
        <f>VLOOKUP(A118,[1]Sheet1!$B$2:$E$200,3,FALSE)</f>
        <v>CLAVEL</v>
      </c>
      <c r="H118">
        <f>+Tabla1[[#This Row],[VALOR]]/7</f>
        <v>2</v>
      </c>
    </row>
    <row r="119" spans="1:8" hidden="1" x14ac:dyDescent="0.25">
      <c r="A119" t="s">
        <v>21</v>
      </c>
      <c r="B119" t="s">
        <v>98</v>
      </c>
      <c r="C119" t="s">
        <v>106</v>
      </c>
      <c r="D119" t="s">
        <v>137</v>
      </c>
      <c r="E119" t="s">
        <v>111</v>
      </c>
      <c r="F119">
        <v>14</v>
      </c>
      <c r="G119" t="str">
        <f>VLOOKUP(A119,[1]Sheet1!$B$2:$E$200,3,FALSE)</f>
        <v>CLAVEL</v>
      </c>
      <c r="H119">
        <f>+Tabla1[[#This Row],[VALOR]]/7</f>
        <v>2</v>
      </c>
    </row>
    <row r="120" spans="1:8" hidden="1" x14ac:dyDescent="0.25">
      <c r="A120" t="s">
        <v>22</v>
      </c>
      <c r="B120" t="s">
        <v>98</v>
      </c>
      <c r="C120" t="s">
        <v>106</v>
      </c>
      <c r="D120" t="s">
        <v>137</v>
      </c>
      <c r="E120" t="s">
        <v>111</v>
      </c>
      <c r="F120">
        <v>14</v>
      </c>
      <c r="G120" t="str">
        <f>VLOOKUP(A120,[1]Sheet1!$B$2:$E$200,3,FALSE)</f>
        <v>MINICLAVEL</v>
      </c>
      <c r="H120">
        <f>+Tabla1[[#This Row],[VALOR]]/7</f>
        <v>2</v>
      </c>
    </row>
    <row r="121" spans="1:8" hidden="1" x14ac:dyDescent="0.25">
      <c r="A121" t="s">
        <v>23</v>
      </c>
      <c r="B121" t="s">
        <v>98</v>
      </c>
      <c r="C121" t="s">
        <v>106</v>
      </c>
      <c r="D121" t="s">
        <v>137</v>
      </c>
      <c r="E121" t="s">
        <v>111</v>
      </c>
      <c r="F121">
        <v>14</v>
      </c>
      <c r="G121" t="e">
        <f>VLOOKUP(A121,[1]Sheet1!$B$2:$E$200,3,FALSE)</f>
        <v>#N/A</v>
      </c>
      <c r="H121">
        <f>+Tabla1[[#This Row],[VALOR]]/7</f>
        <v>2</v>
      </c>
    </row>
    <row r="122" spans="1:8" hidden="1" x14ac:dyDescent="0.25">
      <c r="A122" t="s">
        <v>24</v>
      </c>
      <c r="B122" t="s">
        <v>98</v>
      </c>
      <c r="C122" t="s">
        <v>106</v>
      </c>
      <c r="D122" t="s">
        <v>137</v>
      </c>
      <c r="E122" t="s">
        <v>111</v>
      </c>
      <c r="F122">
        <v>14</v>
      </c>
      <c r="G122" t="str">
        <f>VLOOKUP(A122,[1]Sheet1!$B$2:$E$200,3,FALSE)</f>
        <v>CLAVEL</v>
      </c>
      <c r="H122">
        <f>+Tabla1[[#This Row],[VALOR]]/7</f>
        <v>2</v>
      </c>
    </row>
    <row r="123" spans="1:8" hidden="1" x14ac:dyDescent="0.25">
      <c r="A123" t="s">
        <v>25</v>
      </c>
      <c r="B123" t="s">
        <v>98</v>
      </c>
      <c r="C123" t="s">
        <v>106</v>
      </c>
      <c r="D123" t="s">
        <v>137</v>
      </c>
      <c r="E123" t="s">
        <v>111</v>
      </c>
      <c r="F123">
        <v>14</v>
      </c>
      <c r="G123" t="str">
        <f>VLOOKUP(A123,[1]Sheet1!$B$2:$E$200,3,FALSE)</f>
        <v>CLAVEL</v>
      </c>
      <c r="H123">
        <f>+Tabla1[[#This Row],[VALOR]]/7</f>
        <v>2</v>
      </c>
    </row>
    <row r="124" spans="1:8" hidden="1" x14ac:dyDescent="0.25">
      <c r="A124" s="5" t="s">
        <v>26</v>
      </c>
      <c r="B124" t="s">
        <v>98</v>
      </c>
      <c r="C124" t="s">
        <v>106</v>
      </c>
      <c r="D124" t="s">
        <v>137</v>
      </c>
      <c r="E124" t="s">
        <v>111</v>
      </c>
      <c r="F124">
        <v>14</v>
      </c>
      <c r="G124" t="str">
        <f>VLOOKUP(A124,[1]Sheet1!$B$2:$E$200,3,FALSE)</f>
        <v>CLAVEL</v>
      </c>
      <c r="H124">
        <f>+Tabla1[[#This Row],[VALOR]]/7</f>
        <v>2</v>
      </c>
    </row>
    <row r="125" spans="1:8" hidden="1" x14ac:dyDescent="0.25">
      <c r="A125" t="s">
        <v>27</v>
      </c>
      <c r="B125" t="s">
        <v>98</v>
      </c>
      <c r="C125" t="s">
        <v>106</v>
      </c>
      <c r="D125" t="s">
        <v>137</v>
      </c>
      <c r="E125" t="s">
        <v>111</v>
      </c>
      <c r="F125">
        <v>14</v>
      </c>
      <c r="G125" t="str">
        <f>VLOOKUP(A125,[1]Sheet1!$B$2:$E$200,3,FALSE)</f>
        <v>CLAVEL</v>
      </c>
      <c r="H125">
        <f>+Tabla1[[#This Row],[VALOR]]/7</f>
        <v>2</v>
      </c>
    </row>
    <row r="126" spans="1:8" hidden="1" x14ac:dyDescent="0.25">
      <c r="A126" t="s">
        <v>28</v>
      </c>
      <c r="B126" t="s">
        <v>98</v>
      </c>
      <c r="C126" t="s">
        <v>106</v>
      </c>
      <c r="D126" t="s">
        <v>137</v>
      </c>
      <c r="E126" t="s">
        <v>111</v>
      </c>
      <c r="F126">
        <v>14</v>
      </c>
      <c r="G126" t="str">
        <f>VLOOKUP(A126,[1]Sheet1!$B$2:$E$200,3,FALSE)</f>
        <v>CLAVEL</v>
      </c>
      <c r="H126">
        <f>+Tabla1[[#This Row],[VALOR]]/7</f>
        <v>2</v>
      </c>
    </row>
    <row r="127" spans="1:8" hidden="1" x14ac:dyDescent="0.25">
      <c r="A127" t="s">
        <v>29</v>
      </c>
      <c r="B127" t="s">
        <v>98</v>
      </c>
      <c r="C127" t="s">
        <v>106</v>
      </c>
      <c r="D127" t="s">
        <v>137</v>
      </c>
      <c r="E127" t="s">
        <v>111</v>
      </c>
      <c r="F127">
        <v>14</v>
      </c>
      <c r="G127" t="str">
        <f>VLOOKUP(A127,[1]Sheet1!$B$2:$E$200,3,FALSE)</f>
        <v>MINICLAVEL</v>
      </c>
      <c r="H127">
        <f>+Tabla1[[#This Row],[VALOR]]/7</f>
        <v>2</v>
      </c>
    </row>
    <row r="128" spans="1:8" hidden="1" x14ac:dyDescent="0.25">
      <c r="A128" t="s">
        <v>30</v>
      </c>
      <c r="B128" t="s">
        <v>98</v>
      </c>
      <c r="C128" t="s">
        <v>106</v>
      </c>
      <c r="D128" t="s">
        <v>137</v>
      </c>
      <c r="E128" t="s">
        <v>111</v>
      </c>
      <c r="F128">
        <v>14</v>
      </c>
      <c r="G128" t="str">
        <f>VLOOKUP(A128,[1]Sheet1!$B$2:$E$200,3,FALSE)</f>
        <v>CLAVEL</v>
      </c>
      <c r="H128">
        <f>+Tabla1[[#This Row],[VALOR]]/7</f>
        <v>2</v>
      </c>
    </row>
    <row r="129" spans="1:10" hidden="1" x14ac:dyDescent="0.25">
      <c r="A129" t="s">
        <v>31</v>
      </c>
      <c r="B129" t="s">
        <v>98</v>
      </c>
      <c r="C129" t="s">
        <v>106</v>
      </c>
      <c r="D129" t="s">
        <v>137</v>
      </c>
      <c r="E129" t="s">
        <v>111</v>
      </c>
      <c r="F129">
        <v>14</v>
      </c>
      <c r="G129" t="str">
        <f>VLOOKUP(A129,[1]Sheet1!$B$2:$E$200,3,FALSE)</f>
        <v>MINICLAVEL</v>
      </c>
      <c r="H129">
        <f>+Tabla1[[#This Row],[VALOR]]/7</f>
        <v>2</v>
      </c>
    </row>
    <row r="130" spans="1:10" hidden="1" x14ac:dyDescent="0.25">
      <c r="A130" t="s">
        <v>32</v>
      </c>
      <c r="B130" t="s">
        <v>98</v>
      </c>
      <c r="C130" t="s">
        <v>106</v>
      </c>
      <c r="D130" t="s">
        <v>137</v>
      </c>
      <c r="E130" t="s">
        <v>111</v>
      </c>
      <c r="F130">
        <v>14</v>
      </c>
      <c r="G130" t="str">
        <f>VLOOKUP(A130,[1]Sheet1!$B$2:$E$200,3,FALSE)</f>
        <v>MINICLAVEL</v>
      </c>
      <c r="H130">
        <f>+Tabla1[[#This Row],[VALOR]]/7</f>
        <v>2</v>
      </c>
    </row>
    <row r="131" spans="1:10" hidden="1" x14ac:dyDescent="0.25">
      <c r="A131" t="s">
        <v>33</v>
      </c>
      <c r="B131" t="s">
        <v>98</v>
      </c>
      <c r="C131" t="s">
        <v>106</v>
      </c>
      <c r="D131" t="s">
        <v>137</v>
      </c>
      <c r="E131" t="s">
        <v>111</v>
      </c>
      <c r="F131">
        <v>14</v>
      </c>
      <c r="G131" t="str">
        <f>VLOOKUP(A131,[1]Sheet1!$B$2:$E$200,3,FALSE)</f>
        <v>CLAVEL</v>
      </c>
      <c r="H131">
        <f>+Tabla1[[#This Row],[VALOR]]/7</f>
        <v>2</v>
      </c>
    </row>
    <row r="132" spans="1:10" hidden="1" x14ac:dyDescent="0.25">
      <c r="A132" t="s">
        <v>34</v>
      </c>
      <c r="B132" t="s">
        <v>98</v>
      </c>
      <c r="C132" t="s">
        <v>106</v>
      </c>
      <c r="D132" t="s">
        <v>137</v>
      </c>
      <c r="E132" t="s">
        <v>111</v>
      </c>
      <c r="F132">
        <v>14</v>
      </c>
      <c r="G132" t="str">
        <f>VLOOKUP(A132,[1]Sheet1!$B$2:$E$200,3,FALSE)</f>
        <v>CLAVEL</v>
      </c>
      <c r="H132">
        <f>+Tabla1[[#This Row],[VALOR]]/7</f>
        <v>2</v>
      </c>
    </row>
    <row r="133" spans="1:10" hidden="1" x14ac:dyDescent="0.25">
      <c r="A133" t="s">
        <v>35</v>
      </c>
      <c r="B133" t="s">
        <v>98</v>
      </c>
      <c r="C133" t="s">
        <v>106</v>
      </c>
      <c r="D133" t="s">
        <v>137</v>
      </c>
      <c r="E133" t="s">
        <v>111</v>
      </c>
      <c r="F133">
        <v>14</v>
      </c>
      <c r="G133" t="str">
        <f>VLOOKUP(A133,[1]Sheet1!$B$2:$E$200,3,FALSE)</f>
        <v>CLAVEL</v>
      </c>
      <c r="H133">
        <f>+Tabla1[[#This Row],[VALOR]]/7</f>
        <v>2</v>
      </c>
    </row>
    <row r="134" spans="1:10" hidden="1" x14ac:dyDescent="0.25">
      <c r="A134" t="s">
        <v>36</v>
      </c>
      <c r="B134" t="s">
        <v>98</v>
      </c>
      <c r="C134" t="s">
        <v>106</v>
      </c>
      <c r="D134" t="s">
        <v>137</v>
      </c>
      <c r="E134" t="s">
        <v>111</v>
      </c>
      <c r="F134">
        <v>14</v>
      </c>
      <c r="G134" t="str">
        <f>VLOOKUP(A134,[1]Sheet1!$B$2:$E$200,3,FALSE)</f>
        <v>CLAVEL</v>
      </c>
      <c r="H134">
        <f>+Tabla1[[#This Row],[VALOR]]/7</f>
        <v>2</v>
      </c>
    </row>
    <row r="135" spans="1:10" hidden="1" x14ac:dyDescent="0.25">
      <c r="A135" t="s">
        <v>37</v>
      </c>
      <c r="B135" t="s">
        <v>98</v>
      </c>
      <c r="C135" t="s">
        <v>106</v>
      </c>
      <c r="D135" t="s">
        <v>137</v>
      </c>
      <c r="E135" t="s">
        <v>111</v>
      </c>
      <c r="F135">
        <v>14</v>
      </c>
      <c r="G135" t="str">
        <f>VLOOKUP(A135,[1]Sheet1!$B$2:$E$200,3,FALSE)</f>
        <v>CLAVEL</v>
      </c>
      <c r="H135">
        <f>+Tabla1[[#This Row],[VALOR]]/7</f>
        <v>2</v>
      </c>
    </row>
    <row r="136" spans="1:10" hidden="1" x14ac:dyDescent="0.25">
      <c r="A136" t="s">
        <v>38</v>
      </c>
      <c r="B136" t="s">
        <v>98</v>
      </c>
      <c r="C136" t="s">
        <v>106</v>
      </c>
      <c r="D136" t="s">
        <v>137</v>
      </c>
      <c r="E136" t="s">
        <v>111</v>
      </c>
      <c r="F136">
        <v>14</v>
      </c>
      <c r="G136" t="str">
        <f>VLOOKUP(A136,[1]Sheet1!$B$2:$E$200,3,FALSE)</f>
        <v>CLAVEL</v>
      </c>
      <c r="H136">
        <f>+Tabla1[[#This Row],[VALOR]]/7</f>
        <v>2</v>
      </c>
    </row>
    <row r="137" spans="1:10" hidden="1" x14ac:dyDescent="0.25">
      <c r="A137" t="s">
        <v>39</v>
      </c>
      <c r="B137" t="s">
        <v>98</v>
      </c>
      <c r="C137" t="s">
        <v>106</v>
      </c>
      <c r="D137" t="s">
        <v>137</v>
      </c>
      <c r="E137" t="s">
        <v>111</v>
      </c>
      <c r="F137">
        <v>14</v>
      </c>
      <c r="G137" t="str">
        <f>VLOOKUP(A137,[1]Sheet1!$B$2:$E$200,3,FALSE)</f>
        <v>CLAVEL</v>
      </c>
      <c r="H137">
        <f>+Tabla1[[#This Row],[VALOR]]/7</f>
        <v>2</v>
      </c>
      <c r="J137">
        <f>29*7</f>
        <v>203</v>
      </c>
    </row>
    <row r="138" spans="1:10" hidden="1" x14ac:dyDescent="0.25">
      <c r="A138" t="s">
        <v>40</v>
      </c>
      <c r="B138" t="s">
        <v>98</v>
      </c>
      <c r="C138" t="s">
        <v>106</v>
      </c>
      <c r="D138" t="s">
        <v>137</v>
      </c>
      <c r="E138" t="s">
        <v>111</v>
      </c>
      <c r="F138">
        <v>14</v>
      </c>
      <c r="G138" t="str">
        <f>VLOOKUP(A138,[1]Sheet1!$B$2:$E$200,3,FALSE)</f>
        <v>CLAVEL</v>
      </c>
      <c r="H138">
        <f>+Tabla1[[#This Row],[VALOR]]/7</f>
        <v>2</v>
      </c>
    </row>
    <row r="139" spans="1:10" hidden="1" x14ac:dyDescent="0.25">
      <c r="A139" t="s">
        <v>41</v>
      </c>
      <c r="B139" t="s">
        <v>98</v>
      </c>
      <c r="C139" t="s">
        <v>106</v>
      </c>
      <c r="D139" t="s">
        <v>137</v>
      </c>
      <c r="E139" t="s">
        <v>111</v>
      </c>
      <c r="F139">
        <v>14</v>
      </c>
      <c r="G139" t="str">
        <f>VLOOKUP(A139,[1]Sheet1!$B$2:$E$200,3,FALSE)</f>
        <v>MINICLAVEL</v>
      </c>
      <c r="H139">
        <f>+Tabla1[[#This Row],[VALOR]]/7</f>
        <v>2</v>
      </c>
    </row>
    <row r="140" spans="1:10" hidden="1" x14ac:dyDescent="0.25">
      <c r="A140" t="s">
        <v>42</v>
      </c>
      <c r="B140" t="s">
        <v>98</v>
      </c>
      <c r="C140" t="s">
        <v>106</v>
      </c>
      <c r="D140" t="s">
        <v>137</v>
      </c>
      <c r="E140" t="s">
        <v>111</v>
      </c>
      <c r="F140">
        <v>14</v>
      </c>
      <c r="G140" t="str">
        <f>VLOOKUP(A140,[1]Sheet1!$B$2:$E$200,3,FALSE)</f>
        <v>CLAVEL</v>
      </c>
      <c r="H140">
        <f>+Tabla1[[#This Row],[VALOR]]/7</f>
        <v>2</v>
      </c>
    </row>
    <row r="141" spans="1:10" hidden="1" x14ac:dyDescent="0.25">
      <c r="A141" t="s">
        <v>43</v>
      </c>
      <c r="B141" t="s">
        <v>98</v>
      </c>
      <c r="C141" t="s">
        <v>106</v>
      </c>
      <c r="D141" t="s">
        <v>137</v>
      </c>
      <c r="E141" t="s">
        <v>111</v>
      </c>
      <c r="F141">
        <v>14</v>
      </c>
      <c r="G141" t="str">
        <f>VLOOKUP(A141,[1]Sheet1!$B$2:$E$200,3,FALSE)</f>
        <v>CLAVEL</v>
      </c>
      <c r="H141">
        <f>+Tabla1[[#This Row],[VALOR]]/7</f>
        <v>2</v>
      </c>
    </row>
    <row r="142" spans="1:10" hidden="1" x14ac:dyDescent="0.25">
      <c r="A142" t="s">
        <v>44</v>
      </c>
      <c r="B142" t="s">
        <v>98</v>
      </c>
      <c r="C142" t="s">
        <v>106</v>
      </c>
      <c r="D142" t="s">
        <v>137</v>
      </c>
      <c r="E142" t="s">
        <v>111</v>
      </c>
      <c r="F142">
        <v>14</v>
      </c>
      <c r="G142" t="str">
        <f>VLOOKUP(A142,[1]Sheet1!$B$2:$E$200,3,FALSE)</f>
        <v>CLAVEL</v>
      </c>
      <c r="H142">
        <f>+Tabla1[[#This Row],[VALOR]]/7</f>
        <v>2</v>
      </c>
    </row>
    <row r="143" spans="1:10" hidden="1" x14ac:dyDescent="0.25">
      <c r="A143" t="s">
        <v>45</v>
      </c>
      <c r="B143" t="s">
        <v>98</v>
      </c>
      <c r="C143" t="s">
        <v>106</v>
      </c>
      <c r="D143" t="s">
        <v>137</v>
      </c>
      <c r="E143" t="s">
        <v>111</v>
      </c>
      <c r="F143">
        <v>14</v>
      </c>
      <c r="G143" t="str">
        <f>VLOOKUP(A143,[1]Sheet1!$B$2:$E$200,3,FALSE)</f>
        <v>CLAVEL</v>
      </c>
      <c r="H143">
        <f>+Tabla1[[#This Row],[VALOR]]/7</f>
        <v>2</v>
      </c>
    </row>
    <row r="144" spans="1:10" hidden="1" x14ac:dyDescent="0.25">
      <c r="A144" t="s">
        <v>46</v>
      </c>
      <c r="B144" t="s">
        <v>98</v>
      </c>
      <c r="C144" t="s">
        <v>106</v>
      </c>
      <c r="D144" t="s">
        <v>137</v>
      </c>
      <c r="E144" t="s">
        <v>111</v>
      </c>
      <c r="F144">
        <v>14</v>
      </c>
      <c r="G144" t="str">
        <f>VLOOKUP(A144,[1]Sheet1!$B$2:$E$200,3,FALSE)</f>
        <v>CLAVEL</v>
      </c>
      <c r="H144">
        <f>+Tabla1[[#This Row],[VALOR]]/7</f>
        <v>2</v>
      </c>
    </row>
    <row r="145" spans="1:8" hidden="1" x14ac:dyDescent="0.25">
      <c r="A145" t="s">
        <v>47</v>
      </c>
      <c r="B145" t="s">
        <v>98</v>
      </c>
      <c r="C145" t="s">
        <v>106</v>
      </c>
      <c r="D145" t="s">
        <v>137</v>
      </c>
      <c r="E145" t="s">
        <v>111</v>
      </c>
      <c r="F145">
        <v>14</v>
      </c>
      <c r="G145" t="str">
        <f>VLOOKUP(A145,[1]Sheet1!$B$2:$E$200,3,FALSE)</f>
        <v>MINICLAVEL</v>
      </c>
      <c r="H145">
        <f>+Tabla1[[#This Row],[VALOR]]/7</f>
        <v>2</v>
      </c>
    </row>
    <row r="146" spans="1:8" hidden="1" x14ac:dyDescent="0.25">
      <c r="A146" t="s">
        <v>48</v>
      </c>
      <c r="B146" t="s">
        <v>98</v>
      </c>
      <c r="C146" t="s">
        <v>106</v>
      </c>
      <c r="D146" t="s">
        <v>137</v>
      </c>
      <c r="E146" t="s">
        <v>111</v>
      </c>
      <c r="F146">
        <v>14</v>
      </c>
      <c r="G146" t="str">
        <f>VLOOKUP(A146,[1]Sheet1!$B$2:$E$200,3,FALSE)</f>
        <v>CLAVEL</v>
      </c>
      <c r="H146">
        <f>+Tabla1[[#This Row],[VALOR]]/7</f>
        <v>2</v>
      </c>
    </row>
    <row r="147" spans="1:8" hidden="1" x14ac:dyDescent="0.25">
      <c r="A147" t="s">
        <v>49</v>
      </c>
      <c r="B147" t="s">
        <v>98</v>
      </c>
      <c r="C147" t="s">
        <v>106</v>
      </c>
      <c r="D147" t="s">
        <v>137</v>
      </c>
      <c r="E147" t="s">
        <v>111</v>
      </c>
      <c r="F147">
        <v>14</v>
      </c>
      <c r="G147" t="str">
        <f>VLOOKUP(A147,[1]Sheet1!$B$2:$E$200,3,FALSE)</f>
        <v>CLAVEL</v>
      </c>
      <c r="H147">
        <f>+Tabla1[[#This Row],[VALOR]]/7</f>
        <v>2</v>
      </c>
    </row>
    <row r="148" spans="1:8" hidden="1" x14ac:dyDescent="0.25">
      <c r="A148" t="s">
        <v>50</v>
      </c>
      <c r="B148" t="s">
        <v>98</v>
      </c>
      <c r="C148" t="s">
        <v>106</v>
      </c>
      <c r="D148" t="s">
        <v>137</v>
      </c>
      <c r="E148" t="s">
        <v>111</v>
      </c>
      <c r="F148">
        <v>14</v>
      </c>
      <c r="G148" t="str">
        <f>VLOOKUP(A148,[1]Sheet1!$B$2:$E$200,3,FALSE)</f>
        <v>CLAVEL</v>
      </c>
      <c r="H148">
        <f>+Tabla1[[#This Row],[VALOR]]/7</f>
        <v>2</v>
      </c>
    </row>
    <row r="149" spans="1:8" hidden="1" x14ac:dyDescent="0.25">
      <c r="A149" t="s">
        <v>51</v>
      </c>
      <c r="B149" t="s">
        <v>98</v>
      </c>
      <c r="C149" t="s">
        <v>106</v>
      </c>
      <c r="D149" t="s">
        <v>137</v>
      </c>
      <c r="E149" t="s">
        <v>111</v>
      </c>
      <c r="F149">
        <v>14</v>
      </c>
      <c r="G149" t="str">
        <f>VLOOKUP(A149,[1]Sheet1!$B$2:$E$200,3,FALSE)</f>
        <v>CLAVEL</v>
      </c>
      <c r="H149">
        <f>+Tabla1[[#This Row],[VALOR]]/7</f>
        <v>2</v>
      </c>
    </row>
    <row r="150" spans="1:8" hidden="1" x14ac:dyDescent="0.25">
      <c r="A150" t="s">
        <v>52</v>
      </c>
      <c r="B150" t="s">
        <v>98</v>
      </c>
      <c r="C150" t="s">
        <v>106</v>
      </c>
      <c r="D150" t="s">
        <v>137</v>
      </c>
      <c r="E150" t="s">
        <v>111</v>
      </c>
      <c r="F150">
        <v>14</v>
      </c>
      <c r="G150" t="str">
        <f>VLOOKUP(A150,[1]Sheet1!$B$2:$E$200,3,FALSE)</f>
        <v>CLAVEL</v>
      </c>
      <c r="H150">
        <f>+Tabla1[[#This Row],[VALOR]]/7</f>
        <v>2</v>
      </c>
    </row>
    <row r="151" spans="1:8" hidden="1" x14ac:dyDescent="0.25">
      <c r="A151" t="s">
        <v>53</v>
      </c>
      <c r="B151" t="s">
        <v>98</v>
      </c>
      <c r="C151" t="s">
        <v>106</v>
      </c>
      <c r="D151" t="s">
        <v>137</v>
      </c>
      <c r="E151" t="s">
        <v>111</v>
      </c>
      <c r="F151">
        <v>14</v>
      </c>
      <c r="G151" t="str">
        <f>VLOOKUP(A151,[1]Sheet1!$B$2:$E$200,3,FALSE)</f>
        <v>CLAVEL</v>
      </c>
      <c r="H151">
        <f>+Tabla1[[#This Row],[VALOR]]/7</f>
        <v>2</v>
      </c>
    </row>
    <row r="152" spans="1:8" hidden="1" x14ac:dyDescent="0.25">
      <c r="A152" t="s">
        <v>54</v>
      </c>
      <c r="B152" t="s">
        <v>98</v>
      </c>
      <c r="C152" t="s">
        <v>106</v>
      </c>
      <c r="D152" t="s">
        <v>137</v>
      </c>
      <c r="E152" t="s">
        <v>111</v>
      </c>
      <c r="F152">
        <v>14</v>
      </c>
      <c r="G152" t="str">
        <f>VLOOKUP(A152,[1]Sheet1!$B$2:$E$200,3,FALSE)</f>
        <v>CLAVEL</v>
      </c>
      <c r="H152">
        <f>+Tabla1[[#This Row],[VALOR]]/7</f>
        <v>2</v>
      </c>
    </row>
    <row r="153" spans="1:8" hidden="1" x14ac:dyDescent="0.25">
      <c r="A153" t="s">
        <v>55</v>
      </c>
      <c r="B153" t="s">
        <v>98</v>
      </c>
      <c r="C153" t="s">
        <v>106</v>
      </c>
      <c r="D153" t="s">
        <v>137</v>
      </c>
      <c r="E153" t="s">
        <v>111</v>
      </c>
      <c r="F153">
        <v>14</v>
      </c>
      <c r="G153" t="str">
        <f>VLOOKUP(A153,[1]Sheet1!$B$2:$E$200,3,FALSE)</f>
        <v>MINICLAVEL</v>
      </c>
      <c r="H153">
        <f>+Tabla1[[#This Row],[VALOR]]/7</f>
        <v>2</v>
      </c>
    </row>
    <row r="154" spans="1:8" hidden="1" x14ac:dyDescent="0.25">
      <c r="A154" t="s">
        <v>56</v>
      </c>
      <c r="B154" t="s">
        <v>98</v>
      </c>
      <c r="C154" t="s">
        <v>106</v>
      </c>
      <c r="D154" t="s">
        <v>137</v>
      </c>
      <c r="E154" t="s">
        <v>111</v>
      </c>
      <c r="F154">
        <v>14</v>
      </c>
      <c r="G154" t="str">
        <f>VLOOKUP(A154,[1]Sheet1!$B$2:$E$200,3,FALSE)</f>
        <v>MINICLAVEL</v>
      </c>
      <c r="H154">
        <f>+Tabla1[[#This Row],[VALOR]]/7</f>
        <v>2</v>
      </c>
    </row>
    <row r="155" spans="1:8" hidden="1" x14ac:dyDescent="0.25">
      <c r="A155" t="s">
        <v>57</v>
      </c>
      <c r="B155" t="s">
        <v>98</v>
      </c>
      <c r="C155" t="s">
        <v>106</v>
      </c>
      <c r="D155" t="s">
        <v>137</v>
      </c>
      <c r="E155" t="s">
        <v>111</v>
      </c>
      <c r="F155">
        <v>14</v>
      </c>
      <c r="G155" t="str">
        <f>VLOOKUP(A155,[1]Sheet1!$B$2:$E$200,3,FALSE)</f>
        <v>CLAVEL</v>
      </c>
      <c r="H155">
        <f>+Tabla1[[#This Row],[VALOR]]/7</f>
        <v>2</v>
      </c>
    </row>
    <row r="156" spans="1:8" hidden="1" x14ac:dyDescent="0.25">
      <c r="A156" t="s">
        <v>58</v>
      </c>
      <c r="B156" t="s">
        <v>98</v>
      </c>
      <c r="C156" t="s">
        <v>106</v>
      </c>
      <c r="D156" t="s">
        <v>137</v>
      </c>
      <c r="E156" t="s">
        <v>111</v>
      </c>
      <c r="F156">
        <v>14</v>
      </c>
      <c r="G156" t="str">
        <f>VLOOKUP(A156,[1]Sheet1!$B$2:$E$200,3,FALSE)</f>
        <v>MINICLAVEL</v>
      </c>
      <c r="H156">
        <f>+Tabla1[[#This Row],[VALOR]]/7</f>
        <v>2</v>
      </c>
    </row>
    <row r="157" spans="1:8" hidden="1" x14ac:dyDescent="0.25">
      <c r="A157" t="s">
        <v>59</v>
      </c>
      <c r="B157" t="s">
        <v>98</v>
      </c>
      <c r="C157" t="s">
        <v>106</v>
      </c>
      <c r="D157" t="s">
        <v>137</v>
      </c>
      <c r="E157" t="s">
        <v>111</v>
      </c>
      <c r="F157">
        <v>14</v>
      </c>
      <c r="G157" t="str">
        <f>VLOOKUP(A157,[1]Sheet1!$B$2:$E$200,3,FALSE)</f>
        <v>CLAVEL</v>
      </c>
      <c r="H157">
        <f>+Tabla1[[#This Row],[VALOR]]/7</f>
        <v>2</v>
      </c>
    </row>
    <row r="158" spans="1:8" hidden="1" x14ac:dyDescent="0.25">
      <c r="A158" t="s">
        <v>60</v>
      </c>
      <c r="B158" t="s">
        <v>98</v>
      </c>
      <c r="C158" t="s">
        <v>106</v>
      </c>
      <c r="D158" t="s">
        <v>137</v>
      </c>
      <c r="E158" t="s">
        <v>111</v>
      </c>
      <c r="F158">
        <v>14</v>
      </c>
      <c r="G158" t="str">
        <f>VLOOKUP(A158,[1]Sheet1!$B$2:$E$200,3,FALSE)</f>
        <v>MINICLAVEL</v>
      </c>
      <c r="H158">
        <f>+Tabla1[[#This Row],[VALOR]]/7</f>
        <v>2</v>
      </c>
    </row>
    <row r="159" spans="1:8" hidden="1" x14ac:dyDescent="0.25">
      <c r="A159" t="s">
        <v>61</v>
      </c>
      <c r="B159" t="s">
        <v>98</v>
      </c>
      <c r="C159" t="s">
        <v>106</v>
      </c>
      <c r="D159" t="s">
        <v>137</v>
      </c>
      <c r="E159" t="s">
        <v>111</v>
      </c>
      <c r="F159">
        <v>14</v>
      </c>
      <c r="G159" t="str">
        <f>VLOOKUP(A159,[1]Sheet1!$B$2:$E$200,3,FALSE)</f>
        <v>CLAVEL</v>
      </c>
      <c r="H159">
        <f>+Tabla1[[#This Row],[VALOR]]/7</f>
        <v>2</v>
      </c>
    </row>
    <row r="160" spans="1:8" hidden="1" x14ac:dyDescent="0.25">
      <c r="A160" t="s">
        <v>62</v>
      </c>
      <c r="B160" t="s">
        <v>98</v>
      </c>
      <c r="C160" t="s">
        <v>106</v>
      </c>
      <c r="D160" t="s">
        <v>137</v>
      </c>
      <c r="E160" t="s">
        <v>111</v>
      </c>
      <c r="F160">
        <v>14</v>
      </c>
      <c r="G160" t="str">
        <f>VLOOKUP(A160,[1]Sheet1!$B$2:$E$200,3,FALSE)</f>
        <v>MINICLAVEL</v>
      </c>
      <c r="H160">
        <f>+Tabla1[[#This Row],[VALOR]]/7</f>
        <v>2</v>
      </c>
    </row>
    <row r="161" spans="1:8" hidden="1" x14ac:dyDescent="0.25">
      <c r="A161" t="s">
        <v>63</v>
      </c>
      <c r="B161" t="s">
        <v>98</v>
      </c>
      <c r="C161" t="s">
        <v>106</v>
      </c>
      <c r="D161" t="s">
        <v>137</v>
      </c>
      <c r="E161" t="s">
        <v>111</v>
      </c>
      <c r="F161">
        <v>14</v>
      </c>
      <c r="G161" t="str">
        <f>VLOOKUP(A161,[1]Sheet1!$B$2:$E$200,3,FALSE)</f>
        <v>CLAVEL</v>
      </c>
      <c r="H161">
        <f>+Tabla1[[#This Row],[VALOR]]/7</f>
        <v>2</v>
      </c>
    </row>
    <row r="162" spans="1:8" hidden="1" x14ac:dyDescent="0.25">
      <c r="A162" t="s">
        <v>64</v>
      </c>
      <c r="B162" t="s">
        <v>98</v>
      </c>
      <c r="C162" t="s">
        <v>106</v>
      </c>
      <c r="D162" t="s">
        <v>137</v>
      </c>
      <c r="E162" t="s">
        <v>111</v>
      </c>
      <c r="F162">
        <v>14</v>
      </c>
      <c r="G162" t="str">
        <f>VLOOKUP(A162,[1]Sheet1!$B$2:$E$200,3,FALSE)</f>
        <v>CLAVEL</v>
      </c>
      <c r="H162">
        <f>+Tabla1[[#This Row],[VALOR]]/7</f>
        <v>2</v>
      </c>
    </row>
    <row r="163" spans="1:8" hidden="1" x14ac:dyDescent="0.25">
      <c r="A163" t="s">
        <v>65</v>
      </c>
      <c r="B163" t="s">
        <v>98</v>
      </c>
      <c r="C163" t="s">
        <v>106</v>
      </c>
      <c r="D163" t="s">
        <v>137</v>
      </c>
      <c r="E163" t="s">
        <v>111</v>
      </c>
      <c r="F163">
        <v>14</v>
      </c>
      <c r="G163" t="str">
        <f>VLOOKUP(A163,[1]Sheet1!$B$2:$E$200,3,FALSE)</f>
        <v>CLAVEL</v>
      </c>
      <c r="H163">
        <f>+Tabla1[[#This Row],[VALOR]]/7</f>
        <v>2</v>
      </c>
    </row>
    <row r="164" spans="1:8" hidden="1" x14ac:dyDescent="0.25">
      <c r="A164" t="s">
        <v>66</v>
      </c>
      <c r="B164" t="s">
        <v>98</v>
      </c>
      <c r="C164" t="s">
        <v>106</v>
      </c>
      <c r="D164" t="s">
        <v>137</v>
      </c>
      <c r="E164" t="s">
        <v>111</v>
      </c>
      <c r="F164">
        <v>14</v>
      </c>
      <c r="G164" t="str">
        <f>VLOOKUP(A164,[1]Sheet1!$B$2:$E$200,3,FALSE)</f>
        <v>MINICLAVEL</v>
      </c>
      <c r="H164">
        <f>+Tabla1[[#This Row],[VALOR]]/7</f>
        <v>2</v>
      </c>
    </row>
    <row r="165" spans="1:8" hidden="1" x14ac:dyDescent="0.25">
      <c r="A165" t="s">
        <v>67</v>
      </c>
      <c r="B165" t="s">
        <v>98</v>
      </c>
      <c r="C165" t="s">
        <v>106</v>
      </c>
      <c r="D165" t="s">
        <v>137</v>
      </c>
      <c r="E165" t="s">
        <v>111</v>
      </c>
      <c r="F165">
        <v>14</v>
      </c>
      <c r="G165" t="str">
        <f>VLOOKUP(A165,[1]Sheet1!$B$2:$E$200,3,FALSE)</f>
        <v>CLAVEL</v>
      </c>
      <c r="H165">
        <f>+Tabla1[[#This Row],[VALOR]]/7</f>
        <v>2</v>
      </c>
    </row>
    <row r="166" spans="1:8" hidden="1" x14ac:dyDescent="0.25">
      <c r="A166" t="s">
        <v>68</v>
      </c>
      <c r="B166" t="s">
        <v>98</v>
      </c>
      <c r="C166" t="s">
        <v>106</v>
      </c>
      <c r="D166" t="s">
        <v>137</v>
      </c>
      <c r="E166" t="s">
        <v>111</v>
      </c>
      <c r="F166">
        <v>14</v>
      </c>
      <c r="G166" t="str">
        <f>VLOOKUP(A166,[1]Sheet1!$B$2:$E$200,3,FALSE)</f>
        <v>MINICLAVEL</v>
      </c>
      <c r="H166">
        <f>+Tabla1[[#This Row],[VALOR]]/7</f>
        <v>2</v>
      </c>
    </row>
    <row r="167" spans="1:8" hidden="1" x14ac:dyDescent="0.25">
      <c r="A167" t="s">
        <v>69</v>
      </c>
      <c r="B167" t="s">
        <v>98</v>
      </c>
      <c r="C167" t="s">
        <v>106</v>
      </c>
      <c r="D167" t="s">
        <v>137</v>
      </c>
      <c r="E167" t="s">
        <v>111</v>
      </c>
      <c r="F167">
        <v>14</v>
      </c>
      <c r="G167" t="str">
        <f>VLOOKUP(A167,[1]Sheet1!$B$2:$E$200,3,FALSE)</f>
        <v>MINICLAVEL</v>
      </c>
      <c r="H167">
        <f>+Tabla1[[#This Row],[VALOR]]/7</f>
        <v>2</v>
      </c>
    </row>
    <row r="168" spans="1:8" hidden="1" x14ac:dyDescent="0.25">
      <c r="A168" t="s">
        <v>70</v>
      </c>
      <c r="B168" t="s">
        <v>98</v>
      </c>
      <c r="C168" t="s">
        <v>106</v>
      </c>
      <c r="D168" t="s">
        <v>137</v>
      </c>
      <c r="E168" t="s">
        <v>111</v>
      </c>
      <c r="F168">
        <v>14</v>
      </c>
      <c r="G168" t="str">
        <f>VLOOKUP(A168,[1]Sheet1!$B$2:$E$200,3,FALSE)</f>
        <v>MINICLAVEL</v>
      </c>
      <c r="H168">
        <f>+Tabla1[[#This Row],[VALOR]]/7</f>
        <v>2</v>
      </c>
    </row>
    <row r="169" spans="1:8" hidden="1" x14ac:dyDescent="0.25">
      <c r="A169" t="s">
        <v>71</v>
      </c>
      <c r="B169" t="s">
        <v>98</v>
      </c>
      <c r="C169" t="s">
        <v>106</v>
      </c>
      <c r="D169" t="s">
        <v>137</v>
      </c>
      <c r="E169" t="s">
        <v>111</v>
      </c>
      <c r="F169">
        <v>14</v>
      </c>
      <c r="G169" t="str">
        <f>VLOOKUP(A169,[1]Sheet1!$B$2:$E$200,3,FALSE)</f>
        <v>MINICLAVEL</v>
      </c>
      <c r="H169">
        <f>+Tabla1[[#This Row],[VALOR]]/7</f>
        <v>2</v>
      </c>
    </row>
    <row r="170" spans="1:8" hidden="1" x14ac:dyDescent="0.25">
      <c r="A170" t="s">
        <v>72</v>
      </c>
      <c r="B170" t="s">
        <v>98</v>
      </c>
      <c r="C170" t="s">
        <v>106</v>
      </c>
      <c r="D170" t="s">
        <v>137</v>
      </c>
      <c r="E170" t="s">
        <v>111</v>
      </c>
      <c r="F170">
        <v>14</v>
      </c>
      <c r="G170" t="str">
        <f>VLOOKUP(A170,[1]Sheet1!$B$2:$E$200,3,FALSE)</f>
        <v>CLAVEL</v>
      </c>
      <c r="H170">
        <f>+Tabla1[[#This Row],[VALOR]]/7</f>
        <v>2</v>
      </c>
    </row>
    <row r="171" spans="1:8" hidden="1" x14ac:dyDescent="0.25">
      <c r="A171" t="s">
        <v>73</v>
      </c>
      <c r="B171" t="s">
        <v>98</v>
      </c>
      <c r="C171" t="s">
        <v>106</v>
      </c>
      <c r="D171" t="s">
        <v>137</v>
      </c>
      <c r="E171" t="s">
        <v>111</v>
      </c>
      <c r="F171">
        <v>14</v>
      </c>
      <c r="G171" t="str">
        <f>VLOOKUP(A171,[1]Sheet1!$B$2:$E$200,3,FALSE)</f>
        <v>CLAVEL</v>
      </c>
      <c r="H171">
        <f>+Tabla1[[#This Row],[VALOR]]/7</f>
        <v>2</v>
      </c>
    </row>
    <row r="172" spans="1:8" hidden="1" x14ac:dyDescent="0.25">
      <c r="A172" t="s">
        <v>74</v>
      </c>
      <c r="B172" t="s">
        <v>98</v>
      </c>
      <c r="C172" t="s">
        <v>106</v>
      </c>
      <c r="D172" t="s">
        <v>137</v>
      </c>
      <c r="E172" t="s">
        <v>111</v>
      </c>
      <c r="F172">
        <v>14</v>
      </c>
      <c r="G172" t="str">
        <f>VLOOKUP(A172,[1]Sheet1!$B$2:$E$200,3,FALSE)</f>
        <v>CLAVEL</v>
      </c>
      <c r="H172">
        <f>+Tabla1[[#This Row],[VALOR]]/7</f>
        <v>2</v>
      </c>
    </row>
    <row r="173" spans="1:8" hidden="1" x14ac:dyDescent="0.25">
      <c r="A173" t="s">
        <v>75</v>
      </c>
      <c r="B173" t="s">
        <v>98</v>
      </c>
      <c r="C173" t="s">
        <v>106</v>
      </c>
      <c r="D173" t="s">
        <v>137</v>
      </c>
      <c r="E173" t="s">
        <v>111</v>
      </c>
      <c r="F173">
        <v>14</v>
      </c>
      <c r="G173" t="str">
        <f>VLOOKUP(A173,[1]Sheet1!$B$2:$E$200,3,FALSE)</f>
        <v>MINICLAVEL</v>
      </c>
      <c r="H173">
        <f>+Tabla1[[#This Row],[VALOR]]/7</f>
        <v>2</v>
      </c>
    </row>
    <row r="174" spans="1:8" hidden="1" x14ac:dyDescent="0.25">
      <c r="A174" t="s">
        <v>76</v>
      </c>
      <c r="B174" t="s">
        <v>98</v>
      </c>
      <c r="C174" t="s">
        <v>106</v>
      </c>
      <c r="D174" t="s">
        <v>137</v>
      </c>
      <c r="E174" t="s">
        <v>111</v>
      </c>
      <c r="F174">
        <v>14</v>
      </c>
      <c r="G174" t="str">
        <f>VLOOKUP(A174,[1]Sheet1!$B$2:$E$200,3,FALSE)</f>
        <v>MINICLAVEL</v>
      </c>
      <c r="H174">
        <f>+Tabla1[[#This Row],[VALOR]]/7</f>
        <v>2</v>
      </c>
    </row>
    <row r="175" spans="1:8" hidden="1" x14ac:dyDescent="0.25">
      <c r="A175" t="s">
        <v>77</v>
      </c>
      <c r="B175" t="s">
        <v>98</v>
      </c>
      <c r="C175" t="s">
        <v>106</v>
      </c>
      <c r="D175" t="s">
        <v>137</v>
      </c>
      <c r="E175" t="s">
        <v>111</v>
      </c>
      <c r="F175">
        <v>14</v>
      </c>
      <c r="G175" t="str">
        <f>VLOOKUP(A175,[1]Sheet1!$B$2:$E$200,3,FALSE)</f>
        <v>MINICLAVEL</v>
      </c>
      <c r="H175">
        <f>+Tabla1[[#This Row],[VALOR]]/7</f>
        <v>2</v>
      </c>
    </row>
    <row r="176" spans="1:8" hidden="1" x14ac:dyDescent="0.25">
      <c r="A176" t="s">
        <v>78</v>
      </c>
      <c r="B176" t="s">
        <v>98</v>
      </c>
      <c r="C176" t="s">
        <v>106</v>
      </c>
      <c r="D176" t="s">
        <v>137</v>
      </c>
      <c r="E176" t="s">
        <v>111</v>
      </c>
      <c r="F176">
        <v>14</v>
      </c>
      <c r="G176" t="str">
        <f>VLOOKUP(A176,[1]Sheet1!$B$2:$E$200,3,FALSE)</f>
        <v>MINICLAVEL</v>
      </c>
      <c r="H176">
        <f>+Tabla1[[#This Row],[VALOR]]/7</f>
        <v>2</v>
      </c>
    </row>
    <row r="177" spans="1:8" hidden="1" x14ac:dyDescent="0.25">
      <c r="A177" t="s">
        <v>79</v>
      </c>
      <c r="B177" t="s">
        <v>98</v>
      </c>
      <c r="C177" t="s">
        <v>106</v>
      </c>
      <c r="D177" t="s">
        <v>137</v>
      </c>
      <c r="E177" t="s">
        <v>111</v>
      </c>
      <c r="F177">
        <v>14</v>
      </c>
      <c r="G177" t="str">
        <f>VLOOKUP(A177,[1]Sheet1!$B$2:$E$200,3,FALSE)</f>
        <v>CLAVEL</v>
      </c>
      <c r="H177">
        <f>+Tabla1[[#This Row],[VALOR]]/7</f>
        <v>2</v>
      </c>
    </row>
    <row r="178" spans="1:8" hidden="1" x14ac:dyDescent="0.25">
      <c r="A178" t="s">
        <v>80</v>
      </c>
      <c r="B178" t="s">
        <v>98</v>
      </c>
      <c r="C178" t="s">
        <v>106</v>
      </c>
      <c r="D178" t="s">
        <v>137</v>
      </c>
      <c r="E178" t="s">
        <v>111</v>
      </c>
      <c r="F178">
        <v>14</v>
      </c>
      <c r="G178" t="str">
        <f>VLOOKUP(A178,[1]Sheet1!$B$2:$E$200,3,FALSE)</f>
        <v>MINICLAVEL</v>
      </c>
      <c r="H178">
        <f>+Tabla1[[#This Row],[VALOR]]/7</f>
        <v>2</v>
      </c>
    </row>
    <row r="179" spans="1:8" hidden="1" x14ac:dyDescent="0.25">
      <c r="A179" t="s">
        <v>81</v>
      </c>
      <c r="B179" t="s">
        <v>98</v>
      </c>
      <c r="C179" t="s">
        <v>106</v>
      </c>
      <c r="D179" t="s">
        <v>137</v>
      </c>
      <c r="E179" t="s">
        <v>111</v>
      </c>
      <c r="F179">
        <v>14</v>
      </c>
      <c r="G179" t="str">
        <f>VLOOKUP(A179,[1]Sheet1!$B$2:$E$200,3,FALSE)</f>
        <v>MINICLAVEL</v>
      </c>
      <c r="H179">
        <f>+Tabla1[[#This Row],[VALOR]]/7</f>
        <v>2</v>
      </c>
    </row>
    <row r="180" spans="1:8" hidden="1" x14ac:dyDescent="0.25">
      <c r="A180" t="s">
        <v>82</v>
      </c>
      <c r="B180" t="s">
        <v>98</v>
      </c>
      <c r="C180" t="s">
        <v>106</v>
      </c>
      <c r="D180" t="s">
        <v>137</v>
      </c>
      <c r="E180" t="s">
        <v>111</v>
      </c>
      <c r="F180">
        <v>14</v>
      </c>
      <c r="G180" t="str">
        <f>VLOOKUP(A180,[1]Sheet1!$B$2:$E$200,3,FALSE)</f>
        <v>CLAVEL</v>
      </c>
      <c r="H180">
        <f>+Tabla1[[#This Row],[VALOR]]/7</f>
        <v>2</v>
      </c>
    </row>
    <row r="181" spans="1:8" hidden="1" x14ac:dyDescent="0.25">
      <c r="A181" t="s">
        <v>83</v>
      </c>
      <c r="B181" t="s">
        <v>98</v>
      </c>
      <c r="C181" t="s">
        <v>106</v>
      </c>
      <c r="D181" t="s">
        <v>137</v>
      </c>
      <c r="E181" t="s">
        <v>111</v>
      </c>
      <c r="F181">
        <v>14</v>
      </c>
      <c r="G181" t="str">
        <f>VLOOKUP(A181,[1]Sheet1!$B$2:$E$200,3,FALSE)</f>
        <v>MINICLAVEL</v>
      </c>
      <c r="H181">
        <f>+Tabla1[[#This Row],[VALOR]]/7</f>
        <v>2</v>
      </c>
    </row>
    <row r="182" spans="1:8" hidden="1" x14ac:dyDescent="0.25">
      <c r="A182" t="s">
        <v>84</v>
      </c>
      <c r="B182" t="s">
        <v>98</v>
      </c>
      <c r="C182" t="s">
        <v>106</v>
      </c>
      <c r="D182" t="s">
        <v>137</v>
      </c>
      <c r="E182" t="s">
        <v>111</v>
      </c>
      <c r="F182">
        <v>14</v>
      </c>
      <c r="G182" t="str">
        <f>VLOOKUP(A182,[1]Sheet1!$B$2:$E$200,3,FALSE)</f>
        <v>MINICLAVEL</v>
      </c>
      <c r="H182">
        <f>+Tabla1[[#This Row],[VALOR]]/7</f>
        <v>2</v>
      </c>
    </row>
    <row r="183" spans="1:8" hidden="1" x14ac:dyDescent="0.25">
      <c r="A183" t="s">
        <v>85</v>
      </c>
      <c r="B183" t="s">
        <v>98</v>
      </c>
      <c r="C183" t="s">
        <v>106</v>
      </c>
      <c r="D183" t="s">
        <v>137</v>
      </c>
      <c r="E183" t="s">
        <v>111</v>
      </c>
      <c r="F183">
        <v>14</v>
      </c>
      <c r="G183" t="str">
        <f>VLOOKUP(A183,[1]Sheet1!$B$2:$E$200,3,FALSE)</f>
        <v>CLAVEL</v>
      </c>
      <c r="H183">
        <f>+Tabla1[[#This Row],[VALOR]]/7</f>
        <v>2</v>
      </c>
    </row>
    <row r="184" spans="1:8" hidden="1" x14ac:dyDescent="0.25">
      <c r="A184" t="s">
        <v>86</v>
      </c>
      <c r="B184" t="s">
        <v>98</v>
      </c>
      <c r="C184" t="s">
        <v>106</v>
      </c>
      <c r="D184" t="s">
        <v>137</v>
      </c>
      <c r="E184" t="s">
        <v>111</v>
      </c>
      <c r="F184">
        <v>14</v>
      </c>
      <c r="G184" t="str">
        <f>VLOOKUP(A184,[1]Sheet1!$B$2:$E$200,3,FALSE)</f>
        <v>MINICLAVEL</v>
      </c>
      <c r="H184">
        <f>+Tabla1[[#This Row],[VALOR]]/7</f>
        <v>2</v>
      </c>
    </row>
    <row r="185" spans="1:8" hidden="1" x14ac:dyDescent="0.25">
      <c r="A185" t="s">
        <v>87</v>
      </c>
      <c r="B185" t="s">
        <v>98</v>
      </c>
      <c r="C185" t="s">
        <v>106</v>
      </c>
      <c r="D185" t="s">
        <v>137</v>
      </c>
      <c r="E185" t="s">
        <v>111</v>
      </c>
      <c r="F185">
        <v>14</v>
      </c>
      <c r="G185" t="str">
        <f>VLOOKUP(A185,[1]Sheet1!$B$2:$E$200,3,FALSE)</f>
        <v>CLAVEL</v>
      </c>
      <c r="H185">
        <f>+Tabla1[[#This Row],[VALOR]]/7</f>
        <v>2</v>
      </c>
    </row>
    <row r="186" spans="1:8" hidden="1" x14ac:dyDescent="0.25">
      <c r="A186" t="s">
        <v>88</v>
      </c>
      <c r="B186" t="s">
        <v>98</v>
      </c>
      <c r="C186" t="s">
        <v>106</v>
      </c>
      <c r="D186" t="s">
        <v>137</v>
      </c>
      <c r="E186" t="s">
        <v>111</v>
      </c>
      <c r="F186">
        <v>14</v>
      </c>
      <c r="G186" t="str">
        <f>VLOOKUP(A186,[1]Sheet1!$B$2:$E$200,3,FALSE)</f>
        <v>CLAVEL</v>
      </c>
      <c r="H186">
        <f>+Tabla1[[#This Row],[VALOR]]/7</f>
        <v>2</v>
      </c>
    </row>
    <row r="187" spans="1:8" hidden="1" x14ac:dyDescent="0.25">
      <c r="A187" t="s">
        <v>89</v>
      </c>
      <c r="B187" t="s">
        <v>98</v>
      </c>
      <c r="C187" t="s">
        <v>106</v>
      </c>
      <c r="D187" t="s">
        <v>137</v>
      </c>
      <c r="E187" t="s">
        <v>111</v>
      </c>
      <c r="F187">
        <v>14</v>
      </c>
      <c r="G187" t="str">
        <f>VLOOKUP(A187,[1]Sheet1!$B$2:$E$200,3,FALSE)</f>
        <v>MINICLAVEL</v>
      </c>
      <c r="H187">
        <f>+Tabla1[[#This Row],[VALOR]]/7</f>
        <v>2</v>
      </c>
    </row>
    <row r="188" spans="1:8" hidden="1" x14ac:dyDescent="0.25">
      <c r="A188" t="s">
        <v>90</v>
      </c>
      <c r="B188" t="s">
        <v>98</v>
      </c>
      <c r="C188" t="s">
        <v>106</v>
      </c>
      <c r="D188" t="s">
        <v>137</v>
      </c>
      <c r="E188" t="s">
        <v>111</v>
      </c>
      <c r="F188">
        <v>14</v>
      </c>
      <c r="G188" t="str">
        <f>VLOOKUP(A188,[1]Sheet1!$B$2:$E$200,3,FALSE)</f>
        <v>CLAVEL</v>
      </c>
      <c r="H188">
        <f>+Tabla1[[#This Row],[VALOR]]/7</f>
        <v>2</v>
      </c>
    </row>
    <row r="189" spans="1:8" hidden="1" x14ac:dyDescent="0.25">
      <c r="A189" t="s">
        <v>91</v>
      </c>
      <c r="B189" t="s">
        <v>98</v>
      </c>
      <c r="C189" t="s">
        <v>106</v>
      </c>
      <c r="D189" t="s">
        <v>137</v>
      </c>
      <c r="E189" t="s">
        <v>111</v>
      </c>
      <c r="F189">
        <v>14</v>
      </c>
      <c r="G189" t="str">
        <f>VLOOKUP(A189,[1]Sheet1!$B$2:$E$200,3,FALSE)</f>
        <v>CLAVEL</v>
      </c>
      <c r="H189">
        <f>+Tabla1[[#This Row],[VALOR]]/7</f>
        <v>2</v>
      </c>
    </row>
    <row r="190" spans="1:8" hidden="1" x14ac:dyDescent="0.25">
      <c r="A190" t="s">
        <v>92</v>
      </c>
      <c r="B190" t="s">
        <v>98</v>
      </c>
      <c r="C190" t="s">
        <v>106</v>
      </c>
      <c r="D190" t="s">
        <v>137</v>
      </c>
      <c r="E190" t="s">
        <v>111</v>
      </c>
      <c r="F190">
        <v>14</v>
      </c>
      <c r="G190" t="str">
        <f>VLOOKUP(A190,[1]Sheet1!$B$2:$E$200,3,FALSE)</f>
        <v>CLAVEL</v>
      </c>
      <c r="H190">
        <f>+Tabla1[[#This Row],[VALOR]]/7</f>
        <v>2</v>
      </c>
    </row>
    <row r="191" spans="1:8" hidden="1" x14ac:dyDescent="0.25">
      <c r="A191" t="s">
        <v>93</v>
      </c>
      <c r="B191" t="s">
        <v>98</v>
      </c>
      <c r="C191" t="s">
        <v>106</v>
      </c>
      <c r="D191" t="s">
        <v>137</v>
      </c>
      <c r="E191" t="s">
        <v>111</v>
      </c>
      <c r="F191">
        <v>14</v>
      </c>
      <c r="G191" t="str">
        <f>VLOOKUP(A191,[1]Sheet1!$B$2:$E$200,3,FALSE)</f>
        <v>MINICLAVEL</v>
      </c>
      <c r="H191">
        <f>+Tabla1[[#This Row],[VALOR]]/7</f>
        <v>2</v>
      </c>
    </row>
    <row r="192" spans="1:8" hidden="1" x14ac:dyDescent="0.25">
      <c r="A192" t="s">
        <v>94</v>
      </c>
      <c r="B192" t="s">
        <v>98</v>
      </c>
      <c r="C192" t="s">
        <v>106</v>
      </c>
      <c r="D192" t="s">
        <v>137</v>
      </c>
      <c r="E192" t="s">
        <v>111</v>
      </c>
      <c r="F192">
        <v>14</v>
      </c>
      <c r="G192" t="str">
        <f>VLOOKUP(A192,[1]Sheet1!$B$2:$E$200,3,FALSE)</f>
        <v>CLAVEL</v>
      </c>
      <c r="H192">
        <f>+Tabla1[[#This Row],[VALOR]]/7</f>
        <v>2</v>
      </c>
    </row>
    <row r="193" spans="1:11" hidden="1" x14ac:dyDescent="0.25">
      <c r="A193" t="s">
        <v>95</v>
      </c>
      <c r="B193" t="s">
        <v>98</v>
      </c>
      <c r="C193" t="s">
        <v>106</v>
      </c>
      <c r="D193" t="s">
        <v>137</v>
      </c>
      <c r="E193" t="s">
        <v>111</v>
      </c>
      <c r="F193">
        <v>14</v>
      </c>
      <c r="G193" t="str">
        <f>VLOOKUP(A193,[1]Sheet1!$B$2:$E$200,3,FALSE)</f>
        <v>MINICLAVEL</v>
      </c>
      <c r="H193">
        <f>+Tabla1[[#This Row],[VALOR]]/7</f>
        <v>2</v>
      </c>
    </row>
    <row r="194" spans="1:11" hidden="1" x14ac:dyDescent="0.25">
      <c r="A194" t="s">
        <v>96</v>
      </c>
      <c r="B194" t="s">
        <v>98</v>
      </c>
      <c r="C194" t="s">
        <v>106</v>
      </c>
      <c r="D194" t="s">
        <v>137</v>
      </c>
      <c r="E194" t="s">
        <v>111</v>
      </c>
      <c r="F194">
        <v>14</v>
      </c>
      <c r="G194" t="str">
        <f>VLOOKUP(A194,[1]Sheet1!$B$2:$E$200,3,FALSE)</f>
        <v>CLAVEL</v>
      </c>
      <c r="H194">
        <f>+Tabla1[[#This Row],[VALOR]]/7</f>
        <v>2</v>
      </c>
    </row>
    <row r="195" spans="1:11" hidden="1" x14ac:dyDescent="0.25">
      <c r="A195" s="5" t="s">
        <v>114</v>
      </c>
      <c r="B195" t="s">
        <v>98</v>
      </c>
      <c r="C195" t="s">
        <v>106</v>
      </c>
      <c r="D195" t="s">
        <v>136</v>
      </c>
      <c r="E195" t="s">
        <v>111</v>
      </c>
      <c r="F195">
        <v>196</v>
      </c>
      <c r="G195" t="str">
        <f>VLOOKUP(A195,[1]Sheet1!$B$2:$E$200,3,FALSE)</f>
        <v>CLAVEL</v>
      </c>
      <c r="H195">
        <f>+Tabla1[[#This Row],[VALOR]]/7</f>
        <v>28</v>
      </c>
      <c r="J195">
        <f>28*7</f>
        <v>196</v>
      </c>
    </row>
    <row r="196" spans="1:11" hidden="1" x14ac:dyDescent="0.25">
      <c r="A196" s="5" t="s">
        <v>115</v>
      </c>
      <c r="B196" t="s">
        <v>98</v>
      </c>
      <c r="C196" t="s">
        <v>106</v>
      </c>
      <c r="D196" t="s">
        <v>136</v>
      </c>
      <c r="E196" t="s">
        <v>111</v>
      </c>
      <c r="F196">
        <v>189</v>
      </c>
      <c r="G196" t="str">
        <f>VLOOKUP(A196,[1]Sheet1!$B$2:$E$200,3,FALSE)</f>
        <v>CLAVEL</v>
      </c>
      <c r="H196">
        <f>+Tabla1[[#This Row],[VALOR]]/7</f>
        <v>27</v>
      </c>
      <c r="K196">
        <f>27*7</f>
        <v>189</v>
      </c>
    </row>
    <row r="197" spans="1:11" hidden="1" x14ac:dyDescent="0.25">
      <c r="A197" s="5" t="s">
        <v>112</v>
      </c>
      <c r="B197" t="s">
        <v>98</v>
      </c>
      <c r="C197" t="s">
        <v>106</v>
      </c>
      <c r="D197" t="s">
        <v>136</v>
      </c>
      <c r="E197" t="s">
        <v>111</v>
      </c>
      <c r="F197">
        <v>196</v>
      </c>
      <c r="G197" t="str">
        <f>VLOOKUP(A197,[1]Sheet1!$B$2:$E$200,3,FALSE)</f>
        <v>CLAVEL</v>
      </c>
      <c r="H197">
        <f>+Tabla1[[#This Row],[VALOR]]/7</f>
        <v>28</v>
      </c>
      <c r="K197">
        <f>28*7</f>
        <v>196</v>
      </c>
    </row>
    <row r="198" spans="1:11" hidden="1" x14ac:dyDescent="0.25">
      <c r="A198" s="5" t="s">
        <v>118</v>
      </c>
      <c r="B198" t="s">
        <v>98</v>
      </c>
      <c r="C198" t="s">
        <v>106</v>
      </c>
      <c r="D198" t="s">
        <v>136</v>
      </c>
      <c r="E198" t="s">
        <v>111</v>
      </c>
      <c r="F198">
        <v>203</v>
      </c>
      <c r="G198" t="str">
        <f>VLOOKUP(A198,[1]Sheet1!$B$2:$E$200,3,FALSE)</f>
        <v>CLAVEL</v>
      </c>
      <c r="H198">
        <f>+Tabla1[[#This Row],[VALOR]]/7</f>
        <v>29</v>
      </c>
      <c r="J198">
        <f>29*7</f>
        <v>203</v>
      </c>
    </row>
    <row r="199" spans="1:11" hidden="1" x14ac:dyDescent="0.25">
      <c r="A199" s="5" t="s">
        <v>120</v>
      </c>
      <c r="B199" t="s">
        <v>98</v>
      </c>
      <c r="C199" t="s">
        <v>106</v>
      </c>
      <c r="D199" t="s">
        <v>136</v>
      </c>
      <c r="E199" t="s">
        <v>111</v>
      </c>
      <c r="F199">
        <v>0</v>
      </c>
      <c r="G199" t="e">
        <f>VLOOKUP(A199,[1]Sheet1!$B$2:$E$200,3,FALSE)</f>
        <v>#N/A</v>
      </c>
      <c r="H199">
        <f>+Tabla1[[#This Row],[VALOR]]/7</f>
        <v>0</v>
      </c>
    </row>
    <row r="200" spans="1:11" hidden="1" x14ac:dyDescent="0.25">
      <c r="A200" s="5" t="s">
        <v>39</v>
      </c>
      <c r="B200" t="s">
        <v>98</v>
      </c>
      <c r="C200" t="s">
        <v>106</v>
      </c>
      <c r="D200" t="s">
        <v>136</v>
      </c>
      <c r="E200" t="s">
        <v>111</v>
      </c>
      <c r="F200">
        <v>203</v>
      </c>
      <c r="G200" t="str">
        <f>VLOOKUP(A200,[1]Sheet1!$B$2:$E$200,3,FALSE)</f>
        <v>CLAVEL</v>
      </c>
      <c r="H200">
        <f>+Tabla1[[#This Row],[VALOR]]/7</f>
        <v>29</v>
      </c>
    </row>
    <row r="201" spans="1:11" hidden="1" x14ac:dyDescent="0.25">
      <c r="A201" t="s">
        <v>114</v>
      </c>
      <c r="B201" t="s">
        <v>98</v>
      </c>
      <c r="C201" t="s">
        <v>106</v>
      </c>
      <c r="D201" t="s">
        <v>137</v>
      </c>
      <c r="E201" t="s">
        <v>111</v>
      </c>
      <c r="F201">
        <v>14</v>
      </c>
      <c r="G201" t="str">
        <f>VLOOKUP(A201,[1]Sheet1!$B$2:$E$200,3,FALSE)</f>
        <v>CLAVEL</v>
      </c>
      <c r="H201">
        <f>+Tabla1[[#This Row],[VALOR]]/7</f>
        <v>2</v>
      </c>
    </row>
    <row r="202" spans="1:11" hidden="1" x14ac:dyDescent="0.25">
      <c r="A202" t="s">
        <v>115</v>
      </c>
      <c r="B202" t="s">
        <v>98</v>
      </c>
      <c r="C202" t="s">
        <v>106</v>
      </c>
      <c r="D202" t="s">
        <v>137</v>
      </c>
      <c r="E202" t="s">
        <v>111</v>
      </c>
      <c r="F202">
        <v>14</v>
      </c>
      <c r="G202" t="str">
        <f>VLOOKUP(A202,[1]Sheet1!$B$2:$E$200,3,FALSE)</f>
        <v>CLAVEL</v>
      </c>
      <c r="H202">
        <f>+Tabla1[[#This Row],[VALOR]]/7</f>
        <v>2</v>
      </c>
    </row>
    <row r="203" spans="1:11" hidden="1" x14ac:dyDescent="0.25">
      <c r="A203" t="s">
        <v>116</v>
      </c>
      <c r="B203" t="s">
        <v>98</v>
      </c>
      <c r="C203" t="s">
        <v>106</v>
      </c>
      <c r="D203" t="s">
        <v>137</v>
      </c>
      <c r="E203" t="s">
        <v>111</v>
      </c>
      <c r="F203">
        <v>14</v>
      </c>
      <c r="G203" t="str">
        <f>VLOOKUP(A203,[1]Sheet1!$B$2:$E$200,3,FALSE)</f>
        <v>MINICLAVEL</v>
      </c>
      <c r="H203">
        <f>+Tabla1[[#This Row],[VALOR]]/7</f>
        <v>2</v>
      </c>
      <c r="J203">
        <f>28*7</f>
        <v>196</v>
      </c>
    </row>
    <row r="204" spans="1:11" hidden="1" x14ac:dyDescent="0.25">
      <c r="A204" t="s">
        <v>112</v>
      </c>
      <c r="B204" t="s">
        <v>98</v>
      </c>
      <c r="C204" t="s">
        <v>106</v>
      </c>
      <c r="D204" t="s">
        <v>137</v>
      </c>
      <c r="E204" t="s">
        <v>111</v>
      </c>
      <c r="F204">
        <v>14</v>
      </c>
      <c r="G204" t="str">
        <f>VLOOKUP(A204,[1]Sheet1!$B$2:$E$200,3,FALSE)</f>
        <v>CLAVEL</v>
      </c>
      <c r="H204">
        <f>+Tabla1[[#This Row],[VALOR]]/7</f>
        <v>2</v>
      </c>
    </row>
    <row r="205" spans="1:11" hidden="1" x14ac:dyDescent="0.25">
      <c r="A205" t="s">
        <v>113</v>
      </c>
      <c r="B205" t="s">
        <v>98</v>
      </c>
      <c r="C205" t="s">
        <v>106</v>
      </c>
      <c r="D205" t="s">
        <v>137</v>
      </c>
      <c r="E205" t="s">
        <v>111</v>
      </c>
      <c r="F205">
        <v>14</v>
      </c>
      <c r="G205" t="str">
        <f>VLOOKUP(A205,[1]Sheet1!$B$2:$E$200,3,FALSE)</f>
        <v>MINICLAVEL</v>
      </c>
      <c r="H205">
        <f>+Tabla1[[#This Row],[VALOR]]/7</f>
        <v>2</v>
      </c>
    </row>
    <row r="206" spans="1:11" hidden="1" x14ac:dyDescent="0.25">
      <c r="A206" t="s">
        <v>117</v>
      </c>
      <c r="B206" t="s">
        <v>98</v>
      </c>
      <c r="C206" t="s">
        <v>106</v>
      </c>
      <c r="D206" t="s">
        <v>137</v>
      </c>
      <c r="E206" t="s">
        <v>111</v>
      </c>
      <c r="F206">
        <v>14</v>
      </c>
      <c r="G206" t="str">
        <f>VLOOKUP(A206,[1]Sheet1!$B$2:$E$200,3,FALSE)</f>
        <v>MINICLAVEL</v>
      </c>
      <c r="H206">
        <f>+Tabla1[[#This Row],[VALOR]]/7</f>
        <v>2</v>
      </c>
    </row>
    <row r="207" spans="1:11" hidden="1" x14ac:dyDescent="0.25">
      <c r="A207" t="s">
        <v>118</v>
      </c>
      <c r="B207" t="s">
        <v>98</v>
      </c>
      <c r="C207" t="s">
        <v>106</v>
      </c>
      <c r="D207" t="s">
        <v>137</v>
      </c>
      <c r="E207" t="s">
        <v>111</v>
      </c>
      <c r="F207">
        <v>14</v>
      </c>
      <c r="G207" t="str">
        <f>VLOOKUP(A207,[1]Sheet1!$B$2:$E$200,3,FALSE)</f>
        <v>CLAVEL</v>
      </c>
      <c r="H207">
        <f>+Tabla1[[#This Row],[VALOR]]/7</f>
        <v>2</v>
      </c>
    </row>
    <row r="208" spans="1:11" hidden="1" x14ac:dyDescent="0.25">
      <c r="A208" t="s">
        <v>119</v>
      </c>
      <c r="B208" t="s">
        <v>98</v>
      </c>
      <c r="C208" t="s">
        <v>106</v>
      </c>
      <c r="D208" t="s">
        <v>137</v>
      </c>
      <c r="E208" t="s">
        <v>111</v>
      </c>
      <c r="F208">
        <v>14</v>
      </c>
      <c r="G208" t="str">
        <f>VLOOKUP(A208,[1]Sheet1!$B$2:$E$200,3,FALSE)</f>
        <v>MINICLAVEL</v>
      </c>
      <c r="H208">
        <f>+Tabla1[[#This Row],[VALOR]]/7</f>
        <v>2</v>
      </c>
    </row>
    <row r="209" spans="1:8" hidden="1" x14ac:dyDescent="0.25">
      <c r="A209" t="s">
        <v>120</v>
      </c>
      <c r="B209" t="s">
        <v>98</v>
      </c>
      <c r="C209" t="s">
        <v>106</v>
      </c>
      <c r="D209" t="s">
        <v>137</v>
      </c>
      <c r="E209" t="s">
        <v>111</v>
      </c>
      <c r="F209">
        <v>14</v>
      </c>
      <c r="G209" t="e">
        <f>VLOOKUP(A209,[1]Sheet1!$B$2:$E$200,3,FALSE)</f>
        <v>#N/A</v>
      </c>
      <c r="H209">
        <f>+Tabla1[[#This Row],[VALOR]]/7</f>
        <v>2</v>
      </c>
    </row>
    <row r="210" spans="1:8" hidden="1" x14ac:dyDescent="0.25">
      <c r="A210" t="s">
        <v>121</v>
      </c>
      <c r="B210" t="s">
        <v>98</v>
      </c>
      <c r="C210" t="s">
        <v>106</v>
      </c>
      <c r="D210" t="s">
        <v>137</v>
      </c>
      <c r="E210" t="s">
        <v>111</v>
      </c>
      <c r="F210">
        <v>14</v>
      </c>
      <c r="G210" t="str">
        <f>VLOOKUP(A210,[1]Sheet1!$B$2:$E$200,3,FALSE)</f>
        <v>MINICLAVEL</v>
      </c>
      <c r="H210">
        <f>+Tabla1[[#This Row],[VALOR]]/7</f>
        <v>2</v>
      </c>
    </row>
    <row r="211" spans="1:8" hidden="1" x14ac:dyDescent="0.25">
      <c r="A211" t="s">
        <v>122</v>
      </c>
      <c r="B211" t="s">
        <v>98</v>
      </c>
      <c r="C211" t="s">
        <v>106</v>
      </c>
      <c r="D211" t="s">
        <v>137</v>
      </c>
      <c r="E211" t="s">
        <v>111</v>
      </c>
      <c r="F211">
        <v>14</v>
      </c>
      <c r="G211" t="str">
        <f>VLOOKUP(A211,[1]Sheet1!$B$2:$E$200,3,FALSE)</f>
        <v>MINICLAVEL</v>
      </c>
      <c r="H211">
        <f>+Tabla1[[#This Row],[VALOR]]/7</f>
        <v>2</v>
      </c>
    </row>
    <row r="212" spans="1:8" hidden="1" x14ac:dyDescent="0.25">
      <c r="A212" t="s">
        <v>123</v>
      </c>
      <c r="B212" t="s">
        <v>98</v>
      </c>
      <c r="C212" t="s">
        <v>106</v>
      </c>
      <c r="D212" t="s">
        <v>137</v>
      </c>
      <c r="E212" t="s">
        <v>111</v>
      </c>
      <c r="F212">
        <v>14</v>
      </c>
      <c r="G212" t="str">
        <f>VLOOKUP(A212,[1]Sheet1!$B$2:$E$200,3,FALSE)</f>
        <v>MINICLAVEL</v>
      </c>
      <c r="H212">
        <f>+Tabla1[[#This Row],[VALOR]]/7</f>
        <v>2</v>
      </c>
    </row>
    <row r="213" spans="1:8" hidden="1" x14ac:dyDescent="0.25">
      <c r="A213" s="5" t="s">
        <v>116</v>
      </c>
      <c r="B213" t="s">
        <v>98</v>
      </c>
      <c r="C213" t="s">
        <v>106</v>
      </c>
      <c r="D213" t="s">
        <v>136</v>
      </c>
      <c r="E213" t="s">
        <v>111</v>
      </c>
      <c r="F213">
        <v>196</v>
      </c>
      <c r="G213" t="str">
        <f>VLOOKUP(A213,[1]Sheet1!$B$2:$E$200,3,FALSE)</f>
        <v>MINICLAVEL</v>
      </c>
      <c r="H213">
        <f>+Tabla1[[#This Row],[VALOR]]/7</f>
        <v>28</v>
      </c>
    </row>
    <row r="214" spans="1:8" hidden="1" x14ac:dyDescent="0.25">
      <c r="A214" s="5" t="s">
        <v>113</v>
      </c>
      <c r="B214" t="s">
        <v>98</v>
      </c>
      <c r="C214" t="s">
        <v>106</v>
      </c>
      <c r="D214" t="s">
        <v>136</v>
      </c>
      <c r="E214" t="s">
        <v>111</v>
      </c>
      <c r="F214">
        <v>217</v>
      </c>
      <c r="G214" t="str">
        <f>VLOOKUP(A214,[1]Sheet1!$B$2:$E$200,3,FALSE)</f>
        <v>MINICLAVEL</v>
      </c>
      <c r="H214">
        <f>+Tabla1[[#This Row],[VALOR]]/7</f>
        <v>31</v>
      </c>
    </row>
    <row r="215" spans="1:8" hidden="1" x14ac:dyDescent="0.25">
      <c r="A215" s="5" t="s">
        <v>117</v>
      </c>
      <c r="B215" t="s">
        <v>98</v>
      </c>
      <c r="C215" t="s">
        <v>106</v>
      </c>
      <c r="D215" t="s">
        <v>136</v>
      </c>
      <c r="E215" t="s">
        <v>111</v>
      </c>
      <c r="F215">
        <v>210</v>
      </c>
      <c r="G215" t="str">
        <f>VLOOKUP(A215,[1]Sheet1!$B$2:$E$200,3,FALSE)</f>
        <v>MINICLAVEL</v>
      </c>
      <c r="H215">
        <f>+Tabla1[[#This Row],[VALOR]]/7</f>
        <v>30</v>
      </c>
    </row>
    <row r="216" spans="1:8" hidden="1" x14ac:dyDescent="0.25">
      <c r="A216" s="5" t="s">
        <v>119</v>
      </c>
      <c r="B216" t="s">
        <v>98</v>
      </c>
      <c r="C216" t="s">
        <v>106</v>
      </c>
      <c r="D216" t="s">
        <v>136</v>
      </c>
      <c r="E216" t="s">
        <v>111</v>
      </c>
      <c r="F216">
        <v>210</v>
      </c>
      <c r="G216" t="str">
        <f>VLOOKUP(A216,[1]Sheet1!$B$2:$E$200,3,FALSE)</f>
        <v>MINICLAVEL</v>
      </c>
      <c r="H216">
        <f>+Tabla1[[#This Row],[VALOR]]/7</f>
        <v>30</v>
      </c>
    </row>
    <row r="217" spans="1:8" hidden="1" x14ac:dyDescent="0.25">
      <c r="A217" s="5" t="s">
        <v>121</v>
      </c>
      <c r="B217" t="s">
        <v>98</v>
      </c>
      <c r="C217" t="s">
        <v>106</v>
      </c>
      <c r="D217" t="s">
        <v>136</v>
      </c>
      <c r="E217" t="s">
        <v>111</v>
      </c>
      <c r="F217">
        <v>189</v>
      </c>
      <c r="G217" t="str">
        <f>VLOOKUP(A217,[1]Sheet1!$B$2:$E$200,3,FALSE)</f>
        <v>MINICLAVEL</v>
      </c>
      <c r="H217">
        <f>+Tabla1[[#This Row],[VALOR]]/7</f>
        <v>27</v>
      </c>
    </row>
    <row r="218" spans="1:8" hidden="1" x14ac:dyDescent="0.25">
      <c r="A218" s="5" t="s">
        <v>122</v>
      </c>
      <c r="B218" t="s">
        <v>98</v>
      </c>
      <c r="C218" t="s">
        <v>106</v>
      </c>
      <c r="D218" t="s">
        <v>136</v>
      </c>
      <c r="E218" t="s">
        <v>111</v>
      </c>
      <c r="F218">
        <v>203</v>
      </c>
      <c r="G218" t="str">
        <f>VLOOKUP(A218,[1]Sheet1!$B$2:$E$200,3,FALSE)</f>
        <v>MINICLAVEL</v>
      </c>
      <c r="H218">
        <f>+Tabla1[[#This Row],[VALOR]]/7</f>
        <v>29</v>
      </c>
    </row>
    <row r="219" spans="1:8" hidden="1" x14ac:dyDescent="0.25">
      <c r="A219" s="5" t="s">
        <v>123</v>
      </c>
      <c r="B219" t="s">
        <v>98</v>
      </c>
      <c r="C219" t="s">
        <v>106</v>
      </c>
      <c r="D219" t="s">
        <v>136</v>
      </c>
      <c r="E219" t="s">
        <v>111</v>
      </c>
      <c r="F219">
        <v>203</v>
      </c>
      <c r="G219" t="str">
        <f>VLOOKUP(A219,[1]Sheet1!$B$2:$E$200,3,FALSE)</f>
        <v>MINICLAVEL</v>
      </c>
      <c r="H219">
        <f>+Tabla1[[#This Row],[VALOR]]/7</f>
        <v>29</v>
      </c>
    </row>
    <row r="220" spans="1:8" hidden="1" x14ac:dyDescent="0.25">
      <c r="A220" t="s">
        <v>0</v>
      </c>
      <c r="B220" t="s">
        <v>98</v>
      </c>
      <c r="C220" t="s">
        <v>105</v>
      </c>
      <c r="D220" t="s">
        <v>130</v>
      </c>
      <c r="E220" t="s">
        <v>111</v>
      </c>
      <c r="F220">
        <v>7</v>
      </c>
      <c r="G220" t="str">
        <f>VLOOKUP(A220,[1]Sheet1!$B$2:$E$200,3,FALSE)</f>
        <v>CLAVEL</v>
      </c>
      <c r="H220">
        <f>+Tabla1[[#This Row],[VALOR]]/7</f>
        <v>1</v>
      </c>
    </row>
    <row r="221" spans="1:8" hidden="1" x14ac:dyDescent="0.25">
      <c r="A221" t="s">
        <v>0</v>
      </c>
      <c r="B221" t="s">
        <v>98</v>
      </c>
      <c r="C221" t="s">
        <v>105</v>
      </c>
      <c r="D221" t="s">
        <v>131</v>
      </c>
      <c r="E221" t="s">
        <v>111</v>
      </c>
      <c r="F221">
        <v>35</v>
      </c>
      <c r="G221" t="str">
        <f>VLOOKUP(A221,[1]Sheet1!$B$2:$E$200,3,FALSE)</f>
        <v>CLAVEL</v>
      </c>
      <c r="H221">
        <f>+Tabla1[[#This Row],[VALOR]]/7</f>
        <v>5</v>
      </c>
    </row>
    <row r="222" spans="1:8" hidden="1" x14ac:dyDescent="0.25">
      <c r="A222" t="s">
        <v>0</v>
      </c>
      <c r="B222" t="s">
        <v>98</v>
      </c>
      <c r="C222" t="s">
        <v>105</v>
      </c>
      <c r="D222" t="s">
        <v>132</v>
      </c>
      <c r="E222" t="s">
        <v>111</v>
      </c>
      <c r="F222">
        <v>126</v>
      </c>
      <c r="G222" t="str">
        <f>VLOOKUP(A222,[1]Sheet1!$B$2:$E$200,3,FALSE)</f>
        <v>CLAVEL</v>
      </c>
      <c r="H222">
        <f>+Tabla1[[#This Row],[VALOR]]/7</f>
        <v>18</v>
      </c>
    </row>
    <row r="223" spans="1:8" hidden="1" x14ac:dyDescent="0.25">
      <c r="A223" t="s">
        <v>1</v>
      </c>
      <c r="B223" t="s">
        <v>98</v>
      </c>
      <c r="C223" t="s">
        <v>105</v>
      </c>
      <c r="D223" t="s">
        <v>130</v>
      </c>
      <c r="E223" t="s">
        <v>111</v>
      </c>
      <c r="F223">
        <v>7</v>
      </c>
      <c r="G223" t="str">
        <f>VLOOKUP(A223,[1]Sheet1!$B$2:$E$200,3,FALSE)</f>
        <v>CLAVEL</v>
      </c>
      <c r="H223">
        <f>+Tabla1[[#This Row],[VALOR]]/7</f>
        <v>1</v>
      </c>
    </row>
    <row r="224" spans="1:8" hidden="1" x14ac:dyDescent="0.25">
      <c r="A224" t="s">
        <v>1</v>
      </c>
      <c r="B224" t="s">
        <v>98</v>
      </c>
      <c r="C224" t="s">
        <v>105</v>
      </c>
      <c r="D224" t="s">
        <v>131</v>
      </c>
      <c r="E224" t="s">
        <v>111</v>
      </c>
      <c r="F224">
        <v>35</v>
      </c>
      <c r="G224" t="str">
        <f>VLOOKUP(A224,[1]Sheet1!$B$2:$E$200,3,FALSE)</f>
        <v>CLAVEL</v>
      </c>
      <c r="H224">
        <f>+Tabla1[[#This Row],[VALOR]]/7</f>
        <v>5</v>
      </c>
    </row>
    <row r="225" spans="1:8" hidden="1" x14ac:dyDescent="0.25">
      <c r="A225" t="s">
        <v>1</v>
      </c>
      <c r="B225" t="s">
        <v>98</v>
      </c>
      <c r="C225" t="s">
        <v>105</v>
      </c>
      <c r="D225" t="s">
        <v>132</v>
      </c>
      <c r="E225" t="s">
        <v>111</v>
      </c>
      <c r="F225">
        <v>126</v>
      </c>
      <c r="G225" t="str">
        <f>VLOOKUP(A225,[1]Sheet1!$B$2:$E$200,3,FALSE)</f>
        <v>CLAVEL</v>
      </c>
      <c r="H225">
        <f>+Tabla1[[#This Row],[VALOR]]/7</f>
        <v>18</v>
      </c>
    </row>
    <row r="226" spans="1:8" hidden="1" x14ac:dyDescent="0.25">
      <c r="A226" t="s">
        <v>2</v>
      </c>
      <c r="B226" t="s">
        <v>98</v>
      </c>
      <c r="C226" t="s">
        <v>105</v>
      </c>
      <c r="D226" t="s">
        <v>130</v>
      </c>
      <c r="E226" t="s">
        <v>111</v>
      </c>
      <c r="F226">
        <v>7</v>
      </c>
      <c r="G226" t="str">
        <f>VLOOKUP(A226,[1]Sheet1!$B$2:$E$200,3,FALSE)</f>
        <v>CLAVEL</v>
      </c>
      <c r="H226">
        <f>+Tabla1[[#This Row],[VALOR]]/7</f>
        <v>1</v>
      </c>
    </row>
    <row r="227" spans="1:8" hidden="1" x14ac:dyDescent="0.25">
      <c r="A227" t="s">
        <v>2</v>
      </c>
      <c r="B227" t="s">
        <v>98</v>
      </c>
      <c r="C227" t="s">
        <v>105</v>
      </c>
      <c r="D227" t="s">
        <v>131</v>
      </c>
      <c r="E227" t="s">
        <v>111</v>
      </c>
      <c r="F227">
        <v>35</v>
      </c>
      <c r="G227" t="str">
        <f>VLOOKUP(A227,[1]Sheet1!$B$2:$E$200,3,FALSE)</f>
        <v>CLAVEL</v>
      </c>
      <c r="H227">
        <f>+Tabla1[[#This Row],[VALOR]]/7</f>
        <v>5</v>
      </c>
    </row>
    <row r="228" spans="1:8" hidden="1" x14ac:dyDescent="0.25">
      <c r="A228" t="s">
        <v>2</v>
      </c>
      <c r="B228" t="s">
        <v>98</v>
      </c>
      <c r="C228" t="s">
        <v>105</v>
      </c>
      <c r="D228" t="s">
        <v>132</v>
      </c>
      <c r="E228" t="s">
        <v>111</v>
      </c>
      <c r="F228">
        <v>126</v>
      </c>
      <c r="G228" t="str">
        <f>VLOOKUP(A228,[1]Sheet1!$B$2:$E$200,3,FALSE)</f>
        <v>CLAVEL</v>
      </c>
      <c r="H228">
        <f>+Tabla1[[#This Row],[VALOR]]/7</f>
        <v>18</v>
      </c>
    </row>
    <row r="229" spans="1:8" hidden="1" x14ac:dyDescent="0.25">
      <c r="A229" t="s">
        <v>3</v>
      </c>
      <c r="B229" t="s">
        <v>98</v>
      </c>
      <c r="C229" t="s">
        <v>105</v>
      </c>
      <c r="D229" t="s">
        <v>130</v>
      </c>
      <c r="E229" t="s">
        <v>111</v>
      </c>
      <c r="F229">
        <v>7</v>
      </c>
      <c r="G229" t="str">
        <f>VLOOKUP(A229,[1]Sheet1!$B$2:$E$200,3,FALSE)</f>
        <v>MINICLAVEL</v>
      </c>
      <c r="H229">
        <f>+Tabla1[[#This Row],[VALOR]]/7</f>
        <v>1</v>
      </c>
    </row>
    <row r="230" spans="1:8" hidden="1" x14ac:dyDescent="0.25">
      <c r="A230" t="s">
        <v>3</v>
      </c>
      <c r="B230" t="s">
        <v>98</v>
      </c>
      <c r="C230" t="s">
        <v>105</v>
      </c>
      <c r="D230" t="s">
        <v>131</v>
      </c>
      <c r="E230" t="s">
        <v>111</v>
      </c>
      <c r="F230">
        <v>35</v>
      </c>
      <c r="G230" t="str">
        <f>VLOOKUP(A230,[1]Sheet1!$B$2:$E$200,3,FALSE)</f>
        <v>MINICLAVEL</v>
      </c>
      <c r="H230">
        <f>+Tabla1[[#This Row],[VALOR]]/7</f>
        <v>5</v>
      </c>
    </row>
    <row r="231" spans="1:8" hidden="1" x14ac:dyDescent="0.25">
      <c r="A231" t="s">
        <v>3</v>
      </c>
      <c r="B231" t="s">
        <v>98</v>
      </c>
      <c r="C231" t="s">
        <v>105</v>
      </c>
      <c r="D231" t="s">
        <v>132</v>
      </c>
      <c r="E231" t="s">
        <v>111</v>
      </c>
      <c r="F231">
        <v>126</v>
      </c>
      <c r="G231" t="str">
        <f>VLOOKUP(A231,[1]Sheet1!$B$2:$E$200,3,FALSE)</f>
        <v>MINICLAVEL</v>
      </c>
      <c r="H231">
        <f>+Tabla1[[#This Row],[VALOR]]/7</f>
        <v>18</v>
      </c>
    </row>
    <row r="232" spans="1:8" hidden="1" x14ac:dyDescent="0.25">
      <c r="A232" t="s">
        <v>4</v>
      </c>
      <c r="B232" t="s">
        <v>98</v>
      </c>
      <c r="C232" t="s">
        <v>105</v>
      </c>
      <c r="D232" t="s">
        <v>130</v>
      </c>
      <c r="E232" t="s">
        <v>111</v>
      </c>
      <c r="F232">
        <v>7</v>
      </c>
      <c r="G232" t="str">
        <f>VLOOKUP(A232,[1]Sheet1!$B$2:$E$200,3,FALSE)</f>
        <v>MINICLAVEL</v>
      </c>
      <c r="H232">
        <f>+Tabla1[[#This Row],[VALOR]]/7</f>
        <v>1</v>
      </c>
    </row>
    <row r="233" spans="1:8" hidden="1" x14ac:dyDescent="0.25">
      <c r="A233" t="s">
        <v>4</v>
      </c>
      <c r="B233" t="s">
        <v>98</v>
      </c>
      <c r="C233" t="s">
        <v>105</v>
      </c>
      <c r="D233" t="s">
        <v>131</v>
      </c>
      <c r="E233" t="s">
        <v>111</v>
      </c>
      <c r="F233">
        <v>35</v>
      </c>
      <c r="G233" t="str">
        <f>VLOOKUP(A233,[1]Sheet1!$B$2:$E$200,3,FALSE)</f>
        <v>MINICLAVEL</v>
      </c>
      <c r="H233">
        <f>+Tabla1[[#This Row],[VALOR]]/7</f>
        <v>5</v>
      </c>
    </row>
    <row r="234" spans="1:8" hidden="1" x14ac:dyDescent="0.25">
      <c r="A234" t="s">
        <v>4</v>
      </c>
      <c r="B234" t="s">
        <v>98</v>
      </c>
      <c r="C234" t="s">
        <v>105</v>
      </c>
      <c r="D234" t="s">
        <v>132</v>
      </c>
      <c r="E234" t="s">
        <v>111</v>
      </c>
      <c r="F234">
        <v>126</v>
      </c>
      <c r="G234" t="str">
        <f>VLOOKUP(A234,[1]Sheet1!$B$2:$E$200,3,FALSE)</f>
        <v>MINICLAVEL</v>
      </c>
      <c r="H234">
        <f>+Tabla1[[#This Row],[VALOR]]/7</f>
        <v>18</v>
      </c>
    </row>
    <row r="235" spans="1:8" hidden="1" x14ac:dyDescent="0.25">
      <c r="A235" t="s">
        <v>5</v>
      </c>
      <c r="B235" t="s">
        <v>98</v>
      </c>
      <c r="C235" t="s">
        <v>105</v>
      </c>
      <c r="D235" t="s">
        <v>130</v>
      </c>
      <c r="E235" t="s">
        <v>111</v>
      </c>
      <c r="F235">
        <v>7</v>
      </c>
      <c r="G235" t="str">
        <f>VLOOKUP(A235,[1]Sheet1!$B$2:$E$200,3,FALSE)</f>
        <v>MINICLAVEL</v>
      </c>
      <c r="H235">
        <f>+Tabla1[[#This Row],[VALOR]]/7</f>
        <v>1</v>
      </c>
    </row>
    <row r="236" spans="1:8" hidden="1" x14ac:dyDescent="0.25">
      <c r="A236" t="s">
        <v>5</v>
      </c>
      <c r="B236" t="s">
        <v>98</v>
      </c>
      <c r="C236" t="s">
        <v>105</v>
      </c>
      <c r="D236" t="s">
        <v>131</v>
      </c>
      <c r="E236" t="s">
        <v>111</v>
      </c>
      <c r="F236">
        <v>35</v>
      </c>
      <c r="G236" t="str">
        <f>VLOOKUP(A236,[1]Sheet1!$B$2:$E$200,3,FALSE)</f>
        <v>MINICLAVEL</v>
      </c>
      <c r="H236">
        <f>+Tabla1[[#This Row],[VALOR]]/7</f>
        <v>5</v>
      </c>
    </row>
    <row r="237" spans="1:8" hidden="1" x14ac:dyDescent="0.25">
      <c r="A237" t="s">
        <v>5</v>
      </c>
      <c r="B237" t="s">
        <v>98</v>
      </c>
      <c r="C237" t="s">
        <v>105</v>
      </c>
      <c r="D237" t="s">
        <v>132</v>
      </c>
      <c r="E237" t="s">
        <v>111</v>
      </c>
      <c r="F237">
        <v>126</v>
      </c>
      <c r="G237" t="str">
        <f>VLOOKUP(A237,[1]Sheet1!$B$2:$E$200,3,FALSE)</f>
        <v>MINICLAVEL</v>
      </c>
      <c r="H237">
        <f>+Tabla1[[#This Row],[VALOR]]/7</f>
        <v>18</v>
      </c>
    </row>
    <row r="238" spans="1:8" hidden="1" x14ac:dyDescent="0.25">
      <c r="A238" t="s">
        <v>6</v>
      </c>
      <c r="B238" t="s">
        <v>98</v>
      </c>
      <c r="C238" t="s">
        <v>105</v>
      </c>
      <c r="D238" t="s">
        <v>130</v>
      </c>
      <c r="E238" t="s">
        <v>111</v>
      </c>
      <c r="F238">
        <v>7</v>
      </c>
      <c r="G238" t="str">
        <f>VLOOKUP(A238,[1]Sheet1!$B$2:$E$200,3,FALSE)</f>
        <v>MINICLAVEL</v>
      </c>
      <c r="H238">
        <f>+Tabla1[[#This Row],[VALOR]]/7</f>
        <v>1</v>
      </c>
    </row>
    <row r="239" spans="1:8" hidden="1" x14ac:dyDescent="0.25">
      <c r="A239" t="s">
        <v>6</v>
      </c>
      <c r="B239" t="s">
        <v>98</v>
      </c>
      <c r="C239" t="s">
        <v>105</v>
      </c>
      <c r="D239" t="s">
        <v>131</v>
      </c>
      <c r="E239" t="s">
        <v>111</v>
      </c>
      <c r="F239">
        <v>35</v>
      </c>
      <c r="G239" t="str">
        <f>VLOOKUP(A239,[1]Sheet1!$B$2:$E$200,3,FALSE)</f>
        <v>MINICLAVEL</v>
      </c>
      <c r="H239">
        <f>+Tabla1[[#This Row],[VALOR]]/7</f>
        <v>5</v>
      </c>
    </row>
    <row r="240" spans="1:8" hidden="1" x14ac:dyDescent="0.25">
      <c r="A240" t="s">
        <v>6</v>
      </c>
      <c r="B240" t="s">
        <v>98</v>
      </c>
      <c r="C240" t="s">
        <v>105</v>
      </c>
      <c r="D240" t="s">
        <v>132</v>
      </c>
      <c r="E240" t="s">
        <v>111</v>
      </c>
      <c r="F240">
        <v>126</v>
      </c>
      <c r="G240" t="str">
        <f>VLOOKUP(A240,[1]Sheet1!$B$2:$E$200,3,FALSE)</f>
        <v>MINICLAVEL</v>
      </c>
      <c r="H240">
        <f>+Tabla1[[#This Row],[VALOR]]/7</f>
        <v>18</v>
      </c>
    </row>
    <row r="241" spans="1:8" hidden="1" x14ac:dyDescent="0.25">
      <c r="A241" t="s">
        <v>7</v>
      </c>
      <c r="B241" t="s">
        <v>98</v>
      </c>
      <c r="C241" t="s">
        <v>105</v>
      </c>
      <c r="D241" t="s">
        <v>130</v>
      </c>
      <c r="E241" t="s">
        <v>111</v>
      </c>
      <c r="F241">
        <v>7</v>
      </c>
      <c r="G241" t="str">
        <f>VLOOKUP(A241,[1]Sheet1!$B$2:$E$200,3,FALSE)</f>
        <v>CLAVEL</v>
      </c>
      <c r="H241">
        <f>+Tabla1[[#This Row],[VALOR]]/7</f>
        <v>1</v>
      </c>
    </row>
    <row r="242" spans="1:8" hidden="1" x14ac:dyDescent="0.25">
      <c r="A242" t="s">
        <v>7</v>
      </c>
      <c r="B242" t="s">
        <v>98</v>
      </c>
      <c r="C242" t="s">
        <v>105</v>
      </c>
      <c r="D242" t="s">
        <v>131</v>
      </c>
      <c r="E242" t="s">
        <v>111</v>
      </c>
      <c r="F242">
        <v>35</v>
      </c>
      <c r="G242" t="str">
        <f>VLOOKUP(A242,[1]Sheet1!$B$2:$E$200,3,FALSE)</f>
        <v>CLAVEL</v>
      </c>
      <c r="H242">
        <f>+Tabla1[[#This Row],[VALOR]]/7</f>
        <v>5</v>
      </c>
    </row>
    <row r="243" spans="1:8" hidden="1" x14ac:dyDescent="0.25">
      <c r="A243" t="s">
        <v>7</v>
      </c>
      <c r="B243" t="s">
        <v>98</v>
      </c>
      <c r="C243" t="s">
        <v>105</v>
      </c>
      <c r="D243" t="s">
        <v>132</v>
      </c>
      <c r="E243" t="s">
        <v>111</v>
      </c>
      <c r="F243">
        <v>126</v>
      </c>
      <c r="G243" t="str">
        <f>VLOOKUP(A243,[1]Sheet1!$B$2:$E$200,3,FALSE)</f>
        <v>CLAVEL</v>
      </c>
      <c r="H243">
        <f>+Tabla1[[#This Row],[VALOR]]/7</f>
        <v>18</v>
      </c>
    </row>
    <row r="244" spans="1:8" hidden="1" x14ac:dyDescent="0.25">
      <c r="A244" t="s">
        <v>8</v>
      </c>
      <c r="B244" t="s">
        <v>98</v>
      </c>
      <c r="C244" t="s">
        <v>105</v>
      </c>
      <c r="D244" t="s">
        <v>130</v>
      </c>
      <c r="E244" t="s">
        <v>111</v>
      </c>
      <c r="F244">
        <v>7</v>
      </c>
      <c r="G244" t="str">
        <f>VLOOKUP(A244,[1]Sheet1!$B$2:$E$200,3,FALSE)</f>
        <v>CLAVEL</v>
      </c>
      <c r="H244">
        <f>+Tabla1[[#This Row],[VALOR]]/7</f>
        <v>1</v>
      </c>
    </row>
    <row r="245" spans="1:8" hidden="1" x14ac:dyDescent="0.25">
      <c r="A245" t="s">
        <v>8</v>
      </c>
      <c r="B245" t="s">
        <v>98</v>
      </c>
      <c r="C245" t="s">
        <v>105</v>
      </c>
      <c r="D245" t="s">
        <v>131</v>
      </c>
      <c r="E245" t="s">
        <v>111</v>
      </c>
      <c r="F245">
        <v>35</v>
      </c>
      <c r="G245" t="str">
        <f>VLOOKUP(A245,[1]Sheet1!$B$2:$E$200,3,FALSE)</f>
        <v>CLAVEL</v>
      </c>
      <c r="H245">
        <f>+Tabla1[[#This Row],[VALOR]]/7</f>
        <v>5</v>
      </c>
    </row>
    <row r="246" spans="1:8" hidden="1" x14ac:dyDescent="0.25">
      <c r="A246" t="s">
        <v>8</v>
      </c>
      <c r="B246" t="s">
        <v>98</v>
      </c>
      <c r="C246" t="s">
        <v>105</v>
      </c>
      <c r="D246" t="s">
        <v>132</v>
      </c>
      <c r="E246" t="s">
        <v>111</v>
      </c>
      <c r="F246">
        <v>126</v>
      </c>
      <c r="G246" t="str">
        <f>VLOOKUP(A246,[1]Sheet1!$B$2:$E$200,3,FALSE)</f>
        <v>CLAVEL</v>
      </c>
      <c r="H246">
        <f>+Tabla1[[#This Row],[VALOR]]/7</f>
        <v>18</v>
      </c>
    </row>
    <row r="247" spans="1:8" hidden="1" x14ac:dyDescent="0.25">
      <c r="A247" t="s">
        <v>9</v>
      </c>
      <c r="B247" t="s">
        <v>98</v>
      </c>
      <c r="C247" t="s">
        <v>105</v>
      </c>
      <c r="D247" t="s">
        <v>130</v>
      </c>
      <c r="E247" t="s">
        <v>111</v>
      </c>
      <c r="F247">
        <v>7</v>
      </c>
      <c r="G247" t="str">
        <f>VLOOKUP(A247,[1]Sheet1!$B$2:$E$200,3,FALSE)</f>
        <v>MINICLAVEL</v>
      </c>
      <c r="H247">
        <f>+Tabla1[[#This Row],[VALOR]]/7</f>
        <v>1</v>
      </c>
    </row>
    <row r="248" spans="1:8" hidden="1" x14ac:dyDescent="0.25">
      <c r="A248" t="s">
        <v>9</v>
      </c>
      <c r="B248" t="s">
        <v>98</v>
      </c>
      <c r="C248" t="s">
        <v>105</v>
      </c>
      <c r="D248" t="s">
        <v>131</v>
      </c>
      <c r="E248" t="s">
        <v>111</v>
      </c>
      <c r="F248">
        <v>35</v>
      </c>
      <c r="G248" t="str">
        <f>VLOOKUP(A248,[1]Sheet1!$B$2:$E$200,3,FALSE)</f>
        <v>MINICLAVEL</v>
      </c>
      <c r="H248">
        <f>+Tabla1[[#This Row],[VALOR]]/7</f>
        <v>5</v>
      </c>
    </row>
    <row r="249" spans="1:8" hidden="1" x14ac:dyDescent="0.25">
      <c r="A249" t="s">
        <v>9</v>
      </c>
      <c r="B249" t="s">
        <v>98</v>
      </c>
      <c r="C249" t="s">
        <v>105</v>
      </c>
      <c r="D249" t="s">
        <v>132</v>
      </c>
      <c r="E249" t="s">
        <v>111</v>
      </c>
      <c r="F249">
        <v>126</v>
      </c>
      <c r="G249" t="str">
        <f>VLOOKUP(A249,[1]Sheet1!$B$2:$E$200,3,FALSE)</f>
        <v>MINICLAVEL</v>
      </c>
      <c r="H249">
        <f>+Tabla1[[#This Row],[VALOR]]/7</f>
        <v>18</v>
      </c>
    </row>
    <row r="250" spans="1:8" hidden="1" x14ac:dyDescent="0.25">
      <c r="A250" t="s">
        <v>10</v>
      </c>
      <c r="B250" t="s">
        <v>98</v>
      </c>
      <c r="C250" t="s">
        <v>105</v>
      </c>
      <c r="D250" t="s">
        <v>130</v>
      </c>
      <c r="E250" t="s">
        <v>111</v>
      </c>
      <c r="F250">
        <v>7</v>
      </c>
      <c r="G250" t="str">
        <f>VLOOKUP(A250,[1]Sheet1!$B$2:$E$200,3,FALSE)</f>
        <v>CLAVEL</v>
      </c>
      <c r="H250">
        <f>+Tabla1[[#This Row],[VALOR]]/7</f>
        <v>1</v>
      </c>
    </row>
    <row r="251" spans="1:8" hidden="1" x14ac:dyDescent="0.25">
      <c r="A251" t="s">
        <v>10</v>
      </c>
      <c r="B251" t="s">
        <v>98</v>
      </c>
      <c r="C251" t="s">
        <v>105</v>
      </c>
      <c r="D251" t="s">
        <v>131</v>
      </c>
      <c r="E251" t="s">
        <v>111</v>
      </c>
      <c r="F251">
        <v>35</v>
      </c>
      <c r="G251" t="str">
        <f>VLOOKUP(A251,[1]Sheet1!$B$2:$E$200,3,FALSE)</f>
        <v>CLAVEL</v>
      </c>
      <c r="H251">
        <f>+Tabla1[[#This Row],[VALOR]]/7</f>
        <v>5</v>
      </c>
    </row>
    <row r="252" spans="1:8" hidden="1" x14ac:dyDescent="0.25">
      <c r="A252" t="s">
        <v>10</v>
      </c>
      <c r="B252" t="s">
        <v>98</v>
      </c>
      <c r="C252" t="s">
        <v>105</v>
      </c>
      <c r="D252" t="s">
        <v>132</v>
      </c>
      <c r="E252" t="s">
        <v>111</v>
      </c>
      <c r="F252">
        <v>126</v>
      </c>
      <c r="G252" t="str">
        <f>VLOOKUP(A252,[1]Sheet1!$B$2:$E$200,3,FALSE)</f>
        <v>CLAVEL</v>
      </c>
      <c r="H252">
        <f>+Tabla1[[#This Row],[VALOR]]/7</f>
        <v>18</v>
      </c>
    </row>
    <row r="253" spans="1:8" hidden="1" x14ac:dyDescent="0.25">
      <c r="A253" t="s">
        <v>11</v>
      </c>
      <c r="B253" t="s">
        <v>98</v>
      </c>
      <c r="C253" t="s">
        <v>105</v>
      </c>
      <c r="D253" t="s">
        <v>130</v>
      </c>
      <c r="E253" t="s">
        <v>111</v>
      </c>
      <c r="F253">
        <v>7</v>
      </c>
      <c r="G253" t="str">
        <f>VLOOKUP(A253,[1]Sheet1!$B$2:$E$200,3,FALSE)</f>
        <v>MINICLAVEL</v>
      </c>
      <c r="H253">
        <f>+Tabla1[[#This Row],[VALOR]]/7</f>
        <v>1</v>
      </c>
    </row>
    <row r="254" spans="1:8" hidden="1" x14ac:dyDescent="0.25">
      <c r="A254" t="s">
        <v>11</v>
      </c>
      <c r="B254" t="s">
        <v>98</v>
      </c>
      <c r="C254" t="s">
        <v>105</v>
      </c>
      <c r="D254" t="s">
        <v>131</v>
      </c>
      <c r="E254" t="s">
        <v>111</v>
      </c>
      <c r="F254">
        <v>35</v>
      </c>
      <c r="G254" t="str">
        <f>VLOOKUP(A254,[1]Sheet1!$B$2:$E$200,3,FALSE)</f>
        <v>MINICLAVEL</v>
      </c>
      <c r="H254">
        <f>+Tabla1[[#This Row],[VALOR]]/7</f>
        <v>5</v>
      </c>
    </row>
    <row r="255" spans="1:8" hidden="1" x14ac:dyDescent="0.25">
      <c r="A255" t="s">
        <v>11</v>
      </c>
      <c r="B255" t="s">
        <v>98</v>
      </c>
      <c r="C255" t="s">
        <v>105</v>
      </c>
      <c r="D255" t="s">
        <v>132</v>
      </c>
      <c r="E255" t="s">
        <v>111</v>
      </c>
      <c r="F255">
        <v>126</v>
      </c>
      <c r="G255" t="str">
        <f>VLOOKUP(A255,[1]Sheet1!$B$2:$E$200,3,FALSE)</f>
        <v>MINICLAVEL</v>
      </c>
      <c r="H255">
        <f>+Tabla1[[#This Row],[VALOR]]/7</f>
        <v>18</v>
      </c>
    </row>
    <row r="256" spans="1:8" hidden="1" x14ac:dyDescent="0.25">
      <c r="A256" t="s">
        <v>12</v>
      </c>
      <c r="B256" t="s">
        <v>98</v>
      </c>
      <c r="C256" t="s">
        <v>105</v>
      </c>
      <c r="D256" t="s">
        <v>130</v>
      </c>
      <c r="E256" t="s">
        <v>111</v>
      </c>
      <c r="F256">
        <v>7</v>
      </c>
      <c r="G256" t="str">
        <f>VLOOKUP(A256,[1]Sheet1!$B$2:$E$200,3,FALSE)</f>
        <v>MINICLAVEL</v>
      </c>
      <c r="H256">
        <f>+Tabla1[[#This Row],[VALOR]]/7</f>
        <v>1</v>
      </c>
    </row>
    <row r="257" spans="1:8" hidden="1" x14ac:dyDescent="0.25">
      <c r="A257" t="s">
        <v>12</v>
      </c>
      <c r="B257" t="s">
        <v>98</v>
      </c>
      <c r="C257" t="s">
        <v>105</v>
      </c>
      <c r="D257" t="s">
        <v>131</v>
      </c>
      <c r="E257" t="s">
        <v>111</v>
      </c>
      <c r="F257">
        <v>35</v>
      </c>
      <c r="G257" t="str">
        <f>VLOOKUP(A257,[1]Sheet1!$B$2:$E$200,3,FALSE)</f>
        <v>MINICLAVEL</v>
      </c>
      <c r="H257">
        <f>+Tabla1[[#This Row],[VALOR]]/7</f>
        <v>5</v>
      </c>
    </row>
    <row r="258" spans="1:8" hidden="1" x14ac:dyDescent="0.25">
      <c r="A258" t="s">
        <v>12</v>
      </c>
      <c r="B258" t="s">
        <v>98</v>
      </c>
      <c r="C258" t="s">
        <v>105</v>
      </c>
      <c r="D258" t="s">
        <v>132</v>
      </c>
      <c r="E258" t="s">
        <v>111</v>
      </c>
      <c r="F258">
        <v>126</v>
      </c>
      <c r="G258" t="str">
        <f>VLOOKUP(A258,[1]Sheet1!$B$2:$E$200,3,FALSE)</f>
        <v>MINICLAVEL</v>
      </c>
      <c r="H258">
        <f>+Tabla1[[#This Row],[VALOR]]/7</f>
        <v>18</v>
      </c>
    </row>
    <row r="259" spans="1:8" hidden="1" x14ac:dyDescent="0.25">
      <c r="A259" t="s">
        <v>13</v>
      </c>
      <c r="B259" t="s">
        <v>98</v>
      </c>
      <c r="C259" t="s">
        <v>105</v>
      </c>
      <c r="D259" t="s">
        <v>130</v>
      </c>
      <c r="E259" t="s">
        <v>111</v>
      </c>
      <c r="F259">
        <v>7</v>
      </c>
      <c r="G259" t="str">
        <f>VLOOKUP(A259,[1]Sheet1!$B$2:$E$200,3,FALSE)</f>
        <v>CLAVEL</v>
      </c>
      <c r="H259">
        <f>+Tabla1[[#This Row],[VALOR]]/7</f>
        <v>1</v>
      </c>
    </row>
    <row r="260" spans="1:8" hidden="1" x14ac:dyDescent="0.25">
      <c r="A260" t="s">
        <v>13</v>
      </c>
      <c r="B260" t="s">
        <v>98</v>
      </c>
      <c r="C260" t="s">
        <v>105</v>
      </c>
      <c r="D260" t="s">
        <v>131</v>
      </c>
      <c r="E260" t="s">
        <v>111</v>
      </c>
      <c r="F260">
        <v>35</v>
      </c>
      <c r="G260" t="str">
        <f>VLOOKUP(A260,[1]Sheet1!$B$2:$E$200,3,FALSE)</f>
        <v>CLAVEL</v>
      </c>
      <c r="H260">
        <f>+Tabla1[[#This Row],[VALOR]]/7</f>
        <v>5</v>
      </c>
    </row>
    <row r="261" spans="1:8" hidden="1" x14ac:dyDescent="0.25">
      <c r="A261" t="s">
        <v>13</v>
      </c>
      <c r="B261" t="s">
        <v>98</v>
      </c>
      <c r="C261" t="s">
        <v>105</v>
      </c>
      <c r="D261" t="s">
        <v>132</v>
      </c>
      <c r="E261" t="s">
        <v>111</v>
      </c>
      <c r="F261">
        <v>126</v>
      </c>
      <c r="G261" t="str">
        <f>VLOOKUP(A261,[1]Sheet1!$B$2:$E$200,3,FALSE)</f>
        <v>CLAVEL</v>
      </c>
      <c r="H261">
        <f>+Tabla1[[#This Row],[VALOR]]/7</f>
        <v>18</v>
      </c>
    </row>
    <row r="262" spans="1:8" hidden="1" x14ac:dyDescent="0.25">
      <c r="A262" t="s">
        <v>14</v>
      </c>
      <c r="B262" t="s">
        <v>98</v>
      </c>
      <c r="C262" t="s">
        <v>105</v>
      </c>
      <c r="D262" t="s">
        <v>130</v>
      </c>
      <c r="E262" t="s">
        <v>111</v>
      </c>
      <c r="F262">
        <v>7</v>
      </c>
      <c r="G262" t="str">
        <f>VLOOKUP(A262,[1]Sheet1!$B$2:$E$200,3,FALSE)</f>
        <v>CLAVEL</v>
      </c>
      <c r="H262">
        <f>+Tabla1[[#This Row],[VALOR]]/7</f>
        <v>1</v>
      </c>
    </row>
    <row r="263" spans="1:8" hidden="1" x14ac:dyDescent="0.25">
      <c r="A263" t="s">
        <v>14</v>
      </c>
      <c r="B263" t="s">
        <v>98</v>
      </c>
      <c r="C263" t="s">
        <v>105</v>
      </c>
      <c r="D263" t="s">
        <v>131</v>
      </c>
      <c r="E263" t="s">
        <v>111</v>
      </c>
      <c r="F263">
        <v>35</v>
      </c>
      <c r="G263" t="str">
        <f>VLOOKUP(A263,[1]Sheet1!$B$2:$E$200,3,FALSE)</f>
        <v>CLAVEL</v>
      </c>
      <c r="H263">
        <f>+Tabla1[[#This Row],[VALOR]]/7</f>
        <v>5</v>
      </c>
    </row>
    <row r="264" spans="1:8" hidden="1" x14ac:dyDescent="0.25">
      <c r="A264" t="s">
        <v>14</v>
      </c>
      <c r="B264" t="s">
        <v>98</v>
      </c>
      <c r="C264" t="s">
        <v>105</v>
      </c>
      <c r="D264" t="s">
        <v>132</v>
      </c>
      <c r="E264" t="s">
        <v>111</v>
      </c>
      <c r="F264">
        <v>126</v>
      </c>
      <c r="G264" t="str">
        <f>VLOOKUP(A264,[1]Sheet1!$B$2:$E$200,3,FALSE)</f>
        <v>CLAVEL</v>
      </c>
      <c r="H264">
        <f>+Tabla1[[#This Row],[VALOR]]/7</f>
        <v>18</v>
      </c>
    </row>
    <row r="265" spans="1:8" hidden="1" x14ac:dyDescent="0.25">
      <c r="A265" t="s">
        <v>15</v>
      </c>
      <c r="B265" t="s">
        <v>98</v>
      </c>
      <c r="C265" t="s">
        <v>105</v>
      </c>
      <c r="D265" t="s">
        <v>130</v>
      </c>
      <c r="E265" t="s">
        <v>111</v>
      </c>
      <c r="F265">
        <v>7</v>
      </c>
      <c r="G265" t="str">
        <f>VLOOKUP(A265,[1]Sheet1!$B$2:$E$200,3,FALSE)</f>
        <v>CLAVEL</v>
      </c>
      <c r="H265">
        <f>+Tabla1[[#This Row],[VALOR]]/7</f>
        <v>1</v>
      </c>
    </row>
    <row r="266" spans="1:8" hidden="1" x14ac:dyDescent="0.25">
      <c r="A266" t="s">
        <v>15</v>
      </c>
      <c r="B266" t="s">
        <v>98</v>
      </c>
      <c r="C266" t="s">
        <v>105</v>
      </c>
      <c r="D266" t="s">
        <v>131</v>
      </c>
      <c r="E266" t="s">
        <v>111</v>
      </c>
      <c r="F266">
        <v>35</v>
      </c>
      <c r="G266" t="str">
        <f>VLOOKUP(A266,[1]Sheet1!$B$2:$E$200,3,FALSE)</f>
        <v>CLAVEL</v>
      </c>
      <c r="H266">
        <f>+Tabla1[[#This Row],[VALOR]]/7</f>
        <v>5</v>
      </c>
    </row>
    <row r="267" spans="1:8" hidden="1" x14ac:dyDescent="0.25">
      <c r="A267" t="s">
        <v>15</v>
      </c>
      <c r="B267" t="s">
        <v>98</v>
      </c>
      <c r="C267" t="s">
        <v>105</v>
      </c>
      <c r="D267" t="s">
        <v>132</v>
      </c>
      <c r="E267" t="s">
        <v>111</v>
      </c>
      <c r="F267">
        <v>126</v>
      </c>
      <c r="G267" t="str">
        <f>VLOOKUP(A267,[1]Sheet1!$B$2:$E$200,3,FALSE)</f>
        <v>CLAVEL</v>
      </c>
      <c r="H267">
        <f>+Tabla1[[#This Row],[VALOR]]/7</f>
        <v>18</v>
      </c>
    </row>
    <row r="268" spans="1:8" hidden="1" x14ac:dyDescent="0.25">
      <c r="A268" t="s">
        <v>16</v>
      </c>
      <c r="B268" t="s">
        <v>98</v>
      </c>
      <c r="C268" t="s">
        <v>105</v>
      </c>
      <c r="D268" t="s">
        <v>130</v>
      </c>
      <c r="E268" t="s">
        <v>111</v>
      </c>
      <c r="F268">
        <v>7</v>
      </c>
      <c r="G268" t="str">
        <f>VLOOKUP(A268,[1]Sheet1!$B$2:$E$200,3,FALSE)</f>
        <v>CLAVEL</v>
      </c>
      <c r="H268">
        <f>+Tabla1[[#This Row],[VALOR]]/7</f>
        <v>1</v>
      </c>
    </row>
    <row r="269" spans="1:8" hidden="1" x14ac:dyDescent="0.25">
      <c r="A269" t="s">
        <v>16</v>
      </c>
      <c r="B269" t="s">
        <v>98</v>
      </c>
      <c r="C269" t="s">
        <v>105</v>
      </c>
      <c r="D269" t="s">
        <v>131</v>
      </c>
      <c r="E269" t="s">
        <v>111</v>
      </c>
      <c r="F269">
        <v>35</v>
      </c>
      <c r="G269" t="str">
        <f>VLOOKUP(A269,[1]Sheet1!$B$2:$E$200,3,FALSE)</f>
        <v>CLAVEL</v>
      </c>
      <c r="H269">
        <f>+Tabla1[[#This Row],[VALOR]]/7</f>
        <v>5</v>
      </c>
    </row>
    <row r="270" spans="1:8" hidden="1" x14ac:dyDescent="0.25">
      <c r="A270" t="s">
        <v>16</v>
      </c>
      <c r="B270" t="s">
        <v>98</v>
      </c>
      <c r="C270" t="s">
        <v>105</v>
      </c>
      <c r="D270" t="s">
        <v>132</v>
      </c>
      <c r="E270" t="s">
        <v>111</v>
      </c>
      <c r="F270">
        <v>126</v>
      </c>
      <c r="G270" t="str">
        <f>VLOOKUP(A270,[1]Sheet1!$B$2:$E$200,3,FALSE)</f>
        <v>CLAVEL</v>
      </c>
      <c r="H270">
        <f>+Tabla1[[#This Row],[VALOR]]/7</f>
        <v>18</v>
      </c>
    </row>
    <row r="271" spans="1:8" hidden="1" x14ac:dyDescent="0.25">
      <c r="A271" t="s">
        <v>17</v>
      </c>
      <c r="B271" t="s">
        <v>98</v>
      </c>
      <c r="C271" t="s">
        <v>105</v>
      </c>
      <c r="D271" t="s">
        <v>130</v>
      </c>
      <c r="E271" t="s">
        <v>111</v>
      </c>
      <c r="F271">
        <v>7</v>
      </c>
      <c r="G271" t="str">
        <f>VLOOKUP(A271,[1]Sheet1!$B$2:$E$200,3,FALSE)</f>
        <v>MINICLAVEL</v>
      </c>
      <c r="H271">
        <f>+Tabla1[[#This Row],[VALOR]]/7</f>
        <v>1</v>
      </c>
    </row>
    <row r="272" spans="1:8" hidden="1" x14ac:dyDescent="0.25">
      <c r="A272" t="s">
        <v>17</v>
      </c>
      <c r="B272" t="s">
        <v>98</v>
      </c>
      <c r="C272" t="s">
        <v>105</v>
      </c>
      <c r="D272" t="s">
        <v>131</v>
      </c>
      <c r="E272" t="s">
        <v>111</v>
      </c>
      <c r="F272">
        <v>35</v>
      </c>
      <c r="G272" t="str">
        <f>VLOOKUP(A272,[1]Sheet1!$B$2:$E$200,3,FALSE)</f>
        <v>MINICLAVEL</v>
      </c>
      <c r="H272">
        <f>+Tabla1[[#This Row],[VALOR]]/7</f>
        <v>5</v>
      </c>
    </row>
    <row r="273" spans="1:8" hidden="1" x14ac:dyDescent="0.25">
      <c r="A273" t="s">
        <v>17</v>
      </c>
      <c r="B273" t="s">
        <v>98</v>
      </c>
      <c r="C273" t="s">
        <v>105</v>
      </c>
      <c r="D273" t="s">
        <v>132</v>
      </c>
      <c r="E273" t="s">
        <v>111</v>
      </c>
      <c r="F273">
        <v>126</v>
      </c>
      <c r="G273" t="str">
        <f>VLOOKUP(A273,[1]Sheet1!$B$2:$E$200,3,FALSE)</f>
        <v>MINICLAVEL</v>
      </c>
      <c r="H273">
        <f>+Tabla1[[#This Row],[VALOR]]/7</f>
        <v>18</v>
      </c>
    </row>
    <row r="274" spans="1:8" hidden="1" x14ac:dyDescent="0.25">
      <c r="A274" t="s">
        <v>18</v>
      </c>
      <c r="B274" t="s">
        <v>98</v>
      </c>
      <c r="C274" t="s">
        <v>105</v>
      </c>
      <c r="D274" t="s">
        <v>130</v>
      </c>
      <c r="E274" t="s">
        <v>111</v>
      </c>
      <c r="F274">
        <v>7</v>
      </c>
      <c r="G274" t="str">
        <f>VLOOKUP(A274,[1]Sheet1!$B$2:$E$200,3,FALSE)</f>
        <v>CLAVEL</v>
      </c>
      <c r="H274">
        <f>+Tabla1[[#This Row],[VALOR]]/7</f>
        <v>1</v>
      </c>
    </row>
    <row r="275" spans="1:8" hidden="1" x14ac:dyDescent="0.25">
      <c r="A275" t="s">
        <v>18</v>
      </c>
      <c r="B275" t="s">
        <v>98</v>
      </c>
      <c r="C275" t="s">
        <v>105</v>
      </c>
      <c r="D275" t="s">
        <v>131</v>
      </c>
      <c r="E275" t="s">
        <v>111</v>
      </c>
      <c r="F275">
        <v>35</v>
      </c>
      <c r="G275" t="str">
        <f>VLOOKUP(A275,[1]Sheet1!$B$2:$E$200,3,FALSE)</f>
        <v>CLAVEL</v>
      </c>
      <c r="H275">
        <f>+Tabla1[[#This Row],[VALOR]]/7</f>
        <v>5</v>
      </c>
    </row>
    <row r="276" spans="1:8" hidden="1" x14ac:dyDescent="0.25">
      <c r="A276" t="s">
        <v>18</v>
      </c>
      <c r="B276" t="s">
        <v>98</v>
      </c>
      <c r="C276" t="s">
        <v>105</v>
      </c>
      <c r="D276" t="s">
        <v>132</v>
      </c>
      <c r="E276" t="s">
        <v>111</v>
      </c>
      <c r="F276">
        <v>126</v>
      </c>
      <c r="G276" t="str">
        <f>VLOOKUP(A276,[1]Sheet1!$B$2:$E$200,3,FALSE)</f>
        <v>CLAVEL</v>
      </c>
      <c r="H276">
        <f>+Tabla1[[#This Row],[VALOR]]/7</f>
        <v>18</v>
      </c>
    </row>
    <row r="277" spans="1:8" hidden="1" x14ac:dyDescent="0.25">
      <c r="A277" t="s">
        <v>19</v>
      </c>
      <c r="B277" t="s">
        <v>98</v>
      </c>
      <c r="C277" t="s">
        <v>105</v>
      </c>
      <c r="D277" t="s">
        <v>130</v>
      </c>
      <c r="E277" t="s">
        <v>111</v>
      </c>
      <c r="F277">
        <v>7</v>
      </c>
      <c r="G277" t="str">
        <f>VLOOKUP(A277,[1]Sheet1!$B$2:$E$200,3,FALSE)</f>
        <v>MINICLAVEL</v>
      </c>
      <c r="H277">
        <f>+Tabla1[[#This Row],[VALOR]]/7</f>
        <v>1</v>
      </c>
    </row>
    <row r="278" spans="1:8" hidden="1" x14ac:dyDescent="0.25">
      <c r="A278" t="s">
        <v>19</v>
      </c>
      <c r="B278" t="s">
        <v>98</v>
      </c>
      <c r="C278" t="s">
        <v>105</v>
      </c>
      <c r="D278" t="s">
        <v>131</v>
      </c>
      <c r="E278" t="s">
        <v>111</v>
      </c>
      <c r="F278">
        <v>35</v>
      </c>
      <c r="G278" t="str">
        <f>VLOOKUP(A278,[1]Sheet1!$B$2:$E$200,3,FALSE)</f>
        <v>MINICLAVEL</v>
      </c>
      <c r="H278">
        <f>+Tabla1[[#This Row],[VALOR]]/7</f>
        <v>5</v>
      </c>
    </row>
    <row r="279" spans="1:8" hidden="1" x14ac:dyDescent="0.25">
      <c r="A279" t="s">
        <v>19</v>
      </c>
      <c r="B279" t="s">
        <v>98</v>
      </c>
      <c r="C279" t="s">
        <v>105</v>
      </c>
      <c r="D279" t="s">
        <v>132</v>
      </c>
      <c r="E279" t="s">
        <v>111</v>
      </c>
      <c r="F279">
        <v>126</v>
      </c>
      <c r="G279" t="str">
        <f>VLOOKUP(A279,[1]Sheet1!$B$2:$E$200,3,FALSE)</f>
        <v>MINICLAVEL</v>
      </c>
      <c r="H279">
        <f>+Tabla1[[#This Row],[VALOR]]/7</f>
        <v>18</v>
      </c>
    </row>
    <row r="280" spans="1:8" hidden="1" x14ac:dyDescent="0.25">
      <c r="A280" t="s">
        <v>20</v>
      </c>
      <c r="B280" t="s">
        <v>98</v>
      </c>
      <c r="C280" t="s">
        <v>105</v>
      </c>
      <c r="D280" t="s">
        <v>130</v>
      </c>
      <c r="E280" t="s">
        <v>111</v>
      </c>
      <c r="F280">
        <v>7</v>
      </c>
      <c r="G280" t="str">
        <f>VLOOKUP(A280,[1]Sheet1!$B$2:$E$200,3,FALSE)</f>
        <v>CLAVEL</v>
      </c>
      <c r="H280">
        <f>+Tabla1[[#This Row],[VALOR]]/7</f>
        <v>1</v>
      </c>
    </row>
    <row r="281" spans="1:8" hidden="1" x14ac:dyDescent="0.25">
      <c r="A281" t="s">
        <v>20</v>
      </c>
      <c r="B281" t="s">
        <v>98</v>
      </c>
      <c r="C281" t="s">
        <v>105</v>
      </c>
      <c r="D281" t="s">
        <v>131</v>
      </c>
      <c r="E281" t="s">
        <v>111</v>
      </c>
      <c r="F281">
        <v>35</v>
      </c>
      <c r="G281" t="str">
        <f>VLOOKUP(A281,[1]Sheet1!$B$2:$E$200,3,FALSE)</f>
        <v>CLAVEL</v>
      </c>
      <c r="H281">
        <f>+Tabla1[[#This Row],[VALOR]]/7</f>
        <v>5</v>
      </c>
    </row>
    <row r="282" spans="1:8" hidden="1" x14ac:dyDescent="0.25">
      <c r="A282" t="s">
        <v>20</v>
      </c>
      <c r="B282" t="s">
        <v>98</v>
      </c>
      <c r="C282" t="s">
        <v>105</v>
      </c>
      <c r="D282" t="s">
        <v>132</v>
      </c>
      <c r="E282" t="s">
        <v>111</v>
      </c>
      <c r="F282">
        <v>126</v>
      </c>
      <c r="G282" t="str">
        <f>VLOOKUP(A282,[1]Sheet1!$B$2:$E$200,3,FALSE)</f>
        <v>CLAVEL</v>
      </c>
      <c r="H282">
        <f>+Tabla1[[#This Row],[VALOR]]/7</f>
        <v>18</v>
      </c>
    </row>
    <row r="283" spans="1:8" hidden="1" x14ac:dyDescent="0.25">
      <c r="A283" t="s">
        <v>21</v>
      </c>
      <c r="B283" t="s">
        <v>98</v>
      </c>
      <c r="C283" t="s">
        <v>105</v>
      </c>
      <c r="D283" t="s">
        <v>130</v>
      </c>
      <c r="E283" t="s">
        <v>111</v>
      </c>
      <c r="F283">
        <v>7</v>
      </c>
      <c r="G283" t="str">
        <f>VLOOKUP(A283,[1]Sheet1!$B$2:$E$200,3,FALSE)</f>
        <v>CLAVEL</v>
      </c>
      <c r="H283">
        <f>+Tabla1[[#This Row],[VALOR]]/7</f>
        <v>1</v>
      </c>
    </row>
    <row r="284" spans="1:8" hidden="1" x14ac:dyDescent="0.25">
      <c r="A284" t="s">
        <v>21</v>
      </c>
      <c r="B284" t="s">
        <v>98</v>
      </c>
      <c r="C284" t="s">
        <v>105</v>
      </c>
      <c r="D284" t="s">
        <v>131</v>
      </c>
      <c r="E284" t="s">
        <v>111</v>
      </c>
      <c r="F284">
        <v>35</v>
      </c>
      <c r="G284" t="str">
        <f>VLOOKUP(A284,[1]Sheet1!$B$2:$E$200,3,FALSE)</f>
        <v>CLAVEL</v>
      </c>
      <c r="H284">
        <f>+Tabla1[[#This Row],[VALOR]]/7</f>
        <v>5</v>
      </c>
    </row>
    <row r="285" spans="1:8" hidden="1" x14ac:dyDescent="0.25">
      <c r="A285" t="s">
        <v>21</v>
      </c>
      <c r="B285" t="s">
        <v>98</v>
      </c>
      <c r="C285" t="s">
        <v>105</v>
      </c>
      <c r="D285" t="s">
        <v>132</v>
      </c>
      <c r="E285" t="s">
        <v>111</v>
      </c>
      <c r="F285">
        <v>126</v>
      </c>
      <c r="G285" t="str">
        <f>VLOOKUP(A285,[1]Sheet1!$B$2:$E$200,3,FALSE)</f>
        <v>CLAVEL</v>
      </c>
      <c r="H285">
        <f>+Tabla1[[#This Row],[VALOR]]/7</f>
        <v>18</v>
      </c>
    </row>
    <row r="286" spans="1:8" hidden="1" x14ac:dyDescent="0.25">
      <c r="A286" t="s">
        <v>22</v>
      </c>
      <c r="B286" t="s">
        <v>98</v>
      </c>
      <c r="C286" t="s">
        <v>105</v>
      </c>
      <c r="D286" t="s">
        <v>130</v>
      </c>
      <c r="E286" t="s">
        <v>111</v>
      </c>
      <c r="F286">
        <v>7</v>
      </c>
      <c r="G286" t="str">
        <f>VLOOKUP(A286,[1]Sheet1!$B$2:$E$200,3,FALSE)</f>
        <v>MINICLAVEL</v>
      </c>
      <c r="H286">
        <f>+Tabla1[[#This Row],[VALOR]]/7</f>
        <v>1</v>
      </c>
    </row>
    <row r="287" spans="1:8" hidden="1" x14ac:dyDescent="0.25">
      <c r="A287" t="s">
        <v>22</v>
      </c>
      <c r="B287" t="s">
        <v>98</v>
      </c>
      <c r="C287" t="s">
        <v>105</v>
      </c>
      <c r="D287" t="s">
        <v>131</v>
      </c>
      <c r="E287" t="s">
        <v>111</v>
      </c>
      <c r="F287">
        <v>35</v>
      </c>
      <c r="G287" t="str">
        <f>VLOOKUP(A287,[1]Sheet1!$B$2:$E$200,3,FALSE)</f>
        <v>MINICLAVEL</v>
      </c>
      <c r="H287">
        <f>+Tabla1[[#This Row],[VALOR]]/7</f>
        <v>5</v>
      </c>
    </row>
    <row r="288" spans="1:8" hidden="1" x14ac:dyDescent="0.25">
      <c r="A288" t="s">
        <v>22</v>
      </c>
      <c r="B288" t="s">
        <v>98</v>
      </c>
      <c r="C288" t="s">
        <v>105</v>
      </c>
      <c r="D288" t="s">
        <v>132</v>
      </c>
      <c r="E288" t="s">
        <v>111</v>
      </c>
      <c r="F288">
        <v>126</v>
      </c>
      <c r="G288" t="str">
        <f>VLOOKUP(A288,[1]Sheet1!$B$2:$E$200,3,FALSE)</f>
        <v>MINICLAVEL</v>
      </c>
      <c r="H288">
        <f>+Tabla1[[#This Row],[VALOR]]/7</f>
        <v>18</v>
      </c>
    </row>
    <row r="289" spans="1:8" hidden="1" x14ac:dyDescent="0.25">
      <c r="A289" t="s">
        <v>23</v>
      </c>
      <c r="B289" t="s">
        <v>98</v>
      </c>
      <c r="C289" t="s">
        <v>105</v>
      </c>
      <c r="D289" t="s">
        <v>130</v>
      </c>
      <c r="E289" t="s">
        <v>111</v>
      </c>
      <c r="F289">
        <v>7</v>
      </c>
      <c r="G289" t="e">
        <f>VLOOKUP(A289,[1]Sheet1!$B$2:$E$200,3,FALSE)</f>
        <v>#N/A</v>
      </c>
      <c r="H289">
        <f>+Tabla1[[#This Row],[VALOR]]/7</f>
        <v>1</v>
      </c>
    </row>
    <row r="290" spans="1:8" hidden="1" x14ac:dyDescent="0.25">
      <c r="A290" t="s">
        <v>23</v>
      </c>
      <c r="B290" t="s">
        <v>98</v>
      </c>
      <c r="C290" t="s">
        <v>105</v>
      </c>
      <c r="D290" t="s">
        <v>131</v>
      </c>
      <c r="E290" t="s">
        <v>111</v>
      </c>
      <c r="F290">
        <v>35</v>
      </c>
      <c r="G290" t="e">
        <f>VLOOKUP(A290,[1]Sheet1!$B$2:$E$200,3,FALSE)</f>
        <v>#N/A</v>
      </c>
      <c r="H290">
        <f>+Tabla1[[#This Row],[VALOR]]/7</f>
        <v>5</v>
      </c>
    </row>
    <row r="291" spans="1:8" hidden="1" x14ac:dyDescent="0.25">
      <c r="A291" t="s">
        <v>23</v>
      </c>
      <c r="B291" t="s">
        <v>98</v>
      </c>
      <c r="C291" t="s">
        <v>105</v>
      </c>
      <c r="D291" t="s">
        <v>132</v>
      </c>
      <c r="E291" t="s">
        <v>111</v>
      </c>
      <c r="F291">
        <v>126</v>
      </c>
      <c r="G291" t="e">
        <f>VLOOKUP(A291,[1]Sheet1!$B$2:$E$200,3,FALSE)</f>
        <v>#N/A</v>
      </c>
      <c r="H291">
        <f>+Tabla1[[#This Row],[VALOR]]/7</f>
        <v>18</v>
      </c>
    </row>
    <row r="292" spans="1:8" hidden="1" x14ac:dyDescent="0.25">
      <c r="A292" t="s">
        <v>24</v>
      </c>
      <c r="B292" t="s">
        <v>98</v>
      </c>
      <c r="C292" t="s">
        <v>105</v>
      </c>
      <c r="D292" t="s">
        <v>130</v>
      </c>
      <c r="E292" t="s">
        <v>111</v>
      </c>
      <c r="F292">
        <v>7</v>
      </c>
      <c r="G292" t="str">
        <f>VLOOKUP(A292,[1]Sheet1!$B$2:$E$200,3,FALSE)</f>
        <v>CLAVEL</v>
      </c>
      <c r="H292">
        <f>+Tabla1[[#This Row],[VALOR]]/7</f>
        <v>1</v>
      </c>
    </row>
    <row r="293" spans="1:8" hidden="1" x14ac:dyDescent="0.25">
      <c r="A293" t="s">
        <v>24</v>
      </c>
      <c r="B293" t="s">
        <v>98</v>
      </c>
      <c r="C293" t="s">
        <v>105</v>
      </c>
      <c r="D293" t="s">
        <v>131</v>
      </c>
      <c r="E293" t="s">
        <v>111</v>
      </c>
      <c r="F293">
        <v>35</v>
      </c>
      <c r="G293" t="str">
        <f>VLOOKUP(A293,[1]Sheet1!$B$2:$E$200,3,FALSE)</f>
        <v>CLAVEL</v>
      </c>
      <c r="H293">
        <f>+Tabla1[[#This Row],[VALOR]]/7</f>
        <v>5</v>
      </c>
    </row>
    <row r="294" spans="1:8" hidden="1" x14ac:dyDescent="0.25">
      <c r="A294" t="s">
        <v>24</v>
      </c>
      <c r="B294" t="s">
        <v>98</v>
      </c>
      <c r="C294" t="s">
        <v>105</v>
      </c>
      <c r="D294" t="s">
        <v>132</v>
      </c>
      <c r="E294" t="s">
        <v>111</v>
      </c>
      <c r="F294">
        <v>126</v>
      </c>
      <c r="G294" t="str">
        <f>VLOOKUP(A294,[1]Sheet1!$B$2:$E$200,3,FALSE)</f>
        <v>CLAVEL</v>
      </c>
      <c r="H294">
        <f>+Tabla1[[#This Row],[VALOR]]/7</f>
        <v>18</v>
      </c>
    </row>
    <row r="295" spans="1:8" hidden="1" x14ac:dyDescent="0.25">
      <c r="A295" t="s">
        <v>25</v>
      </c>
      <c r="B295" t="s">
        <v>98</v>
      </c>
      <c r="C295" t="s">
        <v>105</v>
      </c>
      <c r="D295" t="s">
        <v>130</v>
      </c>
      <c r="E295" t="s">
        <v>111</v>
      </c>
      <c r="F295">
        <v>7</v>
      </c>
      <c r="G295" t="str">
        <f>VLOOKUP(A295,[1]Sheet1!$B$2:$E$200,3,FALSE)</f>
        <v>CLAVEL</v>
      </c>
      <c r="H295">
        <f>+Tabla1[[#This Row],[VALOR]]/7</f>
        <v>1</v>
      </c>
    </row>
    <row r="296" spans="1:8" hidden="1" x14ac:dyDescent="0.25">
      <c r="A296" t="s">
        <v>25</v>
      </c>
      <c r="B296" t="s">
        <v>98</v>
      </c>
      <c r="C296" t="s">
        <v>105</v>
      </c>
      <c r="D296" t="s">
        <v>131</v>
      </c>
      <c r="E296" t="s">
        <v>111</v>
      </c>
      <c r="F296">
        <v>35</v>
      </c>
      <c r="G296" t="str">
        <f>VLOOKUP(A296,[1]Sheet1!$B$2:$E$200,3,FALSE)</f>
        <v>CLAVEL</v>
      </c>
      <c r="H296">
        <f>+Tabla1[[#This Row],[VALOR]]/7</f>
        <v>5</v>
      </c>
    </row>
    <row r="297" spans="1:8" hidden="1" x14ac:dyDescent="0.25">
      <c r="A297" t="s">
        <v>25</v>
      </c>
      <c r="B297" t="s">
        <v>98</v>
      </c>
      <c r="C297" t="s">
        <v>105</v>
      </c>
      <c r="D297" t="s">
        <v>132</v>
      </c>
      <c r="E297" t="s">
        <v>111</v>
      </c>
      <c r="F297">
        <v>126</v>
      </c>
      <c r="G297" t="str">
        <f>VLOOKUP(A297,[1]Sheet1!$B$2:$E$200,3,FALSE)</f>
        <v>CLAVEL</v>
      </c>
      <c r="H297">
        <f>+Tabla1[[#This Row],[VALOR]]/7</f>
        <v>18</v>
      </c>
    </row>
    <row r="298" spans="1:8" hidden="1" x14ac:dyDescent="0.25">
      <c r="A298" s="5" t="s">
        <v>26</v>
      </c>
      <c r="B298" t="s">
        <v>98</v>
      </c>
      <c r="C298" t="s">
        <v>105</v>
      </c>
      <c r="D298" t="s">
        <v>130</v>
      </c>
      <c r="E298" t="s">
        <v>111</v>
      </c>
      <c r="F298">
        <v>7</v>
      </c>
      <c r="G298" t="str">
        <f>VLOOKUP(A298,[1]Sheet1!$B$2:$E$200,3,FALSE)</f>
        <v>CLAVEL</v>
      </c>
      <c r="H298">
        <f>+Tabla1[[#This Row],[VALOR]]/7</f>
        <v>1</v>
      </c>
    </row>
    <row r="299" spans="1:8" hidden="1" x14ac:dyDescent="0.25">
      <c r="A299" s="5" t="s">
        <v>26</v>
      </c>
      <c r="B299" t="s">
        <v>98</v>
      </c>
      <c r="C299" t="s">
        <v>105</v>
      </c>
      <c r="D299" t="s">
        <v>131</v>
      </c>
      <c r="E299" t="s">
        <v>111</v>
      </c>
      <c r="F299">
        <v>35</v>
      </c>
      <c r="G299" t="str">
        <f>VLOOKUP(A299,[1]Sheet1!$B$2:$E$200,3,FALSE)</f>
        <v>CLAVEL</v>
      </c>
      <c r="H299">
        <f>+Tabla1[[#This Row],[VALOR]]/7</f>
        <v>5</v>
      </c>
    </row>
    <row r="300" spans="1:8" hidden="1" x14ac:dyDescent="0.25">
      <c r="A300" s="5" t="s">
        <v>26</v>
      </c>
      <c r="B300" t="s">
        <v>98</v>
      </c>
      <c r="C300" t="s">
        <v>105</v>
      </c>
      <c r="D300" t="s">
        <v>132</v>
      </c>
      <c r="E300" t="s">
        <v>111</v>
      </c>
      <c r="F300">
        <v>126</v>
      </c>
      <c r="G300" t="str">
        <f>VLOOKUP(A300,[1]Sheet1!$B$2:$E$200,3,FALSE)</f>
        <v>CLAVEL</v>
      </c>
      <c r="H300">
        <f>+Tabla1[[#This Row],[VALOR]]/7</f>
        <v>18</v>
      </c>
    </row>
    <row r="301" spans="1:8" hidden="1" x14ac:dyDescent="0.25">
      <c r="A301" t="s">
        <v>27</v>
      </c>
      <c r="B301" t="s">
        <v>98</v>
      </c>
      <c r="C301" t="s">
        <v>105</v>
      </c>
      <c r="D301" t="s">
        <v>130</v>
      </c>
      <c r="E301" t="s">
        <v>111</v>
      </c>
      <c r="F301">
        <v>7</v>
      </c>
      <c r="G301" t="str">
        <f>VLOOKUP(A301,[1]Sheet1!$B$2:$E$200,3,FALSE)</f>
        <v>CLAVEL</v>
      </c>
      <c r="H301">
        <f>+Tabla1[[#This Row],[VALOR]]/7</f>
        <v>1</v>
      </c>
    </row>
    <row r="302" spans="1:8" hidden="1" x14ac:dyDescent="0.25">
      <c r="A302" t="s">
        <v>27</v>
      </c>
      <c r="B302" t="s">
        <v>98</v>
      </c>
      <c r="C302" t="s">
        <v>105</v>
      </c>
      <c r="D302" t="s">
        <v>131</v>
      </c>
      <c r="E302" t="s">
        <v>111</v>
      </c>
      <c r="F302">
        <v>35</v>
      </c>
      <c r="G302" t="str">
        <f>VLOOKUP(A302,[1]Sheet1!$B$2:$E$200,3,FALSE)</f>
        <v>CLAVEL</v>
      </c>
      <c r="H302">
        <f>+Tabla1[[#This Row],[VALOR]]/7</f>
        <v>5</v>
      </c>
    </row>
    <row r="303" spans="1:8" hidden="1" x14ac:dyDescent="0.25">
      <c r="A303" t="s">
        <v>27</v>
      </c>
      <c r="B303" t="s">
        <v>98</v>
      </c>
      <c r="C303" t="s">
        <v>105</v>
      </c>
      <c r="D303" t="s">
        <v>132</v>
      </c>
      <c r="E303" t="s">
        <v>111</v>
      </c>
      <c r="F303">
        <v>126</v>
      </c>
      <c r="G303" t="str">
        <f>VLOOKUP(A303,[1]Sheet1!$B$2:$E$200,3,FALSE)</f>
        <v>CLAVEL</v>
      </c>
      <c r="H303">
        <f>+Tabla1[[#This Row],[VALOR]]/7</f>
        <v>18</v>
      </c>
    </row>
    <row r="304" spans="1:8" hidden="1" x14ac:dyDescent="0.25">
      <c r="A304" t="s">
        <v>28</v>
      </c>
      <c r="B304" t="s">
        <v>98</v>
      </c>
      <c r="C304" t="s">
        <v>105</v>
      </c>
      <c r="D304" t="s">
        <v>130</v>
      </c>
      <c r="E304" t="s">
        <v>111</v>
      </c>
      <c r="F304">
        <v>7</v>
      </c>
      <c r="G304" t="str">
        <f>VLOOKUP(A304,[1]Sheet1!$B$2:$E$200,3,FALSE)</f>
        <v>CLAVEL</v>
      </c>
      <c r="H304">
        <f>+Tabla1[[#This Row],[VALOR]]/7</f>
        <v>1</v>
      </c>
    </row>
    <row r="305" spans="1:8" hidden="1" x14ac:dyDescent="0.25">
      <c r="A305" t="s">
        <v>28</v>
      </c>
      <c r="B305" t="s">
        <v>98</v>
      </c>
      <c r="C305" t="s">
        <v>105</v>
      </c>
      <c r="D305" t="s">
        <v>131</v>
      </c>
      <c r="E305" t="s">
        <v>111</v>
      </c>
      <c r="F305">
        <v>35</v>
      </c>
      <c r="G305" t="str">
        <f>VLOOKUP(A305,[1]Sheet1!$B$2:$E$200,3,FALSE)</f>
        <v>CLAVEL</v>
      </c>
      <c r="H305">
        <f>+Tabla1[[#This Row],[VALOR]]/7</f>
        <v>5</v>
      </c>
    </row>
    <row r="306" spans="1:8" hidden="1" x14ac:dyDescent="0.25">
      <c r="A306" t="s">
        <v>28</v>
      </c>
      <c r="B306" t="s">
        <v>98</v>
      </c>
      <c r="C306" t="s">
        <v>105</v>
      </c>
      <c r="D306" t="s">
        <v>132</v>
      </c>
      <c r="E306" t="s">
        <v>111</v>
      </c>
      <c r="F306">
        <v>126</v>
      </c>
      <c r="G306" t="str">
        <f>VLOOKUP(A306,[1]Sheet1!$B$2:$E$200,3,FALSE)</f>
        <v>CLAVEL</v>
      </c>
      <c r="H306">
        <f>+Tabla1[[#This Row],[VALOR]]/7</f>
        <v>18</v>
      </c>
    </row>
    <row r="307" spans="1:8" hidden="1" x14ac:dyDescent="0.25">
      <c r="A307" t="s">
        <v>29</v>
      </c>
      <c r="B307" t="s">
        <v>98</v>
      </c>
      <c r="C307" t="s">
        <v>105</v>
      </c>
      <c r="D307" t="s">
        <v>130</v>
      </c>
      <c r="E307" t="s">
        <v>111</v>
      </c>
      <c r="F307">
        <v>7</v>
      </c>
      <c r="G307" t="str">
        <f>VLOOKUP(A307,[1]Sheet1!$B$2:$E$200,3,FALSE)</f>
        <v>MINICLAVEL</v>
      </c>
      <c r="H307">
        <f>+Tabla1[[#This Row],[VALOR]]/7</f>
        <v>1</v>
      </c>
    </row>
    <row r="308" spans="1:8" hidden="1" x14ac:dyDescent="0.25">
      <c r="A308" t="s">
        <v>29</v>
      </c>
      <c r="B308" t="s">
        <v>98</v>
      </c>
      <c r="C308" t="s">
        <v>105</v>
      </c>
      <c r="D308" t="s">
        <v>131</v>
      </c>
      <c r="E308" t="s">
        <v>111</v>
      </c>
      <c r="F308">
        <v>35</v>
      </c>
      <c r="G308" t="str">
        <f>VLOOKUP(A308,[1]Sheet1!$B$2:$E$200,3,FALSE)</f>
        <v>MINICLAVEL</v>
      </c>
      <c r="H308">
        <f>+Tabla1[[#This Row],[VALOR]]/7</f>
        <v>5</v>
      </c>
    </row>
    <row r="309" spans="1:8" hidden="1" x14ac:dyDescent="0.25">
      <c r="A309" t="s">
        <v>29</v>
      </c>
      <c r="B309" t="s">
        <v>98</v>
      </c>
      <c r="C309" t="s">
        <v>105</v>
      </c>
      <c r="D309" t="s">
        <v>132</v>
      </c>
      <c r="E309" t="s">
        <v>111</v>
      </c>
      <c r="F309">
        <v>126</v>
      </c>
      <c r="G309" t="str">
        <f>VLOOKUP(A309,[1]Sheet1!$B$2:$E$200,3,FALSE)</f>
        <v>MINICLAVEL</v>
      </c>
      <c r="H309">
        <f>+Tabla1[[#This Row],[VALOR]]/7</f>
        <v>18</v>
      </c>
    </row>
    <row r="310" spans="1:8" hidden="1" x14ac:dyDescent="0.25">
      <c r="A310" t="s">
        <v>30</v>
      </c>
      <c r="B310" t="s">
        <v>98</v>
      </c>
      <c r="C310" t="s">
        <v>105</v>
      </c>
      <c r="D310" t="s">
        <v>130</v>
      </c>
      <c r="E310" t="s">
        <v>111</v>
      </c>
      <c r="F310">
        <v>7</v>
      </c>
      <c r="G310" t="str">
        <f>VLOOKUP(A310,[1]Sheet1!$B$2:$E$200,3,FALSE)</f>
        <v>CLAVEL</v>
      </c>
      <c r="H310">
        <f>+Tabla1[[#This Row],[VALOR]]/7</f>
        <v>1</v>
      </c>
    </row>
    <row r="311" spans="1:8" hidden="1" x14ac:dyDescent="0.25">
      <c r="A311" t="s">
        <v>30</v>
      </c>
      <c r="B311" t="s">
        <v>98</v>
      </c>
      <c r="C311" t="s">
        <v>105</v>
      </c>
      <c r="D311" t="s">
        <v>131</v>
      </c>
      <c r="E311" t="s">
        <v>111</v>
      </c>
      <c r="F311">
        <v>35</v>
      </c>
      <c r="G311" t="str">
        <f>VLOOKUP(A311,[1]Sheet1!$B$2:$E$200,3,FALSE)</f>
        <v>CLAVEL</v>
      </c>
      <c r="H311">
        <f>+Tabla1[[#This Row],[VALOR]]/7</f>
        <v>5</v>
      </c>
    </row>
    <row r="312" spans="1:8" hidden="1" x14ac:dyDescent="0.25">
      <c r="A312" t="s">
        <v>30</v>
      </c>
      <c r="B312" t="s">
        <v>98</v>
      </c>
      <c r="C312" t="s">
        <v>105</v>
      </c>
      <c r="D312" t="s">
        <v>132</v>
      </c>
      <c r="E312" t="s">
        <v>111</v>
      </c>
      <c r="F312">
        <v>126</v>
      </c>
      <c r="G312" t="str">
        <f>VLOOKUP(A312,[1]Sheet1!$B$2:$E$200,3,FALSE)</f>
        <v>CLAVEL</v>
      </c>
      <c r="H312">
        <f>+Tabla1[[#This Row],[VALOR]]/7</f>
        <v>18</v>
      </c>
    </row>
    <row r="313" spans="1:8" hidden="1" x14ac:dyDescent="0.25">
      <c r="A313" t="s">
        <v>31</v>
      </c>
      <c r="B313" t="s">
        <v>98</v>
      </c>
      <c r="C313" t="s">
        <v>105</v>
      </c>
      <c r="D313" t="s">
        <v>130</v>
      </c>
      <c r="E313" t="s">
        <v>111</v>
      </c>
      <c r="F313">
        <v>7</v>
      </c>
      <c r="G313" t="str">
        <f>VLOOKUP(A313,[1]Sheet1!$B$2:$E$200,3,FALSE)</f>
        <v>MINICLAVEL</v>
      </c>
      <c r="H313">
        <f>+Tabla1[[#This Row],[VALOR]]/7</f>
        <v>1</v>
      </c>
    </row>
    <row r="314" spans="1:8" hidden="1" x14ac:dyDescent="0.25">
      <c r="A314" t="s">
        <v>31</v>
      </c>
      <c r="B314" t="s">
        <v>98</v>
      </c>
      <c r="C314" t="s">
        <v>105</v>
      </c>
      <c r="D314" t="s">
        <v>131</v>
      </c>
      <c r="E314" t="s">
        <v>111</v>
      </c>
      <c r="F314">
        <v>35</v>
      </c>
      <c r="G314" t="str">
        <f>VLOOKUP(A314,[1]Sheet1!$B$2:$E$200,3,FALSE)</f>
        <v>MINICLAVEL</v>
      </c>
      <c r="H314">
        <f>+Tabla1[[#This Row],[VALOR]]/7</f>
        <v>5</v>
      </c>
    </row>
    <row r="315" spans="1:8" hidden="1" x14ac:dyDescent="0.25">
      <c r="A315" t="s">
        <v>31</v>
      </c>
      <c r="B315" t="s">
        <v>98</v>
      </c>
      <c r="C315" t="s">
        <v>105</v>
      </c>
      <c r="D315" t="s">
        <v>132</v>
      </c>
      <c r="E315" t="s">
        <v>111</v>
      </c>
      <c r="F315">
        <v>126</v>
      </c>
      <c r="G315" t="str">
        <f>VLOOKUP(A315,[1]Sheet1!$B$2:$E$200,3,FALSE)</f>
        <v>MINICLAVEL</v>
      </c>
      <c r="H315">
        <f>+Tabla1[[#This Row],[VALOR]]/7</f>
        <v>18</v>
      </c>
    </row>
    <row r="316" spans="1:8" hidden="1" x14ac:dyDescent="0.25">
      <c r="A316" t="s">
        <v>32</v>
      </c>
      <c r="B316" t="s">
        <v>98</v>
      </c>
      <c r="C316" t="s">
        <v>105</v>
      </c>
      <c r="D316" t="s">
        <v>130</v>
      </c>
      <c r="E316" t="s">
        <v>111</v>
      </c>
      <c r="F316">
        <v>7</v>
      </c>
      <c r="G316" t="str">
        <f>VLOOKUP(A316,[1]Sheet1!$B$2:$E$200,3,FALSE)</f>
        <v>MINICLAVEL</v>
      </c>
      <c r="H316">
        <f>+Tabla1[[#This Row],[VALOR]]/7</f>
        <v>1</v>
      </c>
    </row>
    <row r="317" spans="1:8" hidden="1" x14ac:dyDescent="0.25">
      <c r="A317" t="s">
        <v>32</v>
      </c>
      <c r="B317" t="s">
        <v>98</v>
      </c>
      <c r="C317" t="s">
        <v>105</v>
      </c>
      <c r="D317" t="s">
        <v>131</v>
      </c>
      <c r="E317" t="s">
        <v>111</v>
      </c>
      <c r="F317">
        <v>35</v>
      </c>
      <c r="G317" t="str">
        <f>VLOOKUP(A317,[1]Sheet1!$B$2:$E$200,3,FALSE)</f>
        <v>MINICLAVEL</v>
      </c>
      <c r="H317">
        <f>+Tabla1[[#This Row],[VALOR]]/7</f>
        <v>5</v>
      </c>
    </row>
    <row r="318" spans="1:8" hidden="1" x14ac:dyDescent="0.25">
      <c r="A318" t="s">
        <v>32</v>
      </c>
      <c r="B318" t="s">
        <v>98</v>
      </c>
      <c r="C318" t="s">
        <v>105</v>
      </c>
      <c r="D318" t="s">
        <v>132</v>
      </c>
      <c r="E318" t="s">
        <v>111</v>
      </c>
      <c r="F318">
        <v>126</v>
      </c>
      <c r="G318" t="str">
        <f>VLOOKUP(A318,[1]Sheet1!$B$2:$E$200,3,FALSE)</f>
        <v>MINICLAVEL</v>
      </c>
      <c r="H318">
        <f>+Tabla1[[#This Row],[VALOR]]/7</f>
        <v>18</v>
      </c>
    </row>
    <row r="319" spans="1:8" hidden="1" x14ac:dyDescent="0.25">
      <c r="A319" t="s">
        <v>33</v>
      </c>
      <c r="B319" t="s">
        <v>98</v>
      </c>
      <c r="C319" t="s">
        <v>105</v>
      </c>
      <c r="D319" t="s">
        <v>130</v>
      </c>
      <c r="E319" t="s">
        <v>111</v>
      </c>
      <c r="F319">
        <v>7</v>
      </c>
      <c r="G319" t="str">
        <f>VLOOKUP(A319,[1]Sheet1!$B$2:$E$200,3,FALSE)</f>
        <v>CLAVEL</v>
      </c>
      <c r="H319">
        <f>+Tabla1[[#This Row],[VALOR]]/7</f>
        <v>1</v>
      </c>
    </row>
    <row r="320" spans="1:8" hidden="1" x14ac:dyDescent="0.25">
      <c r="A320" t="s">
        <v>33</v>
      </c>
      <c r="B320" t="s">
        <v>98</v>
      </c>
      <c r="C320" t="s">
        <v>105</v>
      </c>
      <c r="D320" t="s">
        <v>131</v>
      </c>
      <c r="E320" t="s">
        <v>111</v>
      </c>
      <c r="F320">
        <v>35</v>
      </c>
      <c r="G320" t="str">
        <f>VLOOKUP(A320,[1]Sheet1!$B$2:$E$200,3,FALSE)</f>
        <v>CLAVEL</v>
      </c>
      <c r="H320">
        <f>+Tabla1[[#This Row],[VALOR]]/7</f>
        <v>5</v>
      </c>
    </row>
    <row r="321" spans="1:8" hidden="1" x14ac:dyDescent="0.25">
      <c r="A321" t="s">
        <v>33</v>
      </c>
      <c r="B321" t="s">
        <v>98</v>
      </c>
      <c r="C321" t="s">
        <v>105</v>
      </c>
      <c r="D321" t="s">
        <v>132</v>
      </c>
      <c r="E321" t="s">
        <v>111</v>
      </c>
      <c r="F321">
        <v>126</v>
      </c>
      <c r="G321" t="str">
        <f>VLOOKUP(A321,[1]Sheet1!$B$2:$E$200,3,FALSE)</f>
        <v>CLAVEL</v>
      </c>
      <c r="H321">
        <f>+Tabla1[[#This Row],[VALOR]]/7</f>
        <v>18</v>
      </c>
    </row>
    <row r="322" spans="1:8" hidden="1" x14ac:dyDescent="0.25">
      <c r="A322" t="s">
        <v>34</v>
      </c>
      <c r="B322" t="s">
        <v>98</v>
      </c>
      <c r="C322" t="s">
        <v>105</v>
      </c>
      <c r="D322" t="s">
        <v>130</v>
      </c>
      <c r="E322" t="s">
        <v>111</v>
      </c>
      <c r="F322">
        <v>7</v>
      </c>
      <c r="G322" t="str">
        <f>VLOOKUP(A322,[1]Sheet1!$B$2:$E$200,3,FALSE)</f>
        <v>CLAVEL</v>
      </c>
      <c r="H322">
        <f>+Tabla1[[#This Row],[VALOR]]/7</f>
        <v>1</v>
      </c>
    </row>
    <row r="323" spans="1:8" hidden="1" x14ac:dyDescent="0.25">
      <c r="A323" t="s">
        <v>34</v>
      </c>
      <c r="B323" t="s">
        <v>98</v>
      </c>
      <c r="C323" t="s">
        <v>105</v>
      </c>
      <c r="D323" t="s">
        <v>131</v>
      </c>
      <c r="E323" t="s">
        <v>111</v>
      </c>
      <c r="F323">
        <v>35</v>
      </c>
      <c r="G323" t="str">
        <f>VLOOKUP(A323,[1]Sheet1!$B$2:$E$200,3,FALSE)</f>
        <v>CLAVEL</v>
      </c>
      <c r="H323">
        <f>+Tabla1[[#This Row],[VALOR]]/7</f>
        <v>5</v>
      </c>
    </row>
    <row r="324" spans="1:8" hidden="1" x14ac:dyDescent="0.25">
      <c r="A324" t="s">
        <v>34</v>
      </c>
      <c r="B324" t="s">
        <v>98</v>
      </c>
      <c r="C324" t="s">
        <v>105</v>
      </c>
      <c r="D324" t="s">
        <v>132</v>
      </c>
      <c r="E324" t="s">
        <v>111</v>
      </c>
      <c r="F324">
        <v>126</v>
      </c>
      <c r="G324" t="str">
        <f>VLOOKUP(A324,[1]Sheet1!$B$2:$E$200,3,FALSE)</f>
        <v>CLAVEL</v>
      </c>
      <c r="H324">
        <f>+Tabla1[[#This Row],[VALOR]]/7</f>
        <v>18</v>
      </c>
    </row>
    <row r="325" spans="1:8" hidden="1" x14ac:dyDescent="0.25">
      <c r="A325" t="s">
        <v>35</v>
      </c>
      <c r="B325" t="s">
        <v>98</v>
      </c>
      <c r="C325" t="s">
        <v>105</v>
      </c>
      <c r="D325" t="s">
        <v>130</v>
      </c>
      <c r="E325" t="s">
        <v>111</v>
      </c>
      <c r="F325">
        <v>7</v>
      </c>
      <c r="G325" t="str">
        <f>VLOOKUP(A325,[1]Sheet1!$B$2:$E$200,3,FALSE)</f>
        <v>CLAVEL</v>
      </c>
      <c r="H325">
        <f>+Tabla1[[#This Row],[VALOR]]/7</f>
        <v>1</v>
      </c>
    </row>
    <row r="326" spans="1:8" hidden="1" x14ac:dyDescent="0.25">
      <c r="A326" t="s">
        <v>35</v>
      </c>
      <c r="B326" t="s">
        <v>98</v>
      </c>
      <c r="C326" t="s">
        <v>105</v>
      </c>
      <c r="D326" t="s">
        <v>131</v>
      </c>
      <c r="E326" t="s">
        <v>111</v>
      </c>
      <c r="F326">
        <v>35</v>
      </c>
      <c r="G326" t="str">
        <f>VLOOKUP(A326,[1]Sheet1!$B$2:$E$200,3,FALSE)</f>
        <v>CLAVEL</v>
      </c>
      <c r="H326">
        <f>+Tabla1[[#This Row],[VALOR]]/7</f>
        <v>5</v>
      </c>
    </row>
    <row r="327" spans="1:8" hidden="1" x14ac:dyDescent="0.25">
      <c r="A327" t="s">
        <v>35</v>
      </c>
      <c r="B327" t="s">
        <v>98</v>
      </c>
      <c r="C327" t="s">
        <v>105</v>
      </c>
      <c r="D327" t="s">
        <v>132</v>
      </c>
      <c r="E327" t="s">
        <v>111</v>
      </c>
      <c r="F327">
        <v>126</v>
      </c>
      <c r="G327" t="str">
        <f>VLOOKUP(A327,[1]Sheet1!$B$2:$E$200,3,FALSE)</f>
        <v>CLAVEL</v>
      </c>
      <c r="H327">
        <f>+Tabla1[[#This Row],[VALOR]]/7</f>
        <v>18</v>
      </c>
    </row>
    <row r="328" spans="1:8" hidden="1" x14ac:dyDescent="0.25">
      <c r="A328" t="s">
        <v>36</v>
      </c>
      <c r="B328" t="s">
        <v>98</v>
      </c>
      <c r="C328" t="s">
        <v>105</v>
      </c>
      <c r="D328" t="s">
        <v>130</v>
      </c>
      <c r="E328" t="s">
        <v>111</v>
      </c>
      <c r="F328">
        <v>7</v>
      </c>
      <c r="G328" t="str">
        <f>VLOOKUP(A328,[1]Sheet1!$B$2:$E$200,3,FALSE)</f>
        <v>CLAVEL</v>
      </c>
      <c r="H328">
        <f>+Tabla1[[#This Row],[VALOR]]/7</f>
        <v>1</v>
      </c>
    </row>
    <row r="329" spans="1:8" hidden="1" x14ac:dyDescent="0.25">
      <c r="A329" t="s">
        <v>36</v>
      </c>
      <c r="B329" t="s">
        <v>98</v>
      </c>
      <c r="C329" t="s">
        <v>105</v>
      </c>
      <c r="D329" t="s">
        <v>131</v>
      </c>
      <c r="E329" t="s">
        <v>111</v>
      </c>
      <c r="F329">
        <v>35</v>
      </c>
      <c r="G329" t="str">
        <f>VLOOKUP(A329,[1]Sheet1!$B$2:$E$200,3,FALSE)</f>
        <v>CLAVEL</v>
      </c>
      <c r="H329">
        <f>+Tabla1[[#This Row],[VALOR]]/7</f>
        <v>5</v>
      </c>
    </row>
    <row r="330" spans="1:8" hidden="1" x14ac:dyDescent="0.25">
      <c r="A330" t="s">
        <v>36</v>
      </c>
      <c r="B330" t="s">
        <v>98</v>
      </c>
      <c r="C330" t="s">
        <v>105</v>
      </c>
      <c r="D330" t="s">
        <v>132</v>
      </c>
      <c r="E330" t="s">
        <v>111</v>
      </c>
      <c r="F330">
        <v>126</v>
      </c>
      <c r="G330" t="str">
        <f>VLOOKUP(A330,[1]Sheet1!$B$2:$E$200,3,FALSE)</f>
        <v>CLAVEL</v>
      </c>
      <c r="H330">
        <f>+Tabla1[[#This Row],[VALOR]]/7</f>
        <v>18</v>
      </c>
    </row>
    <row r="331" spans="1:8" hidden="1" x14ac:dyDescent="0.25">
      <c r="A331" t="s">
        <v>37</v>
      </c>
      <c r="B331" t="s">
        <v>98</v>
      </c>
      <c r="C331" t="s">
        <v>105</v>
      </c>
      <c r="D331" t="s">
        <v>130</v>
      </c>
      <c r="E331" t="s">
        <v>111</v>
      </c>
      <c r="F331">
        <v>7</v>
      </c>
      <c r="G331" t="str">
        <f>VLOOKUP(A331,[1]Sheet1!$B$2:$E$200,3,FALSE)</f>
        <v>CLAVEL</v>
      </c>
      <c r="H331">
        <f>+Tabla1[[#This Row],[VALOR]]/7</f>
        <v>1</v>
      </c>
    </row>
    <row r="332" spans="1:8" hidden="1" x14ac:dyDescent="0.25">
      <c r="A332" t="s">
        <v>37</v>
      </c>
      <c r="B332" t="s">
        <v>98</v>
      </c>
      <c r="C332" t="s">
        <v>105</v>
      </c>
      <c r="D332" t="s">
        <v>131</v>
      </c>
      <c r="E332" t="s">
        <v>111</v>
      </c>
      <c r="F332">
        <v>35</v>
      </c>
      <c r="G332" t="str">
        <f>VLOOKUP(A332,[1]Sheet1!$B$2:$E$200,3,FALSE)</f>
        <v>CLAVEL</v>
      </c>
      <c r="H332">
        <f>+Tabla1[[#This Row],[VALOR]]/7</f>
        <v>5</v>
      </c>
    </row>
    <row r="333" spans="1:8" hidden="1" x14ac:dyDescent="0.25">
      <c r="A333" t="s">
        <v>37</v>
      </c>
      <c r="B333" t="s">
        <v>98</v>
      </c>
      <c r="C333" t="s">
        <v>105</v>
      </c>
      <c r="D333" t="s">
        <v>132</v>
      </c>
      <c r="E333" t="s">
        <v>111</v>
      </c>
      <c r="F333">
        <v>126</v>
      </c>
      <c r="G333" t="str">
        <f>VLOOKUP(A333,[1]Sheet1!$B$2:$E$200,3,FALSE)</f>
        <v>CLAVEL</v>
      </c>
      <c r="H333">
        <f>+Tabla1[[#This Row],[VALOR]]/7</f>
        <v>18</v>
      </c>
    </row>
    <row r="334" spans="1:8" hidden="1" x14ac:dyDescent="0.25">
      <c r="A334" t="s">
        <v>38</v>
      </c>
      <c r="B334" t="s">
        <v>98</v>
      </c>
      <c r="C334" t="s">
        <v>105</v>
      </c>
      <c r="D334" t="s">
        <v>130</v>
      </c>
      <c r="E334" t="s">
        <v>111</v>
      </c>
      <c r="F334">
        <v>7</v>
      </c>
      <c r="G334" t="str">
        <f>VLOOKUP(A334,[1]Sheet1!$B$2:$E$200,3,FALSE)</f>
        <v>CLAVEL</v>
      </c>
      <c r="H334">
        <f>+Tabla1[[#This Row],[VALOR]]/7</f>
        <v>1</v>
      </c>
    </row>
    <row r="335" spans="1:8" hidden="1" x14ac:dyDescent="0.25">
      <c r="A335" t="s">
        <v>38</v>
      </c>
      <c r="B335" t="s">
        <v>98</v>
      </c>
      <c r="C335" t="s">
        <v>105</v>
      </c>
      <c r="D335" t="s">
        <v>131</v>
      </c>
      <c r="E335" t="s">
        <v>111</v>
      </c>
      <c r="F335">
        <v>35</v>
      </c>
      <c r="G335" t="str">
        <f>VLOOKUP(A335,[1]Sheet1!$B$2:$E$200,3,FALSE)</f>
        <v>CLAVEL</v>
      </c>
      <c r="H335">
        <f>+Tabla1[[#This Row],[VALOR]]/7</f>
        <v>5</v>
      </c>
    </row>
    <row r="336" spans="1:8" hidden="1" x14ac:dyDescent="0.25">
      <c r="A336" t="s">
        <v>38</v>
      </c>
      <c r="B336" t="s">
        <v>98</v>
      </c>
      <c r="C336" t="s">
        <v>105</v>
      </c>
      <c r="D336" t="s">
        <v>132</v>
      </c>
      <c r="E336" t="s">
        <v>111</v>
      </c>
      <c r="F336">
        <v>126</v>
      </c>
      <c r="G336" t="str">
        <f>VLOOKUP(A336,[1]Sheet1!$B$2:$E$200,3,FALSE)</f>
        <v>CLAVEL</v>
      </c>
      <c r="H336">
        <f>+Tabla1[[#This Row],[VALOR]]/7</f>
        <v>18</v>
      </c>
    </row>
    <row r="337" spans="1:8" hidden="1" x14ac:dyDescent="0.25">
      <c r="A337" t="s">
        <v>40</v>
      </c>
      <c r="B337" t="s">
        <v>98</v>
      </c>
      <c r="C337" t="s">
        <v>105</v>
      </c>
      <c r="D337" t="s">
        <v>130</v>
      </c>
      <c r="E337" t="s">
        <v>111</v>
      </c>
      <c r="F337">
        <v>7</v>
      </c>
      <c r="G337" t="str">
        <f>VLOOKUP(A337,[1]Sheet1!$B$2:$E$200,3,FALSE)</f>
        <v>CLAVEL</v>
      </c>
      <c r="H337">
        <f>+Tabla1[[#This Row],[VALOR]]/7</f>
        <v>1</v>
      </c>
    </row>
    <row r="338" spans="1:8" hidden="1" x14ac:dyDescent="0.25">
      <c r="A338" t="s">
        <v>40</v>
      </c>
      <c r="B338" t="s">
        <v>98</v>
      </c>
      <c r="C338" t="s">
        <v>105</v>
      </c>
      <c r="D338" t="s">
        <v>131</v>
      </c>
      <c r="E338" t="s">
        <v>111</v>
      </c>
      <c r="F338">
        <v>35</v>
      </c>
      <c r="G338" t="str">
        <f>VLOOKUP(A338,[1]Sheet1!$B$2:$E$200,3,FALSE)</f>
        <v>CLAVEL</v>
      </c>
      <c r="H338">
        <f>+Tabla1[[#This Row],[VALOR]]/7</f>
        <v>5</v>
      </c>
    </row>
    <row r="339" spans="1:8" hidden="1" x14ac:dyDescent="0.25">
      <c r="A339" t="s">
        <v>40</v>
      </c>
      <c r="B339" t="s">
        <v>98</v>
      </c>
      <c r="C339" t="s">
        <v>105</v>
      </c>
      <c r="D339" t="s">
        <v>132</v>
      </c>
      <c r="E339" t="s">
        <v>111</v>
      </c>
      <c r="F339">
        <v>126</v>
      </c>
      <c r="G339" t="str">
        <f>VLOOKUP(A339,[1]Sheet1!$B$2:$E$200,3,FALSE)</f>
        <v>CLAVEL</v>
      </c>
      <c r="H339">
        <f>+Tabla1[[#This Row],[VALOR]]/7</f>
        <v>18</v>
      </c>
    </row>
    <row r="340" spans="1:8" hidden="1" x14ac:dyDescent="0.25">
      <c r="A340" t="s">
        <v>41</v>
      </c>
      <c r="B340" t="s">
        <v>98</v>
      </c>
      <c r="C340" t="s">
        <v>105</v>
      </c>
      <c r="D340" t="s">
        <v>130</v>
      </c>
      <c r="E340" t="s">
        <v>111</v>
      </c>
      <c r="F340">
        <v>7</v>
      </c>
      <c r="G340" t="str">
        <f>VLOOKUP(A340,[1]Sheet1!$B$2:$E$200,3,FALSE)</f>
        <v>MINICLAVEL</v>
      </c>
      <c r="H340">
        <f>+Tabla1[[#This Row],[VALOR]]/7</f>
        <v>1</v>
      </c>
    </row>
    <row r="341" spans="1:8" hidden="1" x14ac:dyDescent="0.25">
      <c r="A341" t="s">
        <v>41</v>
      </c>
      <c r="B341" t="s">
        <v>98</v>
      </c>
      <c r="C341" t="s">
        <v>105</v>
      </c>
      <c r="D341" t="s">
        <v>131</v>
      </c>
      <c r="E341" t="s">
        <v>111</v>
      </c>
      <c r="F341">
        <v>35</v>
      </c>
      <c r="G341" t="str">
        <f>VLOOKUP(A341,[1]Sheet1!$B$2:$E$200,3,FALSE)</f>
        <v>MINICLAVEL</v>
      </c>
      <c r="H341">
        <f>+Tabla1[[#This Row],[VALOR]]/7</f>
        <v>5</v>
      </c>
    </row>
    <row r="342" spans="1:8" hidden="1" x14ac:dyDescent="0.25">
      <c r="A342" t="s">
        <v>41</v>
      </c>
      <c r="B342" t="s">
        <v>98</v>
      </c>
      <c r="C342" t="s">
        <v>105</v>
      </c>
      <c r="D342" t="s">
        <v>132</v>
      </c>
      <c r="E342" t="s">
        <v>111</v>
      </c>
      <c r="F342">
        <v>126</v>
      </c>
      <c r="G342" t="str">
        <f>VLOOKUP(A342,[1]Sheet1!$B$2:$E$200,3,FALSE)</f>
        <v>MINICLAVEL</v>
      </c>
      <c r="H342">
        <f>+Tabla1[[#This Row],[VALOR]]/7</f>
        <v>18</v>
      </c>
    </row>
    <row r="343" spans="1:8" hidden="1" x14ac:dyDescent="0.25">
      <c r="A343" t="s">
        <v>42</v>
      </c>
      <c r="B343" t="s">
        <v>98</v>
      </c>
      <c r="C343" t="s">
        <v>105</v>
      </c>
      <c r="D343" t="s">
        <v>130</v>
      </c>
      <c r="E343" t="s">
        <v>111</v>
      </c>
      <c r="F343">
        <v>7</v>
      </c>
      <c r="G343" t="str">
        <f>VLOOKUP(A343,[1]Sheet1!$B$2:$E$200,3,FALSE)</f>
        <v>CLAVEL</v>
      </c>
      <c r="H343">
        <f>+Tabla1[[#This Row],[VALOR]]/7</f>
        <v>1</v>
      </c>
    </row>
    <row r="344" spans="1:8" hidden="1" x14ac:dyDescent="0.25">
      <c r="A344" t="s">
        <v>42</v>
      </c>
      <c r="B344" t="s">
        <v>98</v>
      </c>
      <c r="C344" t="s">
        <v>105</v>
      </c>
      <c r="D344" t="s">
        <v>131</v>
      </c>
      <c r="E344" t="s">
        <v>111</v>
      </c>
      <c r="F344">
        <v>35</v>
      </c>
      <c r="G344" t="str">
        <f>VLOOKUP(A344,[1]Sheet1!$B$2:$E$200,3,FALSE)</f>
        <v>CLAVEL</v>
      </c>
      <c r="H344">
        <f>+Tabla1[[#This Row],[VALOR]]/7</f>
        <v>5</v>
      </c>
    </row>
    <row r="345" spans="1:8" hidden="1" x14ac:dyDescent="0.25">
      <c r="A345" t="s">
        <v>42</v>
      </c>
      <c r="B345" t="s">
        <v>98</v>
      </c>
      <c r="C345" t="s">
        <v>105</v>
      </c>
      <c r="D345" t="s">
        <v>132</v>
      </c>
      <c r="E345" t="s">
        <v>111</v>
      </c>
      <c r="F345">
        <v>126</v>
      </c>
      <c r="G345" t="str">
        <f>VLOOKUP(A345,[1]Sheet1!$B$2:$E$200,3,FALSE)</f>
        <v>CLAVEL</v>
      </c>
      <c r="H345">
        <f>+Tabla1[[#This Row],[VALOR]]/7</f>
        <v>18</v>
      </c>
    </row>
    <row r="346" spans="1:8" hidden="1" x14ac:dyDescent="0.25">
      <c r="A346" t="s">
        <v>43</v>
      </c>
      <c r="B346" t="s">
        <v>98</v>
      </c>
      <c r="C346" t="s">
        <v>105</v>
      </c>
      <c r="D346" t="s">
        <v>130</v>
      </c>
      <c r="E346" t="s">
        <v>111</v>
      </c>
      <c r="F346">
        <v>7</v>
      </c>
      <c r="G346" t="str">
        <f>VLOOKUP(A346,[1]Sheet1!$B$2:$E$200,3,FALSE)</f>
        <v>CLAVEL</v>
      </c>
      <c r="H346">
        <f>+Tabla1[[#This Row],[VALOR]]/7</f>
        <v>1</v>
      </c>
    </row>
    <row r="347" spans="1:8" hidden="1" x14ac:dyDescent="0.25">
      <c r="A347" t="s">
        <v>43</v>
      </c>
      <c r="B347" t="s">
        <v>98</v>
      </c>
      <c r="C347" t="s">
        <v>105</v>
      </c>
      <c r="D347" t="s">
        <v>131</v>
      </c>
      <c r="E347" t="s">
        <v>111</v>
      </c>
      <c r="F347">
        <v>35</v>
      </c>
      <c r="G347" t="str">
        <f>VLOOKUP(A347,[1]Sheet1!$B$2:$E$200,3,FALSE)</f>
        <v>CLAVEL</v>
      </c>
      <c r="H347">
        <f>+Tabla1[[#This Row],[VALOR]]/7</f>
        <v>5</v>
      </c>
    </row>
    <row r="348" spans="1:8" hidden="1" x14ac:dyDescent="0.25">
      <c r="A348" t="s">
        <v>43</v>
      </c>
      <c r="B348" t="s">
        <v>98</v>
      </c>
      <c r="C348" t="s">
        <v>105</v>
      </c>
      <c r="D348" t="s">
        <v>132</v>
      </c>
      <c r="E348" t="s">
        <v>111</v>
      </c>
      <c r="F348">
        <v>126</v>
      </c>
      <c r="G348" t="str">
        <f>VLOOKUP(A348,[1]Sheet1!$B$2:$E$200,3,FALSE)</f>
        <v>CLAVEL</v>
      </c>
      <c r="H348">
        <f>+Tabla1[[#This Row],[VALOR]]/7</f>
        <v>18</v>
      </c>
    </row>
    <row r="349" spans="1:8" hidden="1" x14ac:dyDescent="0.25">
      <c r="A349" t="s">
        <v>44</v>
      </c>
      <c r="B349" t="s">
        <v>98</v>
      </c>
      <c r="C349" t="s">
        <v>105</v>
      </c>
      <c r="D349" t="s">
        <v>130</v>
      </c>
      <c r="E349" t="s">
        <v>111</v>
      </c>
      <c r="F349">
        <v>7</v>
      </c>
      <c r="G349" t="str">
        <f>VLOOKUP(A349,[1]Sheet1!$B$2:$E$200,3,FALSE)</f>
        <v>CLAVEL</v>
      </c>
      <c r="H349">
        <f>+Tabla1[[#This Row],[VALOR]]/7</f>
        <v>1</v>
      </c>
    </row>
    <row r="350" spans="1:8" hidden="1" x14ac:dyDescent="0.25">
      <c r="A350" t="s">
        <v>44</v>
      </c>
      <c r="B350" t="s">
        <v>98</v>
      </c>
      <c r="C350" t="s">
        <v>105</v>
      </c>
      <c r="D350" t="s">
        <v>131</v>
      </c>
      <c r="E350" t="s">
        <v>111</v>
      </c>
      <c r="F350">
        <v>35</v>
      </c>
      <c r="G350" t="str">
        <f>VLOOKUP(A350,[1]Sheet1!$B$2:$E$200,3,FALSE)</f>
        <v>CLAVEL</v>
      </c>
      <c r="H350">
        <f>+Tabla1[[#This Row],[VALOR]]/7</f>
        <v>5</v>
      </c>
    </row>
    <row r="351" spans="1:8" hidden="1" x14ac:dyDescent="0.25">
      <c r="A351" t="s">
        <v>44</v>
      </c>
      <c r="B351" t="s">
        <v>98</v>
      </c>
      <c r="C351" t="s">
        <v>105</v>
      </c>
      <c r="D351" t="s">
        <v>132</v>
      </c>
      <c r="E351" t="s">
        <v>111</v>
      </c>
      <c r="F351">
        <v>126</v>
      </c>
      <c r="G351" t="str">
        <f>VLOOKUP(A351,[1]Sheet1!$B$2:$E$200,3,FALSE)</f>
        <v>CLAVEL</v>
      </c>
      <c r="H351">
        <f>+Tabla1[[#This Row],[VALOR]]/7</f>
        <v>18</v>
      </c>
    </row>
    <row r="352" spans="1:8" hidden="1" x14ac:dyDescent="0.25">
      <c r="A352" t="s">
        <v>45</v>
      </c>
      <c r="B352" t="s">
        <v>98</v>
      </c>
      <c r="C352" t="s">
        <v>105</v>
      </c>
      <c r="D352" t="s">
        <v>130</v>
      </c>
      <c r="E352" t="s">
        <v>111</v>
      </c>
      <c r="F352">
        <v>7</v>
      </c>
      <c r="G352" t="str">
        <f>VLOOKUP(A352,[1]Sheet1!$B$2:$E$200,3,FALSE)</f>
        <v>CLAVEL</v>
      </c>
      <c r="H352">
        <f>+Tabla1[[#This Row],[VALOR]]/7</f>
        <v>1</v>
      </c>
    </row>
    <row r="353" spans="1:8" hidden="1" x14ac:dyDescent="0.25">
      <c r="A353" t="s">
        <v>45</v>
      </c>
      <c r="B353" t="s">
        <v>98</v>
      </c>
      <c r="C353" t="s">
        <v>105</v>
      </c>
      <c r="D353" t="s">
        <v>131</v>
      </c>
      <c r="E353" t="s">
        <v>111</v>
      </c>
      <c r="F353">
        <v>35</v>
      </c>
      <c r="G353" t="str">
        <f>VLOOKUP(A353,[1]Sheet1!$B$2:$E$200,3,FALSE)</f>
        <v>CLAVEL</v>
      </c>
      <c r="H353">
        <f>+Tabla1[[#This Row],[VALOR]]/7</f>
        <v>5</v>
      </c>
    </row>
    <row r="354" spans="1:8" hidden="1" x14ac:dyDescent="0.25">
      <c r="A354" t="s">
        <v>45</v>
      </c>
      <c r="B354" t="s">
        <v>98</v>
      </c>
      <c r="C354" t="s">
        <v>105</v>
      </c>
      <c r="D354" t="s">
        <v>132</v>
      </c>
      <c r="E354" t="s">
        <v>111</v>
      </c>
      <c r="F354">
        <v>126</v>
      </c>
      <c r="G354" t="str">
        <f>VLOOKUP(A354,[1]Sheet1!$B$2:$E$200,3,FALSE)</f>
        <v>CLAVEL</v>
      </c>
      <c r="H354">
        <f>+Tabla1[[#This Row],[VALOR]]/7</f>
        <v>18</v>
      </c>
    </row>
    <row r="355" spans="1:8" hidden="1" x14ac:dyDescent="0.25">
      <c r="A355" t="s">
        <v>46</v>
      </c>
      <c r="B355" t="s">
        <v>98</v>
      </c>
      <c r="C355" t="s">
        <v>105</v>
      </c>
      <c r="D355" t="s">
        <v>130</v>
      </c>
      <c r="E355" t="s">
        <v>111</v>
      </c>
      <c r="F355">
        <v>7</v>
      </c>
      <c r="G355" t="str">
        <f>VLOOKUP(A355,[1]Sheet1!$B$2:$E$200,3,FALSE)</f>
        <v>CLAVEL</v>
      </c>
      <c r="H355">
        <f>+Tabla1[[#This Row],[VALOR]]/7</f>
        <v>1</v>
      </c>
    </row>
    <row r="356" spans="1:8" hidden="1" x14ac:dyDescent="0.25">
      <c r="A356" t="s">
        <v>46</v>
      </c>
      <c r="B356" t="s">
        <v>98</v>
      </c>
      <c r="C356" t="s">
        <v>105</v>
      </c>
      <c r="D356" t="s">
        <v>131</v>
      </c>
      <c r="E356" t="s">
        <v>111</v>
      </c>
      <c r="F356">
        <v>35</v>
      </c>
      <c r="G356" t="str">
        <f>VLOOKUP(A356,[1]Sheet1!$B$2:$E$200,3,FALSE)</f>
        <v>CLAVEL</v>
      </c>
      <c r="H356">
        <f>+Tabla1[[#This Row],[VALOR]]/7</f>
        <v>5</v>
      </c>
    </row>
    <row r="357" spans="1:8" hidden="1" x14ac:dyDescent="0.25">
      <c r="A357" t="s">
        <v>46</v>
      </c>
      <c r="B357" t="s">
        <v>98</v>
      </c>
      <c r="C357" t="s">
        <v>105</v>
      </c>
      <c r="D357" t="s">
        <v>132</v>
      </c>
      <c r="E357" t="s">
        <v>111</v>
      </c>
      <c r="F357">
        <v>126</v>
      </c>
      <c r="G357" t="str">
        <f>VLOOKUP(A357,[1]Sheet1!$B$2:$E$200,3,FALSE)</f>
        <v>CLAVEL</v>
      </c>
      <c r="H357">
        <f>+Tabla1[[#This Row],[VALOR]]/7</f>
        <v>18</v>
      </c>
    </row>
    <row r="358" spans="1:8" hidden="1" x14ac:dyDescent="0.25">
      <c r="A358" t="s">
        <v>47</v>
      </c>
      <c r="B358" t="s">
        <v>98</v>
      </c>
      <c r="C358" t="s">
        <v>105</v>
      </c>
      <c r="D358" t="s">
        <v>130</v>
      </c>
      <c r="E358" t="s">
        <v>111</v>
      </c>
      <c r="F358">
        <v>7</v>
      </c>
      <c r="G358" t="str">
        <f>VLOOKUP(A358,[1]Sheet1!$B$2:$E$200,3,FALSE)</f>
        <v>MINICLAVEL</v>
      </c>
      <c r="H358">
        <f>+Tabla1[[#This Row],[VALOR]]/7</f>
        <v>1</v>
      </c>
    </row>
    <row r="359" spans="1:8" hidden="1" x14ac:dyDescent="0.25">
      <c r="A359" t="s">
        <v>47</v>
      </c>
      <c r="B359" t="s">
        <v>98</v>
      </c>
      <c r="C359" t="s">
        <v>105</v>
      </c>
      <c r="D359" t="s">
        <v>131</v>
      </c>
      <c r="E359" t="s">
        <v>111</v>
      </c>
      <c r="F359">
        <v>35</v>
      </c>
      <c r="G359" t="str">
        <f>VLOOKUP(A359,[1]Sheet1!$B$2:$E$200,3,FALSE)</f>
        <v>MINICLAVEL</v>
      </c>
      <c r="H359">
        <f>+Tabla1[[#This Row],[VALOR]]/7</f>
        <v>5</v>
      </c>
    </row>
    <row r="360" spans="1:8" hidden="1" x14ac:dyDescent="0.25">
      <c r="A360" t="s">
        <v>47</v>
      </c>
      <c r="B360" t="s">
        <v>98</v>
      </c>
      <c r="C360" t="s">
        <v>105</v>
      </c>
      <c r="D360" t="s">
        <v>132</v>
      </c>
      <c r="E360" t="s">
        <v>111</v>
      </c>
      <c r="F360">
        <v>126</v>
      </c>
      <c r="G360" t="str">
        <f>VLOOKUP(A360,[1]Sheet1!$B$2:$E$200,3,FALSE)</f>
        <v>MINICLAVEL</v>
      </c>
      <c r="H360">
        <f>+Tabla1[[#This Row],[VALOR]]/7</f>
        <v>18</v>
      </c>
    </row>
    <row r="361" spans="1:8" hidden="1" x14ac:dyDescent="0.25">
      <c r="A361" t="s">
        <v>48</v>
      </c>
      <c r="B361" t="s">
        <v>98</v>
      </c>
      <c r="C361" t="s">
        <v>105</v>
      </c>
      <c r="D361" t="s">
        <v>130</v>
      </c>
      <c r="E361" t="s">
        <v>111</v>
      </c>
      <c r="F361">
        <v>7</v>
      </c>
      <c r="G361" t="str">
        <f>VLOOKUP(A361,[1]Sheet1!$B$2:$E$200,3,FALSE)</f>
        <v>CLAVEL</v>
      </c>
      <c r="H361">
        <f>+Tabla1[[#This Row],[VALOR]]/7</f>
        <v>1</v>
      </c>
    </row>
    <row r="362" spans="1:8" hidden="1" x14ac:dyDescent="0.25">
      <c r="A362" t="s">
        <v>48</v>
      </c>
      <c r="B362" t="s">
        <v>98</v>
      </c>
      <c r="C362" t="s">
        <v>105</v>
      </c>
      <c r="D362" t="s">
        <v>131</v>
      </c>
      <c r="E362" t="s">
        <v>111</v>
      </c>
      <c r="F362">
        <v>35</v>
      </c>
      <c r="G362" t="str">
        <f>VLOOKUP(A362,[1]Sheet1!$B$2:$E$200,3,FALSE)</f>
        <v>CLAVEL</v>
      </c>
      <c r="H362">
        <f>+Tabla1[[#This Row],[VALOR]]/7</f>
        <v>5</v>
      </c>
    </row>
    <row r="363" spans="1:8" hidden="1" x14ac:dyDescent="0.25">
      <c r="A363" t="s">
        <v>48</v>
      </c>
      <c r="B363" t="s">
        <v>98</v>
      </c>
      <c r="C363" t="s">
        <v>105</v>
      </c>
      <c r="D363" t="s">
        <v>132</v>
      </c>
      <c r="E363" t="s">
        <v>111</v>
      </c>
      <c r="F363">
        <v>126</v>
      </c>
      <c r="G363" t="str">
        <f>VLOOKUP(A363,[1]Sheet1!$B$2:$E$200,3,FALSE)</f>
        <v>CLAVEL</v>
      </c>
      <c r="H363">
        <f>+Tabla1[[#This Row],[VALOR]]/7</f>
        <v>18</v>
      </c>
    </row>
    <row r="364" spans="1:8" hidden="1" x14ac:dyDescent="0.25">
      <c r="A364" t="s">
        <v>49</v>
      </c>
      <c r="B364" t="s">
        <v>98</v>
      </c>
      <c r="C364" t="s">
        <v>105</v>
      </c>
      <c r="D364" t="s">
        <v>130</v>
      </c>
      <c r="E364" t="s">
        <v>111</v>
      </c>
      <c r="F364">
        <v>7</v>
      </c>
      <c r="G364" t="str">
        <f>VLOOKUP(A364,[1]Sheet1!$B$2:$E$200,3,FALSE)</f>
        <v>CLAVEL</v>
      </c>
      <c r="H364">
        <f>+Tabla1[[#This Row],[VALOR]]/7</f>
        <v>1</v>
      </c>
    </row>
    <row r="365" spans="1:8" hidden="1" x14ac:dyDescent="0.25">
      <c r="A365" t="s">
        <v>49</v>
      </c>
      <c r="B365" t="s">
        <v>98</v>
      </c>
      <c r="C365" t="s">
        <v>105</v>
      </c>
      <c r="D365" t="s">
        <v>131</v>
      </c>
      <c r="E365" t="s">
        <v>111</v>
      </c>
      <c r="F365">
        <v>35</v>
      </c>
      <c r="G365" t="str">
        <f>VLOOKUP(A365,[1]Sheet1!$B$2:$E$200,3,FALSE)</f>
        <v>CLAVEL</v>
      </c>
      <c r="H365">
        <f>+Tabla1[[#This Row],[VALOR]]/7</f>
        <v>5</v>
      </c>
    </row>
    <row r="366" spans="1:8" hidden="1" x14ac:dyDescent="0.25">
      <c r="A366" t="s">
        <v>49</v>
      </c>
      <c r="B366" t="s">
        <v>98</v>
      </c>
      <c r="C366" t="s">
        <v>105</v>
      </c>
      <c r="D366" t="s">
        <v>132</v>
      </c>
      <c r="E366" t="s">
        <v>111</v>
      </c>
      <c r="F366">
        <v>126</v>
      </c>
      <c r="G366" t="str">
        <f>VLOOKUP(A366,[1]Sheet1!$B$2:$E$200,3,FALSE)</f>
        <v>CLAVEL</v>
      </c>
      <c r="H366">
        <f>+Tabla1[[#This Row],[VALOR]]/7</f>
        <v>18</v>
      </c>
    </row>
    <row r="367" spans="1:8" hidden="1" x14ac:dyDescent="0.25">
      <c r="A367" t="s">
        <v>50</v>
      </c>
      <c r="B367" t="s">
        <v>98</v>
      </c>
      <c r="C367" t="s">
        <v>105</v>
      </c>
      <c r="D367" t="s">
        <v>130</v>
      </c>
      <c r="E367" t="s">
        <v>111</v>
      </c>
      <c r="F367">
        <v>7</v>
      </c>
      <c r="G367" t="str">
        <f>VLOOKUP(A367,[1]Sheet1!$B$2:$E$200,3,FALSE)</f>
        <v>CLAVEL</v>
      </c>
      <c r="H367">
        <f>+Tabla1[[#This Row],[VALOR]]/7</f>
        <v>1</v>
      </c>
    </row>
    <row r="368" spans="1:8" hidden="1" x14ac:dyDescent="0.25">
      <c r="A368" t="s">
        <v>50</v>
      </c>
      <c r="B368" t="s">
        <v>98</v>
      </c>
      <c r="C368" t="s">
        <v>105</v>
      </c>
      <c r="D368" t="s">
        <v>131</v>
      </c>
      <c r="E368" t="s">
        <v>111</v>
      </c>
      <c r="F368">
        <v>35</v>
      </c>
      <c r="G368" t="str">
        <f>VLOOKUP(A368,[1]Sheet1!$B$2:$E$200,3,FALSE)</f>
        <v>CLAVEL</v>
      </c>
      <c r="H368">
        <f>+Tabla1[[#This Row],[VALOR]]/7</f>
        <v>5</v>
      </c>
    </row>
    <row r="369" spans="1:8" hidden="1" x14ac:dyDescent="0.25">
      <c r="A369" t="s">
        <v>50</v>
      </c>
      <c r="B369" t="s">
        <v>98</v>
      </c>
      <c r="C369" t="s">
        <v>105</v>
      </c>
      <c r="D369" t="s">
        <v>132</v>
      </c>
      <c r="E369" t="s">
        <v>111</v>
      </c>
      <c r="F369">
        <v>126</v>
      </c>
      <c r="G369" t="str">
        <f>VLOOKUP(A369,[1]Sheet1!$B$2:$E$200,3,FALSE)</f>
        <v>CLAVEL</v>
      </c>
      <c r="H369">
        <f>+Tabla1[[#This Row],[VALOR]]/7</f>
        <v>18</v>
      </c>
    </row>
    <row r="370" spans="1:8" hidden="1" x14ac:dyDescent="0.25">
      <c r="A370" t="s">
        <v>51</v>
      </c>
      <c r="B370" t="s">
        <v>98</v>
      </c>
      <c r="C370" t="s">
        <v>105</v>
      </c>
      <c r="D370" t="s">
        <v>130</v>
      </c>
      <c r="E370" t="s">
        <v>111</v>
      </c>
      <c r="F370">
        <v>7</v>
      </c>
      <c r="G370" t="str">
        <f>VLOOKUP(A370,[1]Sheet1!$B$2:$E$200,3,FALSE)</f>
        <v>CLAVEL</v>
      </c>
      <c r="H370">
        <f>+Tabla1[[#This Row],[VALOR]]/7</f>
        <v>1</v>
      </c>
    </row>
    <row r="371" spans="1:8" hidden="1" x14ac:dyDescent="0.25">
      <c r="A371" t="s">
        <v>51</v>
      </c>
      <c r="B371" t="s">
        <v>98</v>
      </c>
      <c r="C371" t="s">
        <v>105</v>
      </c>
      <c r="D371" t="s">
        <v>131</v>
      </c>
      <c r="E371" t="s">
        <v>111</v>
      </c>
      <c r="F371">
        <v>35</v>
      </c>
      <c r="G371" t="str">
        <f>VLOOKUP(A371,[1]Sheet1!$B$2:$E$200,3,FALSE)</f>
        <v>CLAVEL</v>
      </c>
      <c r="H371">
        <f>+Tabla1[[#This Row],[VALOR]]/7</f>
        <v>5</v>
      </c>
    </row>
    <row r="372" spans="1:8" hidden="1" x14ac:dyDescent="0.25">
      <c r="A372" t="s">
        <v>51</v>
      </c>
      <c r="B372" t="s">
        <v>98</v>
      </c>
      <c r="C372" t="s">
        <v>105</v>
      </c>
      <c r="D372" t="s">
        <v>132</v>
      </c>
      <c r="E372" t="s">
        <v>111</v>
      </c>
      <c r="F372">
        <v>126</v>
      </c>
      <c r="G372" t="str">
        <f>VLOOKUP(A372,[1]Sheet1!$B$2:$E$200,3,FALSE)</f>
        <v>CLAVEL</v>
      </c>
      <c r="H372">
        <f>+Tabla1[[#This Row],[VALOR]]/7</f>
        <v>18</v>
      </c>
    </row>
    <row r="373" spans="1:8" hidden="1" x14ac:dyDescent="0.25">
      <c r="A373" t="s">
        <v>52</v>
      </c>
      <c r="B373" t="s">
        <v>98</v>
      </c>
      <c r="C373" t="s">
        <v>105</v>
      </c>
      <c r="D373" t="s">
        <v>130</v>
      </c>
      <c r="E373" t="s">
        <v>111</v>
      </c>
      <c r="F373">
        <v>7</v>
      </c>
      <c r="G373" t="str">
        <f>VLOOKUP(A373,[1]Sheet1!$B$2:$E$200,3,FALSE)</f>
        <v>CLAVEL</v>
      </c>
      <c r="H373">
        <f>+Tabla1[[#This Row],[VALOR]]/7</f>
        <v>1</v>
      </c>
    </row>
    <row r="374" spans="1:8" hidden="1" x14ac:dyDescent="0.25">
      <c r="A374" t="s">
        <v>52</v>
      </c>
      <c r="B374" t="s">
        <v>98</v>
      </c>
      <c r="C374" t="s">
        <v>105</v>
      </c>
      <c r="D374" t="s">
        <v>131</v>
      </c>
      <c r="E374" t="s">
        <v>111</v>
      </c>
      <c r="F374">
        <v>35</v>
      </c>
      <c r="G374" t="str">
        <f>VLOOKUP(A374,[1]Sheet1!$B$2:$E$200,3,FALSE)</f>
        <v>CLAVEL</v>
      </c>
      <c r="H374">
        <f>+Tabla1[[#This Row],[VALOR]]/7</f>
        <v>5</v>
      </c>
    </row>
    <row r="375" spans="1:8" hidden="1" x14ac:dyDescent="0.25">
      <c r="A375" t="s">
        <v>52</v>
      </c>
      <c r="B375" t="s">
        <v>98</v>
      </c>
      <c r="C375" t="s">
        <v>105</v>
      </c>
      <c r="D375" t="s">
        <v>132</v>
      </c>
      <c r="E375" t="s">
        <v>111</v>
      </c>
      <c r="F375">
        <v>126</v>
      </c>
      <c r="G375" t="str">
        <f>VLOOKUP(A375,[1]Sheet1!$B$2:$E$200,3,FALSE)</f>
        <v>CLAVEL</v>
      </c>
      <c r="H375">
        <f>+Tabla1[[#This Row],[VALOR]]/7</f>
        <v>18</v>
      </c>
    </row>
    <row r="376" spans="1:8" hidden="1" x14ac:dyDescent="0.25">
      <c r="A376" t="s">
        <v>53</v>
      </c>
      <c r="B376" t="s">
        <v>98</v>
      </c>
      <c r="C376" t="s">
        <v>105</v>
      </c>
      <c r="D376" t="s">
        <v>130</v>
      </c>
      <c r="E376" t="s">
        <v>111</v>
      </c>
      <c r="F376">
        <v>7</v>
      </c>
      <c r="G376" t="str">
        <f>VLOOKUP(A376,[1]Sheet1!$B$2:$E$200,3,FALSE)</f>
        <v>CLAVEL</v>
      </c>
      <c r="H376">
        <f>+Tabla1[[#This Row],[VALOR]]/7</f>
        <v>1</v>
      </c>
    </row>
    <row r="377" spans="1:8" hidden="1" x14ac:dyDescent="0.25">
      <c r="A377" t="s">
        <v>53</v>
      </c>
      <c r="B377" t="s">
        <v>98</v>
      </c>
      <c r="C377" t="s">
        <v>105</v>
      </c>
      <c r="D377" t="s">
        <v>131</v>
      </c>
      <c r="E377" t="s">
        <v>111</v>
      </c>
      <c r="F377">
        <v>35</v>
      </c>
      <c r="G377" t="str">
        <f>VLOOKUP(A377,[1]Sheet1!$B$2:$E$200,3,FALSE)</f>
        <v>CLAVEL</v>
      </c>
      <c r="H377">
        <f>+Tabla1[[#This Row],[VALOR]]/7</f>
        <v>5</v>
      </c>
    </row>
    <row r="378" spans="1:8" hidden="1" x14ac:dyDescent="0.25">
      <c r="A378" t="s">
        <v>53</v>
      </c>
      <c r="B378" t="s">
        <v>98</v>
      </c>
      <c r="C378" t="s">
        <v>105</v>
      </c>
      <c r="D378" t="s">
        <v>132</v>
      </c>
      <c r="E378" t="s">
        <v>111</v>
      </c>
      <c r="F378">
        <v>126</v>
      </c>
      <c r="G378" t="str">
        <f>VLOOKUP(A378,[1]Sheet1!$B$2:$E$200,3,FALSE)</f>
        <v>CLAVEL</v>
      </c>
      <c r="H378">
        <f>+Tabla1[[#This Row],[VALOR]]/7</f>
        <v>18</v>
      </c>
    </row>
    <row r="379" spans="1:8" hidden="1" x14ac:dyDescent="0.25">
      <c r="A379" t="s">
        <v>54</v>
      </c>
      <c r="B379" t="s">
        <v>98</v>
      </c>
      <c r="C379" t="s">
        <v>105</v>
      </c>
      <c r="D379" t="s">
        <v>130</v>
      </c>
      <c r="E379" t="s">
        <v>111</v>
      </c>
      <c r="F379">
        <v>7</v>
      </c>
      <c r="G379" t="str">
        <f>VLOOKUP(A379,[1]Sheet1!$B$2:$E$200,3,FALSE)</f>
        <v>CLAVEL</v>
      </c>
      <c r="H379">
        <f>+Tabla1[[#This Row],[VALOR]]/7</f>
        <v>1</v>
      </c>
    </row>
    <row r="380" spans="1:8" hidden="1" x14ac:dyDescent="0.25">
      <c r="A380" t="s">
        <v>54</v>
      </c>
      <c r="B380" t="s">
        <v>98</v>
      </c>
      <c r="C380" t="s">
        <v>105</v>
      </c>
      <c r="D380" t="s">
        <v>131</v>
      </c>
      <c r="E380" t="s">
        <v>111</v>
      </c>
      <c r="F380">
        <v>35</v>
      </c>
      <c r="G380" t="str">
        <f>VLOOKUP(A380,[1]Sheet1!$B$2:$E$200,3,FALSE)</f>
        <v>CLAVEL</v>
      </c>
      <c r="H380">
        <f>+Tabla1[[#This Row],[VALOR]]/7</f>
        <v>5</v>
      </c>
    </row>
    <row r="381" spans="1:8" hidden="1" x14ac:dyDescent="0.25">
      <c r="A381" t="s">
        <v>54</v>
      </c>
      <c r="B381" t="s">
        <v>98</v>
      </c>
      <c r="C381" t="s">
        <v>105</v>
      </c>
      <c r="D381" t="s">
        <v>132</v>
      </c>
      <c r="E381" t="s">
        <v>111</v>
      </c>
      <c r="F381">
        <v>126</v>
      </c>
      <c r="G381" t="str">
        <f>VLOOKUP(A381,[1]Sheet1!$B$2:$E$200,3,FALSE)</f>
        <v>CLAVEL</v>
      </c>
      <c r="H381">
        <f>+Tabla1[[#This Row],[VALOR]]/7</f>
        <v>18</v>
      </c>
    </row>
    <row r="382" spans="1:8" hidden="1" x14ac:dyDescent="0.25">
      <c r="A382" t="s">
        <v>55</v>
      </c>
      <c r="B382" t="s">
        <v>98</v>
      </c>
      <c r="C382" t="s">
        <v>105</v>
      </c>
      <c r="D382" t="s">
        <v>130</v>
      </c>
      <c r="E382" t="s">
        <v>111</v>
      </c>
      <c r="F382">
        <v>7</v>
      </c>
      <c r="G382" t="str">
        <f>VLOOKUP(A382,[1]Sheet1!$B$2:$E$200,3,FALSE)</f>
        <v>MINICLAVEL</v>
      </c>
      <c r="H382">
        <f>+Tabla1[[#This Row],[VALOR]]/7</f>
        <v>1</v>
      </c>
    </row>
    <row r="383" spans="1:8" hidden="1" x14ac:dyDescent="0.25">
      <c r="A383" t="s">
        <v>55</v>
      </c>
      <c r="B383" t="s">
        <v>98</v>
      </c>
      <c r="C383" t="s">
        <v>105</v>
      </c>
      <c r="D383" t="s">
        <v>131</v>
      </c>
      <c r="E383" t="s">
        <v>111</v>
      </c>
      <c r="F383">
        <v>35</v>
      </c>
      <c r="G383" t="str">
        <f>VLOOKUP(A383,[1]Sheet1!$B$2:$E$200,3,FALSE)</f>
        <v>MINICLAVEL</v>
      </c>
      <c r="H383">
        <f>+Tabla1[[#This Row],[VALOR]]/7</f>
        <v>5</v>
      </c>
    </row>
    <row r="384" spans="1:8" hidden="1" x14ac:dyDescent="0.25">
      <c r="A384" t="s">
        <v>55</v>
      </c>
      <c r="B384" t="s">
        <v>98</v>
      </c>
      <c r="C384" t="s">
        <v>105</v>
      </c>
      <c r="D384" t="s">
        <v>132</v>
      </c>
      <c r="E384" t="s">
        <v>111</v>
      </c>
      <c r="F384">
        <v>126</v>
      </c>
      <c r="G384" t="str">
        <f>VLOOKUP(A384,[1]Sheet1!$B$2:$E$200,3,FALSE)</f>
        <v>MINICLAVEL</v>
      </c>
      <c r="H384">
        <f>+Tabla1[[#This Row],[VALOR]]/7</f>
        <v>18</v>
      </c>
    </row>
    <row r="385" spans="1:8" hidden="1" x14ac:dyDescent="0.25">
      <c r="A385" t="s">
        <v>56</v>
      </c>
      <c r="B385" t="s">
        <v>98</v>
      </c>
      <c r="C385" t="s">
        <v>105</v>
      </c>
      <c r="D385" t="s">
        <v>130</v>
      </c>
      <c r="E385" t="s">
        <v>111</v>
      </c>
      <c r="F385">
        <v>7</v>
      </c>
      <c r="G385" t="str">
        <f>VLOOKUP(A385,[1]Sheet1!$B$2:$E$200,3,FALSE)</f>
        <v>MINICLAVEL</v>
      </c>
      <c r="H385">
        <f>+Tabla1[[#This Row],[VALOR]]/7</f>
        <v>1</v>
      </c>
    </row>
    <row r="386" spans="1:8" hidden="1" x14ac:dyDescent="0.25">
      <c r="A386" t="s">
        <v>56</v>
      </c>
      <c r="B386" t="s">
        <v>98</v>
      </c>
      <c r="C386" t="s">
        <v>105</v>
      </c>
      <c r="D386" t="s">
        <v>131</v>
      </c>
      <c r="E386" t="s">
        <v>111</v>
      </c>
      <c r="F386">
        <v>35</v>
      </c>
      <c r="G386" t="str">
        <f>VLOOKUP(A386,[1]Sheet1!$B$2:$E$200,3,FALSE)</f>
        <v>MINICLAVEL</v>
      </c>
      <c r="H386">
        <f>+Tabla1[[#This Row],[VALOR]]/7</f>
        <v>5</v>
      </c>
    </row>
    <row r="387" spans="1:8" hidden="1" x14ac:dyDescent="0.25">
      <c r="A387" t="s">
        <v>56</v>
      </c>
      <c r="B387" t="s">
        <v>98</v>
      </c>
      <c r="C387" t="s">
        <v>105</v>
      </c>
      <c r="D387" t="s">
        <v>132</v>
      </c>
      <c r="E387" t="s">
        <v>111</v>
      </c>
      <c r="F387">
        <v>126</v>
      </c>
      <c r="G387" t="str">
        <f>VLOOKUP(A387,[1]Sheet1!$B$2:$E$200,3,FALSE)</f>
        <v>MINICLAVEL</v>
      </c>
      <c r="H387">
        <f>+Tabla1[[#This Row],[VALOR]]/7</f>
        <v>18</v>
      </c>
    </row>
    <row r="388" spans="1:8" hidden="1" x14ac:dyDescent="0.25">
      <c r="A388" t="s">
        <v>57</v>
      </c>
      <c r="B388" t="s">
        <v>98</v>
      </c>
      <c r="C388" t="s">
        <v>105</v>
      </c>
      <c r="D388" t="s">
        <v>130</v>
      </c>
      <c r="E388" t="s">
        <v>111</v>
      </c>
      <c r="F388">
        <v>7</v>
      </c>
      <c r="G388" t="str">
        <f>VLOOKUP(A388,[1]Sheet1!$B$2:$E$200,3,FALSE)</f>
        <v>CLAVEL</v>
      </c>
      <c r="H388">
        <f>+Tabla1[[#This Row],[VALOR]]/7</f>
        <v>1</v>
      </c>
    </row>
    <row r="389" spans="1:8" hidden="1" x14ac:dyDescent="0.25">
      <c r="A389" t="s">
        <v>57</v>
      </c>
      <c r="B389" t="s">
        <v>98</v>
      </c>
      <c r="C389" t="s">
        <v>105</v>
      </c>
      <c r="D389" t="s">
        <v>131</v>
      </c>
      <c r="E389" t="s">
        <v>111</v>
      </c>
      <c r="F389">
        <v>35</v>
      </c>
      <c r="G389" t="str">
        <f>VLOOKUP(A389,[1]Sheet1!$B$2:$E$200,3,FALSE)</f>
        <v>CLAVEL</v>
      </c>
      <c r="H389">
        <f>+Tabla1[[#This Row],[VALOR]]/7</f>
        <v>5</v>
      </c>
    </row>
    <row r="390" spans="1:8" hidden="1" x14ac:dyDescent="0.25">
      <c r="A390" t="s">
        <v>57</v>
      </c>
      <c r="B390" t="s">
        <v>98</v>
      </c>
      <c r="C390" t="s">
        <v>105</v>
      </c>
      <c r="D390" t="s">
        <v>132</v>
      </c>
      <c r="E390" t="s">
        <v>111</v>
      </c>
      <c r="F390">
        <v>126</v>
      </c>
      <c r="G390" t="str">
        <f>VLOOKUP(A390,[1]Sheet1!$B$2:$E$200,3,FALSE)</f>
        <v>CLAVEL</v>
      </c>
      <c r="H390">
        <f>+Tabla1[[#This Row],[VALOR]]/7</f>
        <v>18</v>
      </c>
    </row>
    <row r="391" spans="1:8" hidden="1" x14ac:dyDescent="0.25">
      <c r="A391" t="s">
        <v>58</v>
      </c>
      <c r="B391" t="s">
        <v>98</v>
      </c>
      <c r="C391" t="s">
        <v>105</v>
      </c>
      <c r="D391" t="s">
        <v>130</v>
      </c>
      <c r="E391" t="s">
        <v>111</v>
      </c>
      <c r="F391">
        <v>7</v>
      </c>
      <c r="G391" t="str">
        <f>VLOOKUP(A391,[1]Sheet1!$B$2:$E$200,3,FALSE)</f>
        <v>MINICLAVEL</v>
      </c>
      <c r="H391">
        <f>+Tabla1[[#This Row],[VALOR]]/7</f>
        <v>1</v>
      </c>
    </row>
    <row r="392" spans="1:8" hidden="1" x14ac:dyDescent="0.25">
      <c r="A392" t="s">
        <v>58</v>
      </c>
      <c r="B392" t="s">
        <v>98</v>
      </c>
      <c r="C392" t="s">
        <v>105</v>
      </c>
      <c r="D392" t="s">
        <v>131</v>
      </c>
      <c r="E392" t="s">
        <v>111</v>
      </c>
      <c r="F392">
        <v>35</v>
      </c>
      <c r="G392" t="str">
        <f>VLOOKUP(A392,[1]Sheet1!$B$2:$E$200,3,FALSE)</f>
        <v>MINICLAVEL</v>
      </c>
      <c r="H392">
        <f>+Tabla1[[#This Row],[VALOR]]/7</f>
        <v>5</v>
      </c>
    </row>
    <row r="393" spans="1:8" hidden="1" x14ac:dyDescent="0.25">
      <c r="A393" t="s">
        <v>58</v>
      </c>
      <c r="B393" t="s">
        <v>98</v>
      </c>
      <c r="C393" t="s">
        <v>105</v>
      </c>
      <c r="D393" t="s">
        <v>132</v>
      </c>
      <c r="E393" t="s">
        <v>111</v>
      </c>
      <c r="F393">
        <v>126</v>
      </c>
      <c r="G393" t="str">
        <f>VLOOKUP(A393,[1]Sheet1!$B$2:$E$200,3,FALSE)</f>
        <v>MINICLAVEL</v>
      </c>
      <c r="H393">
        <f>+Tabla1[[#This Row],[VALOR]]/7</f>
        <v>18</v>
      </c>
    </row>
    <row r="394" spans="1:8" hidden="1" x14ac:dyDescent="0.25">
      <c r="A394" t="s">
        <v>59</v>
      </c>
      <c r="B394" t="s">
        <v>98</v>
      </c>
      <c r="C394" t="s">
        <v>105</v>
      </c>
      <c r="D394" t="s">
        <v>130</v>
      </c>
      <c r="E394" t="s">
        <v>111</v>
      </c>
      <c r="F394">
        <v>7</v>
      </c>
      <c r="G394" t="str">
        <f>VLOOKUP(A394,[1]Sheet1!$B$2:$E$200,3,FALSE)</f>
        <v>CLAVEL</v>
      </c>
      <c r="H394">
        <f>+Tabla1[[#This Row],[VALOR]]/7</f>
        <v>1</v>
      </c>
    </row>
    <row r="395" spans="1:8" hidden="1" x14ac:dyDescent="0.25">
      <c r="A395" t="s">
        <v>59</v>
      </c>
      <c r="B395" t="s">
        <v>98</v>
      </c>
      <c r="C395" t="s">
        <v>105</v>
      </c>
      <c r="D395" t="s">
        <v>131</v>
      </c>
      <c r="E395" t="s">
        <v>111</v>
      </c>
      <c r="F395">
        <v>35</v>
      </c>
      <c r="G395" t="str">
        <f>VLOOKUP(A395,[1]Sheet1!$B$2:$E$200,3,FALSE)</f>
        <v>CLAVEL</v>
      </c>
      <c r="H395">
        <f>+Tabla1[[#This Row],[VALOR]]/7</f>
        <v>5</v>
      </c>
    </row>
    <row r="396" spans="1:8" hidden="1" x14ac:dyDescent="0.25">
      <c r="A396" t="s">
        <v>59</v>
      </c>
      <c r="B396" t="s">
        <v>98</v>
      </c>
      <c r="C396" t="s">
        <v>105</v>
      </c>
      <c r="D396" t="s">
        <v>132</v>
      </c>
      <c r="E396" t="s">
        <v>111</v>
      </c>
      <c r="F396">
        <v>126</v>
      </c>
      <c r="G396" t="str">
        <f>VLOOKUP(A396,[1]Sheet1!$B$2:$E$200,3,FALSE)</f>
        <v>CLAVEL</v>
      </c>
      <c r="H396">
        <f>+Tabla1[[#This Row],[VALOR]]/7</f>
        <v>18</v>
      </c>
    </row>
    <row r="397" spans="1:8" hidden="1" x14ac:dyDescent="0.25">
      <c r="A397" t="s">
        <v>60</v>
      </c>
      <c r="B397" t="s">
        <v>98</v>
      </c>
      <c r="C397" t="s">
        <v>105</v>
      </c>
      <c r="D397" t="s">
        <v>130</v>
      </c>
      <c r="E397" t="s">
        <v>111</v>
      </c>
      <c r="F397">
        <v>7</v>
      </c>
      <c r="G397" t="str">
        <f>VLOOKUP(A397,[1]Sheet1!$B$2:$E$200,3,FALSE)</f>
        <v>MINICLAVEL</v>
      </c>
      <c r="H397">
        <f>+Tabla1[[#This Row],[VALOR]]/7</f>
        <v>1</v>
      </c>
    </row>
    <row r="398" spans="1:8" hidden="1" x14ac:dyDescent="0.25">
      <c r="A398" t="s">
        <v>60</v>
      </c>
      <c r="B398" t="s">
        <v>98</v>
      </c>
      <c r="C398" t="s">
        <v>105</v>
      </c>
      <c r="D398" t="s">
        <v>131</v>
      </c>
      <c r="E398" t="s">
        <v>111</v>
      </c>
      <c r="F398">
        <v>35</v>
      </c>
      <c r="G398" t="str">
        <f>VLOOKUP(A398,[1]Sheet1!$B$2:$E$200,3,FALSE)</f>
        <v>MINICLAVEL</v>
      </c>
      <c r="H398">
        <f>+Tabla1[[#This Row],[VALOR]]/7</f>
        <v>5</v>
      </c>
    </row>
    <row r="399" spans="1:8" hidden="1" x14ac:dyDescent="0.25">
      <c r="A399" t="s">
        <v>60</v>
      </c>
      <c r="B399" t="s">
        <v>98</v>
      </c>
      <c r="C399" t="s">
        <v>105</v>
      </c>
      <c r="D399" t="s">
        <v>132</v>
      </c>
      <c r="E399" t="s">
        <v>111</v>
      </c>
      <c r="F399">
        <v>126</v>
      </c>
      <c r="G399" t="str">
        <f>VLOOKUP(A399,[1]Sheet1!$B$2:$E$200,3,FALSE)</f>
        <v>MINICLAVEL</v>
      </c>
      <c r="H399">
        <f>+Tabla1[[#This Row],[VALOR]]/7</f>
        <v>18</v>
      </c>
    </row>
    <row r="400" spans="1:8" hidden="1" x14ac:dyDescent="0.25">
      <c r="A400" t="s">
        <v>61</v>
      </c>
      <c r="B400" t="s">
        <v>98</v>
      </c>
      <c r="C400" t="s">
        <v>105</v>
      </c>
      <c r="D400" t="s">
        <v>130</v>
      </c>
      <c r="E400" t="s">
        <v>111</v>
      </c>
      <c r="F400">
        <v>7</v>
      </c>
      <c r="G400" t="str">
        <f>VLOOKUP(A400,[1]Sheet1!$B$2:$E$200,3,FALSE)</f>
        <v>CLAVEL</v>
      </c>
      <c r="H400">
        <f>+Tabla1[[#This Row],[VALOR]]/7</f>
        <v>1</v>
      </c>
    </row>
    <row r="401" spans="1:8" hidden="1" x14ac:dyDescent="0.25">
      <c r="A401" t="s">
        <v>61</v>
      </c>
      <c r="B401" t="s">
        <v>98</v>
      </c>
      <c r="C401" t="s">
        <v>105</v>
      </c>
      <c r="D401" t="s">
        <v>131</v>
      </c>
      <c r="E401" t="s">
        <v>111</v>
      </c>
      <c r="F401">
        <v>35</v>
      </c>
      <c r="G401" t="str">
        <f>VLOOKUP(A401,[1]Sheet1!$B$2:$E$200,3,FALSE)</f>
        <v>CLAVEL</v>
      </c>
      <c r="H401">
        <f>+Tabla1[[#This Row],[VALOR]]/7</f>
        <v>5</v>
      </c>
    </row>
    <row r="402" spans="1:8" hidden="1" x14ac:dyDescent="0.25">
      <c r="A402" t="s">
        <v>61</v>
      </c>
      <c r="B402" t="s">
        <v>98</v>
      </c>
      <c r="C402" t="s">
        <v>105</v>
      </c>
      <c r="D402" t="s">
        <v>132</v>
      </c>
      <c r="E402" t="s">
        <v>111</v>
      </c>
      <c r="F402">
        <v>126</v>
      </c>
      <c r="G402" t="str">
        <f>VLOOKUP(A402,[1]Sheet1!$B$2:$E$200,3,FALSE)</f>
        <v>CLAVEL</v>
      </c>
      <c r="H402">
        <f>+Tabla1[[#This Row],[VALOR]]/7</f>
        <v>18</v>
      </c>
    </row>
    <row r="403" spans="1:8" hidden="1" x14ac:dyDescent="0.25">
      <c r="A403" t="s">
        <v>62</v>
      </c>
      <c r="B403" t="s">
        <v>98</v>
      </c>
      <c r="C403" t="s">
        <v>105</v>
      </c>
      <c r="D403" t="s">
        <v>130</v>
      </c>
      <c r="E403" t="s">
        <v>111</v>
      </c>
      <c r="F403">
        <v>7</v>
      </c>
      <c r="G403" t="str">
        <f>VLOOKUP(A403,[1]Sheet1!$B$2:$E$200,3,FALSE)</f>
        <v>MINICLAVEL</v>
      </c>
      <c r="H403">
        <f>+Tabla1[[#This Row],[VALOR]]/7</f>
        <v>1</v>
      </c>
    </row>
    <row r="404" spans="1:8" hidden="1" x14ac:dyDescent="0.25">
      <c r="A404" t="s">
        <v>62</v>
      </c>
      <c r="B404" t="s">
        <v>98</v>
      </c>
      <c r="C404" t="s">
        <v>105</v>
      </c>
      <c r="D404" t="s">
        <v>131</v>
      </c>
      <c r="E404" t="s">
        <v>111</v>
      </c>
      <c r="F404">
        <v>35</v>
      </c>
      <c r="G404" t="str">
        <f>VLOOKUP(A404,[1]Sheet1!$B$2:$E$200,3,FALSE)</f>
        <v>MINICLAVEL</v>
      </c>
      <c r="H404">
        <f>+Tabla1[[#This Row],[VALOR]]/7</f>
        <v>5</v>
      </c>
    </row>
    <row r="405" spans="1:8" hidden="1" x14ac:dyDescent="0.25">
      <c r="A405" t="s">
        <v>62</v>
      </c>
      <c r="B405" t="s">
        <v>98</v>
      </c>
      <c r="C405" t="s">
        <v>105</v>
      </c>
      <c r="D405" t="s">
        <v>132</v>
      </c>
      <c r="E405" t="s">
        <v>111</v>
      </c>
      <c r="F405">
        <v>126</v>
      </c>
      <c r="G405" t="str">
        <f>VLOOKUP(A405,[1]Sheet1!$B$2:$E$200,3,FALSE)</f>
        <v>MINICLAVEL</v>
      </c>
      <c r="H405">
        <f>+Tabla1[[#This Row],[VALOR]]/7</f>
        <v>18</v>
      </c>
    </row>
    <row r="406" spans="1:8" hidden="1" x14ac:dyDescent="0.25">
      <c r="A406" t="s">
        <v>63</v>
      </c>
      <c r="B406" t="s">
        <v>98</v>
      </c>
      <c r="C406" t="s">
        <v>105</v>
      </c>
      <c r="D406" t="s">
        <v>130</v>
      </c>
      <c r="E406" t="s">
        <v>111</v>
      </c>
      <c r="F406">
        <v>7</v>
      </c>
      <c r="G406" t="str">
        <f>VLOOKUP(A406,[1]Sheet1!$B$2:$E$200,3,FALSE)</f>
        <v>CLAVEL</v>
      </c>
      <c r="H406">
        <f>+Tabla1[[#This Row],[VALOR]]/7</f>
        <v>1</v>
      </c>
    </row>
    <row r="407" spans="1:8" hidden="1" x14ac:dyDescent="0.25">
      <c r="A407" t="s">
        <v>63</v>
      </c>
      <c r="B407" t="s">
        <v>98</v>
      </c>
      <c r="C407" t="s">
        <v>105</v>
      </c>
      <c r="D407" t="s">
        <v>131</v>
      </c>
      <c r="E407" t="s">
        <v>111</v>
      </c>
      <c r="F407">
        <v>35</v>
      </c>
      <c r="G407" t="str">
        <f>VLOOKUP(A407,[1]Sheet1!$B$2:$E$200,3,FALSE)</f>
        <v>CLAVEL</v>
      </c>
      <c r="H407">
        <f>+Tabla1[[#This Row],[VALOR]]/7</f>
        <v>5</v>
      </c>
    </row>
    <row r="408" spans="1:8" hidden="1" x14ac:dyDescent="0.25">
      <c r="A408" t="s">
        <v>63</v>
      </c>
      <c r="B408" t="s">
        <v>98</v>
      </c>
      <c r="C408" t="s">
        <v>105</v>
      </c>
      <c r="D408" t="s">
        <v>132</v>
      </c>
      <c r="E408" t="s">
        <v>111</v>
      </c>
      <c r="F408">
        <v>126</v>
      </c>
      <c r="G408" t="str">
        <f>VLOOKUP(A408,[1]Sheet1!$B$2:$E$200,3,FALSE)</f>
        <v>CLAVEL</v>
      </c>
      <c r="H408">
        <f>+Tabla1[[#This Row],[VALOR]]/7</f>
        <v>18</v>
      </c>
    </row>
    <row r="409" spans="1:8" hidden="1" x14ac:dyDescent="0.25">
      <c r="A409" t="s">
        <v>64</v>
      </c>
      <c r="B409" t="s">
        <v>98</v>
      </c>
      <c r="C409" t="s">
        <v>105</v>
      </c>
      <c r="D409" t="s">
        <v>130</v>
      </c>
      <c r="E409" t="s">
        <v>111</v>
      </c>
      <c r="F409">
        <v>7</v>
      </c>
      <c r="G409" t="str">
        <f>VLOOKUP(A409,[1]Sheet1!$B$2:$E$200,3,FALSE)</f>
        <v>CLAVEL</v>
      </c>
      <c r="H409">
        <f>+Tabla1[[#This Row],[VALOR]]/7</f>
        <v>1</v>
      </c>
    </row>
    <row r="410" spans="1:8" hidden="1" x14ac:dyDescent="0.25">
      <c r="A410" t="s">
        <v>64</v>
      </c>
      <c r="B410" t="s">
        <v>98</v>
      </c>
      <c r="C410" t="s">
        <v>105</v>
      </c>
      <c r="D410" t="s">
        <v>131</v>
      </c>
      <c r="E410" t="s">
        <v>111</v>
      </c>
      <c r="F410">
        <v>35</v>
      </c>
      <c r="G410" t="str">
        <f>VLOOKUP(A410,[1]Sheet1!$B$2:$E$200,3,FALSE)</f>
        <v>CLAVEL</v>
      </c>
      <c r="H410">
        <f>+Tabla1[[#This Row],[VALOR]]/7</f>
        <v>5</v>
      </c>
    </row>
    <row r="411" spans="1:8" hidden="1" x14ac:dyDescent="0.25">
      <c r="A411" t="s">
        <v>64</v>
      </c>
      <c r="B411" t="s">
        <v>98</v>
      </c>
      <c r="C411" t="s">
        <v>105</v>
      </c>
      <c r="D411" t="s">
        <v>132</v>
      </c>
      <c r="E411" t="s">
        <v>111</v>
      </c>
      <c r="F411">
        <v>126</v>
      </c>
      <c r="G411" t="str">
        <f>VLOOKUP(A411,[1]Sheet1!$B$2:$E$200,3,FALSE)</f>
        <v>CLAVEL</v>
      </c>
      <c r="H411">
        <f>+Tabla1[[#This Row],[VALOR]]/7</f>
        <v>18</v>
      </c>
    </row>
    <row r="412" spans="1:8" hidden="1" x14ac:dyDescent="0.25">
      <c r="A412" t="s">
        <v>66</v>
      </c>
      <c r="B412" t="s">
        <v>98</v>
      </c>
      <c r="C412" t="s">
        <v>105</v>
      </c>
      <c r="D412" t="s">
        <v>130</v>
      </c>
      <c r="E412" t="s">
        <v>111</v>
      </c>
      <c r="F412">
        <v>7</v>
      </c>
      <c r="G412" t="str">
        <f>VLOOKUP(A412,[1]Sheet1!$B$2:$E$200,3,FALSE)</f>
        <v>MINICLAVEL</v>
      </c>
      <c r="H412">
        <f>+Tabla1[[#This Row],[VALOR]]/7</f>
        <v>1</v>
      </c>
    </row>
    <row r="413" spans="1:8" hidden="1" x14ac:dyDescent="0.25">
      <c r="A413" t="s">
        <v>66</v>
      </c>
      <c r="B413" t="s">
        <v>98</v>
      </c>
      <c r="C413" t="s">
        <v>105</v>
      </c>
      <c r="D413" t="s">
        <v>131</v>
      </c>
      <c r="E413" t="s">
        <v>111</v>
      </c>
      <c r="F413">
        <v>35</v>
      </c>
      <c r="G413" t="str">
        <f>VLOOKUP(A413,[1]Sheet1!$B$2:$E$200,3,FALSE)</f>
        <v>MINICLAVEL</v>
      </c>
      <c r="H413">
        <f>+Tabla1[[#This Row],[VALOR]]/7</f>
        <v>5</v>
      </c>
    </row>
    <row r="414" spans="1:8" hidden="1" x14ac:dyDescent="0.25">
      <c r="A414" t="s">
        <v>66</v>
      </c>
      <c r="B414" t="s">
        <v>98</v>
      </c>
      <c r="C414" t="s">
        <v>105</v>
      </c>
      <c r="D414" t="s">
        <v>132</v>
      </c>
      <c r="E414" t="s">
        <v>111</v>
      </c>
      <c r="F414">
        <v>126</v>
      </c>
      <c r="G414" t="str">
        <f>VLOOKUP(A414,[1]Sheet1!$B$2:$E$200,3,FALSE)</f>
        <v>MINICLAVEL</v>
      </c>
      <c r="H414">
        <f>+Tabla1[[#This Row],[VALOR]]/7</f>
        <v>18</v>
      </c>
    </row>
    <row r="415" spans="1:8" hidden="1" x14ac:dyDescent="0.25">
      <c r="A415" t="s">
        <v>67</v>
      </c>
      <c r="B415" t="s">
        <v>98</v>
      </c>
      <c r="C415" t="s">
        <v>105</v>
      </c>
      <c r="D415" t="s">
        <v>130</v>
      </c>
      <c r="E415" t="s">
        <v>111</v>
      </c>
      <c r="F415">
        <v>7</v>
      </c>
      <c r="G415" t="str">
        <f>VLOOKUP(A415,[1]Sheet1!$B$2:$E$200,3,FALSE)</f>
        <v>CLAVEL</v>
      </c>
      <c r="H415">
        <f>+Tabla1[[#This Row],[VALOR]]/7</f>
        <v>1</v>
      </c>
    </row>
    <row r="416" spans="1:8" hidden="1" x14ac:dyDescent="0.25">
      <c r="A416" t="s">
        <v>67</v>
      </c>
      <c r="B416" t="s">
        <v>98</v>
      </c>
      <c r="C416" t="s">
        <v>105</v>
      </c>
      <c r="D416" t="s">
        <v>131</v>
      </c>
      <c r="E416" t="s">
        <v>111</v>
      </c>
      <c r="F416">
        <v>35</v>
      </c>
      <c r="G416" t="str">
        <f>VLOOKUP(A416,[1]Sheet1!$B$2:$E$200,3,FALSE)</f>
        <v>CLAVEL</v>
      </c>
      <c r="H416">
        <f>+Tabla1[[#This Row],[VALOR]]/7</f>
        <v>5</v>
      </c>
    </row>
    <row r="417" spans="1:8" hidden="1" x14ac:dyDescent="0.25">
      <c r="A417" t="s">
        <v>67</v>
      </c>
      <c r="B417" t="s">
        <v>98</v>
      </c>
      <c r="C417" t="s">
        <v>105</v>
      </c>
      <c r="D417" t="s">
        <v>132</v>
      </c>
      <c r="E417" t="s">
        <v>111</v>
      </c>
      <c r="F417">
        <v>126</v>
      </c>
      <c r="G417" t="str">
        <f>VLOOKUP(A417,[1]Sheet1!$B$2:$E$200,3,FALSE)</f>
        <v>CLAVEL</v>
      </c>
      <c r="H417">
        <f>+Tabla1[[#This Row],[VALOR]]/7</f>
        <v>18</v>
      </c>
    </row>
    <row r="418" spans="1:8" hidden="1" x14ac:dyDescent="0.25">
      <c r="A418" t="s">
        <v>68</v>
      </c>
      <c r="B418" t="s">
        <v>98</v>
      </c>
      <c r="C418" t="s">
        <v>105</v>
      </c>
      <c r="D418" t="s">
        <v>130</v>
      </c>
      <c r="E418" t="s">
        <v>111</v>
      </c>
      <c r="F418">
        <v>7</v>
      </c>
      <c r="G418" t="str">
        <f>VLOOKUP(A418,[1]Sheet1!$B$2:$E$200,3,FALSE)</f>
        <v>MINICLAVEL</v>
      </c>
      <c r="H418">
        <f>+Tabla1[[#This Row],[VALOR]]/7</f>
        <v>1</v>
      </c>
    </row>
    <row r="419" spans="1:8" hidden="1" x14ac:dyDescent="0.25">
      <c r="A419" t="s">
        <v>68</v>
      </c>
      <c r="B419" t="s">
        <v>98</v>
      </c>
      <c r="C419" t="s">
        <v>105</v>
      </c>
      <c r="D419" t="s">
        <v>131</v>
      </c>
      <c r="E419" t="s">
        <v>111</v>
      </c>
      <c r="F419">
        <v>35</v>
      </c>
      <c r="G419" t="str">
        <f>VLOOKUP(A419,[1]Sheet1!$B$2:$E$200,3,FALSE)</f>
        <v>MINICLAVEL</v>
      </c>
      <c r="H419">
        <f>+Tabla1[[#This Row],[VALOR]]/7</f>
        <v>5</v>
      </c>
    </row>
    <row r="420" spans="1:8" hidden="1" x14ac:dyDescent="0.25">
      <c r="A420" t="s">
        <v>68</v>
      </c>
      <c r="B420" t="s">
        <v>98</v>
      </c>
      <c r="C420" t="s">
        <v>105</v>
      </c>
      <c r="D420" t="s">
        <v>132</v>
      </c>
      <c r="E420" t="s">
        <v>111</v>
      </c>
      <c r="F420">
        <v>126</v>
      </c>
      <c r="G420" t="str">
        <f>VLOOKUP(A420,[1]Sheet1!$B$2:$E$200,3,FALSE)</f>
        <v>MINICLAVEL</v>
      </c>
      <c r="H420">
        <f>+Tabla1[[#This Row],[VALOR]]/7</f>
        <v>18</v>
      </c>
    </row>
    <row r="421" spans="1:8" hidden="1" x14ac:dyDescent="0.25">
      <c r="A421" t="s">
        <v>69</v>
      </c>
      <c r="B421" t="s">
        <v>98</v>
      </c>
      <c r="C421" t="s">
        <v>105</v>
      </c>
      <c r="D421" t="s">
        <v>130</v>
      </c>
      <c r="E421" t="s">
        <v>111</v>
      </c>
      <c r="F421">
        <v>7</v>
      </c>
      <c r="G421" t="str">
        <f>VLOOKUP(A421,[1]Sheet1!$B$2:$E$200,3,FALSE)</f>
        <v>MINICLAVEL</v>
      </c>
      <c r="H421">
        <f>+Tabla1[[#This Row],[VALOR]]/7</f>
        <v>1</v>
      </c>
    </row>
    <row r="422" spans="1:8" hidden="1" x14ac:dyDescent="0.25">
      <c r="A422" t="s">
        <v>69</v>
      </c>
      <c r="B422" t="s">
        <v>98</v>
      </c>
      <c r="C422" t="s">
        <v>105</v>
      </c>
      <c r="D422" t="s">
        <v>131</v>
      </c>
      <c r="E422" t="s">
        <v>111</v>
      </c>
      <c r="F422">
        <v>35</v>
      </c>
      <c r="G422" t="str">
        <f>VLOOKUP(A422,[1]Sheet1!$B$2:$E$200,3,FALSE)</f>
        <v>MINICLAVEL</v>
      </c>
      <c r="H422">
        <f>+Tabla1[[#This Row],[VALOR]]/7</f>
        <v>5</v>
      </c>
    </row>
    <row r="423" spans="1:8" hidden="1" x14ac:dyDescent="0.25">
      <c r="A423" t="s">
        <v>69</v>
      </c>
      <c r="B423" t="s">
        <v>98</v>
      </c>
      <c r="C423" t="s">
        <v>105</v>
      </c>
      <c r="D423" t="s">
        <v>132</v>
      </c>
      <c r="E423" t="s">
        <v>111</v>
      </c>
      <c r="F423">
        <v>126</v>
      </c>
      <c r="G423" t="str">
        <f>VLOOKUP(A423,[1]Sheet1!$B$2:$E$200,3,FALSE)</f>
        <v>MINICLAVEL</v>
      </c>
      <c r="H423">
        <f>+Tabla1[[#This Row],[VALOR]]/7</f>
        <v>18</v>
      </c>
    </row>
    <row r="424" spans="1:8" hidden="1" x14ac:dyDescent="0.25">
      <c r="A424" t="s">
        <v>70</v>
      </c>
      <c r="B424" t="s">
        <v>98</v>
      </c>
      <c r="C424" t="s">
        <v>105</v>
      </c>
      <c r="D424" t="s">
        <v>130</v>
      </c>
      <c r="E424" t="s">
        <v>111</v>
      </c>
      <c r="F424">
        <v>7</v>
      </c>
      <c r="G424" t="str">
        <f>VLOOKUP(A424,[1]Sheet1!$B$2:$E$200,3,FALSE)</f>
        <v>MINICLAVEL</v>
      </c>
      <c r="H424">
        <f>+Tabla1[[#This Row],[VALOR]]/7</f>
        <v>1</v>
      </c>
    </row>
    <row r="425" spans="1:8" hidden="1" x14ac:dyDescent="0.25">
      <c r="A425" t="s">
        <v>70</v>
      </c>
      <c r="B425" t="s">
        <v>98</v>
      </c>
      <c r="C425" t="s">
        <v>105</v>
      </c>
      <c r="D425" t="s">
        <v>131</v>
      </c>
      <c r="E425" t="s">
        <v>111</v>
      </c>
      <c r="F425">
        <v>35</v>
      </c>
      <c r="G425" t="str">
        <f>VLOOKUP(A425,[1]Sheet1!$B$2:$E$200,3,FALSE)</f>
        <v>MINICLAVEL</v>
      </c>
      <c r="H425">
        <f>+Tabla1[[#This Row],[VALOR]]/7</f>
        <v>5</v>
      </c>
    </row>
    <row r="426" spans="1:8" hidden="1" x14ac:dyDescent="0.25">
      <c r="A426" t="s">
        <v>70</v>
      </c>
      <c r="B426" t="s">
        <v>98</v>
      </c>
      <c r="C426" t="s">
        <v>105</v>
      </c>
      <c r="D426" t="s">
        <v>132</v>
      </c>
      <c r="E426" t="s">
        <v>111</v>
      </c>
      <c r="F426">
        <v>126</v>
      </c>
      <c r="G426" t="str">
        <f>VLOOKUP(A426,[1]Sheet1!$B$2:$E$200,3,FALSE)</f>
        <v>MINICLAVEL</v>
      </c>
      <c r="H426">
        <f>+Tabla1[[#This Row],[VALOR]]/7</f>
        <v>18</v>
      </c>
    </row>
    <row r="427" spans="1:8" hidden="1" x14ac:dyDescent="0.25">
      <c r="A427" t="s">
        <v>71</v>
      </c>
      <c r="B427" t="s">
        <v>98</v>
      </c>
      <c r="C427" t="s">
        <v>105</v>
      </c>
      <c r="D427" t="s">
        <v>130</v>
      </c>
      <c r="E427" t="s">
        <v>111</v>
      </c>
      <c r="F427">
        <v>7</v>
      </c>
      <c r="G427" t="str">
        <f>VLOOKUP(A427,[1]Sheet1!$B$2:$E$200,3,FALSE)</f>
        <v>MINICLAVEL</v>
      </c>
      <c r="H427">
        <f>+Tabla1[[#This Row],[VALOR]]/7</f>
        <v>1</v>
      </c>
    </row>
    <row r="428" spans="1:8" hidden="1" x14ac:dyDescent="0.25">
      <c r="A428" t="s">
        <v>71</v>
      </c>
      <c r="B428" t="s">
        <v>98</v>
      </c>
      <c r="C428" t="s">
        <v>105</v>
      </c>
      <c r="D428" t="s">
        <v>131</v>
      </c>
      <c r="E428" t="s">
        <v>111</v>
      </c>
      <c r="F428">
        <v>35</v>
      </c>
      <c r="G428" t="str">
        <f>VLOOKUP(A428,[1]Sheet1!$B$2:$E$200,3,FALSE)</f>
        <v>MINICLAVEL</v>
      </c>
      <c r="H428">
        <f>+Tabla1[[#This Row],[VALOR]]/7</f>
        <v>5</v>
      </c>
    </row>
    <row r="429" spans="1:8" hidden="1" x14ac:dyDescent="0.25">
      <c r="A429" t="s">
        <v>71</v>
      </c>
      <c r="B429" t="s">
        <v>98</v>
      </c>
      <c r="C429" t="s">
        <v>105</v>
      </c>
      <c r="D429" t="s">
        <v>132</v>
      </c>
      <c r="E429" t="s">
        <v>111</v>
      </c>
      <c r="F429">
        <v>126</v>
      </c>
      <c r="G429" t="str">
        <f>VLOOKUP(A429,[1]Sheet1!$B$2:$E$200,3,FALSE)</f>
        <v>MINICLAVEL</v>
      </c>
      <c r="H429">
        <f>+Tabla1[[#This Row],[VALOR]]/7</f>
        <v>18</v>
      </c>
    </row>
    <row r="430" spans="1:8" hidden="1" x14ac:dyDescent="0.25">
      <c r="A430" t="s">
        <v>72</v>
      </c>
      <c r="B430" t="s">
        <v>98</v>
      </c>
      <c r="C430" t="s">
        <v>105</v>
      </c>
      <c r="D430" t="s">
        <v>130</v>
      </c>
      <c r="E430" t="s">
        <v>111</v>
      </c>
      <c r="F430">
        <v>7</v>
      </c>
      <c r="G430" t="str">
        <f>VLOOKUP(A430,[1]Sheet1!$B$2:$E$200,3,FALSE)</f>
        <v>CLAVEL</v>
      </c>
      <c r="H430">
        <f>+Tabla1[[#This Row],[VALOR]]/7</f>
        <v>1</v>
      </c>
    </row>
    <row r="431" spans="1:8" hidden="1" x14ac:dyDescent="0.25">
      <c r="A431" t="s">
        <v>72</v>
      </c>
      <c r="B431" t="s">
        <v>98</v>
      </c>
      <c r="C431" t="s">
        <v>105</v>
      </c>
      <c r="D431" t="s">
        <v>131</v>
      </c>
      <c r="E431" t="s">
        <v>111</v>
      </c>
      <c r="F431">
        <v>35</v>
      </c>
      <c r="G431" t="str">
        <f>VLOOKUP(A431,[1]Sheet1!$B$2:$E$200,3,FALSE)</f>
        <v>CLAVEL</v>
      </c>
      <c r="H431">
        <f>+Tabla1[[#This Row],[VALOR]]/7</f>
        <v>5</v>
      </c>
    </row>
    <row r="432" spans="1:8" hidden="1" x14ac:dyDescent="0.25">
      <c r="A432" t="s">
        <v>72</v>
      </c>
      <c r="B432" t="s">
        <v>98</v>
      </c>
      <c r="C432" t="s">
        <v>105</v>
      </c>
      <c r="D432" t="s">
        <v>132</v>
      </c>
      <c r="E432" t="s">
        <v>111</v>
      </c>
      <c r="F432">
        <v>126</v>
      </c>
      <c r="G432" t="str">
        <f>VLOOKUP(A432,[1]Sheet1!$B$2:$E$200,3,FALSE)</f>
        <v>CLAVEL</v>
      </c>
      <c r="H432">
        <f>+Tabla1[[#This Row],[VALOR]]/7</f>
        <v>18</v>
      </c>
    </row>
    <row r="433" spans="1:8" hidden="1" x14ac:dyDescent="0.25">
      <c r="A433" t="s">
        <v>73</v>
      </c>
      <c r="B433" t="s">
        <v>98</v>
      </c>
      <c r="C433" t="s">
        <v>105</v>
      </c>
      <c r="D433" t="s">
        <v>130</v>
      </c>
      <c r="E433" t="s">
        <v>111</v>
      </c>
      <c r="F433">
        <v>7</v>
      </c>
      <c r="G433" t="str">
        <f>VLOOKUP(A433,[1]Sheet1!$B$2:$E$200,3,FALSE)</f>
        <v>CLAVEL</v>
      </c>
      <c r="H433">
        <f>+Tabla1[[#This Row],[VALOR]]/7</f>
        <v>1</v>
      </c>
    </row>
    <row r="434" spans="1:8" hidden="1" x14ac:dyDescent="0.25">
      <c r="A434" t="s">
        <v>73</v>
      </c>
      <c r="B434" t="s">
        <v>98</v>
      </c>
      <c r="C434" t="s">
        <v>105</v>
      </c>
      <c r="D434" t="s">
        <v>131</v>
      </c>
      <c r="E434" t="s">
        <v>111</v>
      </c>
      <c r="F434">
        <v>35</v>
      </c>
      <c r="G434" t="str">
        <f>VLOOKUP(A434,[1]Sheet1!$B$2:$E$200,3,FALSE)</f>
        <v>CLAVEL</v>
      </c>
      <c r="H434">
        <f>+Tabla1[[#This Row],[VALOR]]/7</f>
        <v>5</v>
      </c>
    </row>
    <row r="435" spans="1:8" hidden="1" x14ac:dyDescent="0.25">
      <c r="A435" t="s">
        <v>73</v>
      </c>
      <c r="B435" t="s">
        <v>98</v>
      </c>
      <c r="C435" t="s">
        <v>105</v>
      </c>
      <c r="D435" t="s">
        <v>132</v>
      </c>
      <c r="E435" t="s">
        <v>111</v>
      </c>
      <c r="F435">
        <v>126</v>
      </c>
      <c r="G435" t="str">
        <f>VLOOKUP(A435,[1]Sheet1!$B$2:$E$200,3,FALSE)</f>
        <v>CLAVEL</v>
      </c>
      <c r="H435">
        <f>+Tabla1[[#This Row],[VALOR]]/7</f>
        <v>18</v>
      </c>
    </row>
    <row r="436" spans="1:8" hidden="1" x14ac:dyDescent="0.25">
      <c r="A436" t="s">
        <v>74</v>
      </c>
      <c r="B436" t="s">
        <v>98</v>
      </c>
      <c r="C436" t="s">
        <v>105</v>
      </c>
      <c r="D436" t="s">
        <v>130</v>
      </c>
      <c r="E436" t="s">
        <v>111</v>
      </c>
      <c r="F436">
        <v>7</v>
      </c>
      <c r="G436" t="str">
        <f>VLOOKUP(A436,[1]Sheet1!$B$2:$E$200,3,FALSE)</f>
        <v>CLAVEL</v>
      </c>
      <c r="H436">
        <f>+Tabla1[[#This Row],[VALOR]]/7</f>
        <v>1</v>
      </c>
    </row>
    <row r="437" spans="1:8" hidden="1" x14ac:dyDescent="0.25">
      <c r="A437" t="s">
        <v>74</v>
      </c>
      <c r="B437" t="s">
        <v>98</v>
      </c>
      <c r="C437" t="s">
        <v>105</v>
      </c>
      <c r="D437" t="s">
        <v>131</v>
      </c>
      <c r="E437" t="s">
        <v>111</v>
      </c>
      <c r="F437">
        <v>35</v>
      </c>
      <c r="G437" t="str">
        <f>VLOOKUP(A437,[1]Sheet1!$B$2:$E$200,3,FALSE)</f>
        <v>CLAVEL</v>
      </c>
      <c r="H437">
        <f>+Tabla1[[#This Row],[VALOR]]/7</f>
        <v>5</v>
      </c>
    </row>
    <row r="438" spans="1:8" hidden="1" x14ac:dyDescent="0.25">
      <c r="A438" t="s">
        <v>74</v>
      </c>
      <c r="B438" t="s">
        <v>98</v>
      </c>
      <c r="C438" t="s">
        <v>105</v>
      </c>
      <c r="D438" t="s">
        <v>132</v>
      </c>
      <c r="E438" t="s">
        <v>111</v>
      </c>
      <c r="F438">
        <v>126</v>
      </c>
      <c r="G438" t="str">
        <f>VLOOKUP(A438,[1]Sheet1!$B$2:$E$200,3,FALSE)</f>
        <v>CLAVEL</v>
      </c>
      <c r="H438">
        <f>+Tabla1[[#This Row],[VALOR]]/7</f>
        <v>18</v>
      </c>
    </row>
    <row r="439" spans="1:8" hidden="1" x14ac:dyDescent="0.25">
      <c r="A439" t="s">
        <v>75</v>
      </c>
      <c r="B439" t="s">
        <v>98</v>
      </c>
      <c r="C439" t="s">
        <v>105</v>
      </c>
      <c r="D439" t="s">
        <v>130</v>
      </c>
      <c r="E439" t="s">
        <v>111</v>
      </c>
      <c r="F439">
        <v>7</v>
      </c>
      <c r="G439" t="str">
        <f>VLOOKUP(A439,[1]Sheet1!$B$2:$E$200,3,FALSE)</f>
        <v>MINICLAVEL</v>
      </c>
      <c r="H439">
        <f>+Tabla1[[#This Row],[VALOR]]/7</f>
        <v>1</v>
      </c>
    </row>
    <row r="440" spans="1:8" hidden="1" x14ac:dyDescent="0.25">
      <c r="A440" t="s">
        <v>75</v>
      </c>
      <c r="B440" t="s">
        <v>98</v>
      </c>
      <c r="C440" t="s">
        <v>105</v>
      </c>
      <c r="D440" t="s">
        <v>131</v>
      </c>
      <c r="E440" t="s">
        <v>111</v>
      </c>
      <c r="F440">
        <v>35</v>
      </c>
      <c r="G440" t="str">
        <f>VLOOKUP(A440,[1]Sheet1!$B$2:$E$200,3,FALSE)</f>
        <v>MINICLAVEL</v>
      </c>
      <c r="H440">
        <f>+Tabla1[[#This Row],[VALOR]]/7</f>
        <v>5</v>
      </c>
    </row>
    <row r="441" spans="1:8" hidden="1" x14ac:dyDescent="0.25">
      <c r="A441" t="s">
        <v>75</v>
      </c>
      <c r="B441" t="s">
        <v>98</v>
      </c>
      <c r="C441" t="s">
        <v>105</v>
      </c>
      <c r="D441" t="s">
        <v>132</v>
      </c>
      <c r="E441" t="s">
        <v>111</v>
      </c>
      <c r="F441">
        <v>126</v>
      </c>
      <c r="G441" t="str">
        <f>VLOOKUP(A441,[1]Sheet1!$B$2:$E$200,3,FALSE)</f>
        <v>MINICLAVEL</v>
      </c>
      <c r="H441">
        <f>+Tabla1[[#This Row],[VALOR]]/7</f>
        <v>18</v>
      </c>
    </row>
    <row r="442" spans="1:8" hidden="1" x14ac:dyDescent="0.25">
      <c r="A442" t="s">
        <v>76</v>
      </c>
      <c r="B442" t="s">
        <v>98</v>
      </c>
      <c r="C442" t="s">
        <v>105</v>
      </c>
      <c r="D442" t="s">
        <v>130</v>
      </c>
      <c r="E442" t="s">
        <v>111</v>
      </c>
      <c r="F442">
        <v>7</v>
      </c>
      <c r="G442" t="str">
        <f>VLOOKUP(A442,[1]Sheet1!$B$2:$E$200,3,FALSE)</f>
        <v>MINICLAVEL</v>
      </c>
      <c r="H442">
        <f>+Tabla1[[#This Row],[VALOR]]/7</f>
        <v>1</v>
      </c>
    </row>
    <row r="443" spans="1:8" hidden="1" x14ac:dyDescent="0.25">
      <c r="A443" t="s">
        <v>76</v>
      </c>
      <c r="B443" t="s">
        <v>98</v>
      </c>
      <c r="C443" t="s">
        <v>105</v>
      </c>
      <c r="D443" t="s">
        <v>131</v>
      </c>
      <c r="E443" t="s">
        <v>111</v>
      </c>
      <c r="F443">
        <v>35</v>
      </c>
      <c r="G443" t="str">
        <f>VLOOKUP(A443,[1]Sheet1!$B$2:$E$200,3,FALSE)</f>
        <v>MINICLAVEL</v>
      </c>
      <c r="H443">
        <f>+Tabla1[[#This Row],[VALOR]]/7</f>
        <v>5</v>
      </c>
    </row>
    <row r="444" spans="1:8" hidden="1" x14ac:dyDescent="0.25">
      <c r="A444" t="s">
        <v>76</v>
      </c>
      <c r="B444" t="s">
        <v>98</v>
      </c>
      <c r="C444" t="s">
        <v>105</v>
      </c>
      <c r="D444" t="s">
        <v>132</v>
      </c>
      <c r="E444" t="s">
        <v>111</v>
      </c>
      <c r="F444">
        <v>126</v>
      </c>
      <c r="G444" t="str">
        <f>VLOOKUP(A444,[1]Sheet1!$B$2:$E$200,3,FALSE)</f>
        <v>MINICLAVEL</v>
      </c>
      <c r="H444">
        <f>+Tabla1[[#This Row],[VALOR]]/7</f>
        <v>18</v>
      </c>
    </row>
    <row r="445" spans="1:8" hidden="1" x14ac:dyDescent="0.25">
      <c r="A445" t="s">
        <v>77</v>
      </c>
      <c r="B445" t="s">
        <v>98</v>
      </c>
      <c r="C445" t="s">
        <v>105</v>
      </c>
      <c r="D445" t="s">
        <v>130</v>
      </c>
      <c r="E445" t="s">
        <v>111</v>
      </c>
      <c r="F445">
        <v>7</v>
      </c>
      <c r="G445" t="str">
        <f>VLOOKUP(A445,[1]Sheet1!$B$2:$E$200,3,FALSE)</f>
        <v>MINICLAVEL</v>
      </c>
      <c r="H445">
        <f>+Tabla1[[#This Row],[VALOR]]/7</f>
        <v>1</v>
      </c>
    </row>
    <row r="446" spans="1:8" hidden="1" x14ac:dyDescent="0.25">
      <c r="A446" t="s">
        <v>77</v>
      </c>
      <c r="B446" t="s">
        <v>98</v>
      </c>
      <c r="C446" t="s">
        <v>105</v>
      </c>
      <c r="D446" t="s">
        <v>131</v>
      </c>
      <c r="E446" t="s">
        <v>111</v>
      </c>
      <c r="F446">
        <v>35</v>
      </c>
      <c r="G446" t="str">
        <f>VLOOKUP(A446,[1]Sheet1!$B$2:$E$200,3,FALSE)</f>
        <v>MINICLAVEL</v>
      </c>
      <c r="H446">
        <f>+Tabla1[[#This Row],[VALOR]]/7</f>
        <v>5</v>
      </c>
    </row>
    <row r="447" spans="1:8" hidden="1" x14ac:dyDescent="0.25">
      <c r="A447" t="s">
        <v>77</v>
      </c>
      <c r="B447" t="s">
        <v>98</v>
      </c>
      <c r="C447" t="s">
        <v>105</v>
      </c>
      <c r="D447" t="s">
        <v>132</v>
      </c>
      <c r="E447" t="s">
        <v>111</v>
      </c>
      <c r="F447">
        <v>126</v>
      </c>
      <c r="G447" t="str">
        <f>VLOOKUP(A447,[1]Sheet1!$B$2:$E$200,3,FALSE)</f>
        <v>MINICLAVEL</v>
      </c>
      <c r="H447">
        <f>+Tabla1[[#This Row],[VALOR]]/7</f>
        <v>18</v>
      </c>
    </row>
    <row r="448" spans="1:8" hidden="1" x14ac:dyDescent="0.25">
      <c r="A448" t="s">
        <v>78</v>
      </c>
      <c r="B448" t="s">
        <v>98</v>
      </c>
      <c r="C448" t="s">
        <v>105</v>
      </c>
      <c r="D448" t="s">
        <v>130</v>
      </c>
      <c r="E448" t="s">
        <v>111</v>
      </c>
      <c r="F448">
        <v>7</v>
      </c>
      <c r="G448" t="str">
        <f>VLOOKUP(A448,[1]Sheet1!$B$2:$E$200,3,FALSE)</f>
        <v>MINICLAVEL</v>
      </c>
      <c r="H448">
        <f>+Tabla1[[#This Row],[VALOR]]/7</f>
        <v>1</v>
      </c>
    </row>
    <row r="449" spans="1:8" hidden="1" x14ac:dyDescent="0.25">
      <c r="A449" t="s">
        <v>78</v>
      </c>
      <c r="B449" t="s">
        <v>98</v>
      </c>
      <c r="C449" t="s">
        <v>105</v>
      </c>
      <c r="D449" t="s">
        <v>131</v>
      </c>
      <c r="E449" t="s">
        <v>111</v>
      </c>
      <c r="F449">
        <v>35</v>
      </c>
      <c r="G449" t="str">
        <f>VLOOKUP(A449,[1]Sheet1!$B$2:$E$200,3,FALSE)</f>
        <v>MINICLAVEL</v>
      </c>
      <c r="H449">
        <f>+Tabla1[[#This Row],[VALOR]]/7</f>
        <v>5</v>
      </c>
    </row>
    <row r="450" spans="1:8" hidden="1" x14ac:dyDescent="0.25">
      <c r="A450" t="s">
        <v>78</v>
      </c>
      <c r="B450" t="s">
        <v>98</v>
      </c>
      <c r="C450" t="s">
        <v>105</v>
      </c>
      <c r="D450" t="s">
        <v>132</v>
      </c>
      <c r="E450" t="s">
        <v>111</v>
      </c>
      <c r="F450">
        <v>126</v>
      </c>
      <c r="G450" t="str">
        <f>VLOOKUP(A450,[1]Sheet1!$B$2:$E$200,3,FALSE)</f>
        <v>MINICLAVEL</v>
      </c>
      <c r="H450">
        <f>+Tabla1[[#This Row],[VALOR]]/7</f>
        <v>18</v>
      </c>
    </row>
    <row r="451" spans="1:8" hidden="1" x14ac:dyDescent="0.25">
      <c r="A451" t="s">
        <v>79</v>
      </c>
      <c r="B451" t="s">
        <v>98</v>
      </c>
      <c r="C451" t="s">
        <v>105</v>
      </c>
      <c r="D451" t="s">
        <v>130</v>
      </c>
      <c r="E451" t="s">
        <v>111</v>
      </c>
      <c r="F451">
        <v>7</v>
      </c>
      <c r="G451" t="str">
        <f>VLOOKUP(A451,[1]Sheet1!$B$2:$E$200,3,FALSE)</f>
        <v>CLAVEL</v>
      </c>
      <c r="H451">
        <f>+Tabla1[[#This Row],[VALOR]]/7</f>
        <v>1</v>
      </c>
    </row>
    <row r="452" spans="1:8" hidden="1" x14ac:dyDescent="0.25">
      <c r="A452" t="s">
        <v>79</v>
      </c>
      <c r="B452" t="s">
        <v>98</v>
      </c>
      <c r="C452" t="s">
        <v>105</v>
      </c>
      <c r="D452" t="s">
        <v>131</v>
      </c>
      <c r="E452" t="s">
        <v>111</v>
      </c>
      <c r="F452">
        <v>35</v>
      </c>
      <c r="G452" t="str">
        <f>VLOOKUP(A452,[1]Sheet1!$B$2:$E$200,3,FALSE)</f>
        <v>CLAVEL</v>
      </c>
      <c r="H452">
        <f>+Tabla1[[#This Row],[VALOR]]/7</f>
        <v>5</v>
      </c>
    </row>
    <row r="453" spans="1:8" hidden="1" x14ac:dyDescent="0.25">
      <c r="A453" t="s">
        <v>79</v>
      </c>
      <c r="B453" t="s">
        <v>98</v>
      </c>
      <c r="C453" t="s">
        <v>105</v>
      </c>
      <c r="D453" t="s">
        <v>132</v>
      </c>
      <c r="E453" t="s">
        <v>111</v>
      </c>
      <c r="F453">
        <v>126</v>
      </c>
      <c r="G453" t="str">
        <f>VLOOKUP(A453,[1]Sheet1!$B$2:$E$200,3,FALSE)</f>
        <v>CLAVEL</v>
      </c>
      <c r="H453">
        <f>+Tabla1[[#This Row],[VALOR]]/7</f>
        <v>18</v>
      </c>
    </row>
    <row r="454" spans="1:8" hidden="1" x14ac:dyDescent="0.25">
      <c r="A454" t="s">
        <v>80</v>
      </c>
      <c r="B454" t="s">
        <v>98</v>
      </c>
      <c r="C454" t="s">
        <v>105</v>
      </c>
      <c r="D454" t="s">
        <v>130</v>
      </c>
      <c r="E454" t="s">
        <v>111</v>
      </c>
      <c r="F454">
        <v>7</v>
      </c>
      <c r="G454" t="str">
        <f>VLOOKUP(A454,[1]Sheet1!$B$2:$E$200,3,FALSE)</f>
        <v>MINICLAVEL</v>
      </c>
      <c r="H454">
        <f>+Tabla1[[#This Row],[VALOR]]/7</f>
        <v>1</v>
      </c>
    </row>
    <row r="455" spans="1:8" hidden="1" x14ac:dyDescent="0.25">
      <c r="A455" t="s">
        <v>80</v>
      </c>
      <c r="B455" t="s">
        <v>98</v>
      </c>
      <c r="C455" t="s">
        <v>105</v>
      </c>
      <c r="D455" t="s">
        <v>131</v>
      </c>
      <c r="E455" t="s">
        <v>111</v>
      </c>
      <c r="F455">
        <v>35</v>
      </c>
      <c r="G455" t="str">
        <f>VLOOKUP(A455,[1]Sheet1!$B$2:$E$200,3,FALSE)</f>
        <v>MINICLAVEL</v>
      </c>
      <c r="H455">
        <f>+Tabla1[[#This Row],[VALOR]]/7</f>
        <v>5</v>
      </c>
    </row>
    <row r="456" spans="1:8" hidden="1" x14ac:dyDescent="0.25">
      <c r="A456" t="s">
        <v>80</v>
      </c>
      <c r="B456" t="s">
        <v>98</v>
      </c>
      <c r="C456" t="s">
        <v>105</v>
      </c>
      <c r="D456" t="s">
        <v>132</v>
      </c>
      <c r="E456" t="s">
        <v>111</v>
      </c>
      <c r="F456">
        <v>126</v>
      </c>
      <c r="G456" t="str">
        <f>VLOOKUP(A456,[1]Sheet1!$B$2:$E$200,3,FALSE)</f>
        <v>MINICLAVEL</v>
      </c>
      <c r="H456">
        <f>+Tabla1[[#This Row],[VALOR]]/7</f>
        <v>18</v>
      </c>
    </row>
    <row r="457" spans="1:8" hidden="1" x14ac:dyDescent="0.25">
      <c r="A457" t="s">
        <v>81</v>
      </c>
      <c r="B457" t="s">
        <v>98</v>
      </c>
      <c r="C457" t="s">
        <v>105</v>
      </c>
      <c r="D457" t="s">
        <v>130</v>
      </c>
      <c r="E457" t="s">
        <v>111</v>
      </c>
      <c r="F457">
        <v>7</v>
      </c>
      <c r="G457" t="str">
        <f>VLOOKUP(A457,[1]Sheet1!$B$2:$E$200,3,FALSE)</f>
        <v>MINICLAVEL</v>
      </c>
      <c r="H457">
        <f>+Tabla1[[#This Row],[VALOR]]/7</f>
        <v>1</v>
      </c>
    </row>
    <row r="458" spans="1:8" hidden="1" x14ac:dyDescent="0.25">
      <c r="A458" t="s">
        <v>81</v>
      </c>
      <c r="B458" t="s">
        <v>98</v>
      </c>
      <c r="C458" t="s">
        <v>105</v>
      </c>
      <c r="D458" t="s">
        <v>131</v>
      </c>
      <c r="E458" t="s">
        <v>111</v>
      </c>
      <c r="F458">
        <v>35</v>
      </c>
      <c r="G458" t="str">
        <f>VLOOKUP(A458,[1]Sheet1!$B$2:$E$200,3,FALSE)</f>
        <v>MINICLAVEL</v>
      </c>
      <c r="H458">
        <f>+Tabla1[[#This Row],[VALOR]]/7</f>
        <v>5</v>
      </c>
    </row>
    <row r="459" spans="1:8" hidden="1" x14ac:dyDescent="0.25">
      <c r="A459" t="s">
        <v>81</v>
      </c>
      <c r="B459" t="s">
        <v>98</v>
      </c>
      <c r="C459" t="s">
        <v>105</v>
      </c>
      <c r="D459" t="s">
        <v>132</v>
      </c>
      <c r="E459" t="s">
        <v>111</v>
      </c>
      <c r="F459">
        <v>126</v>
      </c>
      <c r="G459" t="str">
        <f>VLOOKUP(A459,[1]Sheet1!$B$2:$E$200,3,FALSE)</f>
        <v>MINICLAVEL</v>
      </c>
      <c r="H459">
        <f>+Tabla1[[#This Row],[VALOR]]/7</f>
        <v>18</v>
      </c>
    </row>
    <row r="460" spans="1:8" hidden="1" x14ac:dyDescent="0.25">
      <c r="A460" t="s">
        <v>82</v>
      </c>
      <c r="B460" t="s">
        <v>98</v>
      </c>
      <c r="C460" t="s">
        <v>105</v>
      </c>
      <c r="D460" t="s">
        <v>130</v>
      </c>
      <c r="E460" t="s">
        <v>111</v>
      </c>
      <c r="F460">
        <v>7</v>
      </c>
      <c r="G460" t="str">
        <f>VLOOKUP(A460,[1]Sheet1!$B$2:$E$200,3,FALSE)</f>
        <v>CLAVEL</v>
      </c>
      <c r="H460">
        <f>+Tabla1[[#This Row],[VALOR]]/7</f>
        <v>1</v>
      </c>
    </row>
    <row r="461" spans="1:8" hidden="1" x14ac:dyDescent="0.25">
      <c r="A461" t="s">
        <v>82</v>
      </c>
      <c r="B461" t="s">
        <v>98</v>
      </c>
      <c r="C461" t="s">
        <v>105</v>
      </c>
      <c r="D461" t="s">
        <v>131</v>
      </c>
      <c r="E461" t="s">
        <v>111</v>
      </c>
      <c r="F461">
        <v>35</v>
      </c>
      <c r="G461" t="str">
        <f>VLOOKUP(A461,[1]Sheet1!$B$2:$E$200,3,FALSE)</f>
        <v>CLAVEL</v>
      </c>
      <c r="H461">
        <f>+Tabla1[[#This Row],[VALOR]]/7</f>
        <v>5</v>
      </c>
    </row>
    <row r="462" spans="1:8" hidden="1" x14ac:dyDescent="0.25">
      <c r="A462" t="s">
        <v>82</v>
      </c>
      <c r="B462" t="s">
        <v>98</v>
      </c>
      <c r="C462" t="s">
        <v>105</v>
      </c>
      <c r="D462" t="s">
        <v>132</v>
      </c>
      <c r="E462" t="s">
        <v>111</v>
      </c>
      <c r="F462">
        <v>126</v>
      </c>
      <c r="G462" t="str">
        <f>VLOOKUP(A462,[1]Sheet1!$B$2:$E$200,3,FALSE)</f>
        <v>CLAVEL</v>
      </c>
      <c r="H462">
        <f>+Tabla1[[#This Row],[VALOR]]/7</f>
        <v>18</v>
      </c>
    </row>
    <row r="463" spans="1:8" hidden="1" x14ac:dyDescent="0.25">
      <c r="A463" t="s">
        <v>83</v>
      </c>
      <c r="B463" t="s">
        <v>98</v>
      </c>
      <c r="C463" t="s">
        <v>105</v>
      </c>
      <c r="D463" t="s">
        <v>130</v>
      </c>
      <c r="E463" t="s">
        <v>111</v>
      </c>
      <c r="F463">
        <v>7</v>
      </c>
      <c r="G463" t="str">
        <f>VLOOKUP(A463,[1]Sheet1!$B$2:$E$200,3,FALSE)</f>
        <v>MINICLAVEL</v>
      </c>
      <c r="H463">
        <f>+Tabla1[[#This Row],[VALOR]]/7</f>
        <v>1</v>
      </c>
    </row>
    <row r="464" spans="1:8" hidden="1" x14ac:dyDescent="0.25">
      <c r="A464" t="s">
        <v>83</v>
      </c>
      <c r="B464" t="s">
        <v>98</v>
      </c>
      <c r="C464" t="s">
        <v>105</v>
      </c>
      <c r="D464" t="s">
        <v>131</v>
      </c>
      <c r="E464" t="s">
        <v>111</v>
      </c>
      <c r="F464">
        <v>35</v>
      </c>
      <c r="G464" t="str">
        <f>VLOOKUP(A464,[1]Sheet1!$B$2:$E$200,3,FALSE)</f>
        <v>MINICLAVEL</v>
      </c>
      <c r="H464">
        <f>+Tabla1[[#This Row],[VALOR]]/7</f>
        <v>5</v>
      </c>
    </row>
    <row r="465" spans="1:8" hidden="1" x14ac:dyDescent="0.25">
      <c r="A465" t="s">
        <v>83</v>
      </c>
      <c r="B465" t="s">
        <v>98</v>
      </c>
      <c r="C465" t="s">
        <v>105</v>
      </c>
      <c r="D465" t="s">
        <v>132</v>
      </c>
      <c r="E465" t="s">
        <v>111</v>
      </c>
      <c r="F465">
        <v>126</v>
      </c>
      <c r="G465" t="str">
        <f>VLOOKUP(A465,[1]Sheet1!$B$2:$E$200,3,FALSE)</f>
        <v>MINICLAVEL</v>
      </c>
      <c r="H465">
        <f>+Tabla1[[#This Row],[VALOR]]/7</f>
        <v>18</v>
      </c>
    </row>
    <row r="466" spans="1:8" hidden="1" x14ac:dyDescent="0.25">
      <c r="A466" t="s">
        <v>84</v>
      </c>
      <c r="B466" t="s">
        <v>98</v>
      </c>
      <c r="C466" t="s">
        <v>105</v>
      </c>
      <c r="D466" t="s">
        <v>130</v>
      </c>
      <c r="E466" t="s">
        <v>111</v>
      </c>
      <c r="F466">
        <v>7</v>
      </c>
      <c r="G466" t="str">
        <f>VLOOKUP(A466,[1]Sheet1!$B$2:$E$200,3,FALSE)</f>
        <v>MINICLAVEL</v>
      </c>
      <c r="H466">
        <f>+Tabla1[[#This Row],[VALOR]]/7</f>
        <v>1</v>
      </c>
    </row>
    <row r="467" spans="1:8" hidden="1" x14ac:dyDescent="0.25">
      <c r="A467" t="s">
        <v>84</v>
      </c>
      <c r="B467" t="s">
        <v>98</v>
      </c>
      <c r="C467" t="s">
        <v>105</v>
      </c>
      <c r="D467" t="s">
        <v>131</v>
      </c>
      <c r="E467" t="s">
        <v>111</v>
      </c>
      <c r="F467">
        <v>35</v>
      </c>
      <c r="G467" t="str">
        <f>VLOOKUP(A467,[1]Sheet1!$B$2:$E$200,3,FALSE)</f>
        <v>MINICLAVEL</v>
      </c>
      <c r="H467">
        <f>+Tabla1[[#This Row],[VALOR]]/7</f>
        <v>5</v>
      </c>
    </row>
    <row r="468" spans="1:8" hidden="1" x14ac:dyDescent="0.25">
      <c r="A468" t="s">
        <v>84</v>
      </c>
      <c r="B468" t="s">
        <v>98</v>
      </c>
      <c r="C468" t="s">
        <v>105</v>
      </c>
      <c r="D468" t="s">
        <v>132</v>
      </c>
      <c r="E468" t="s">
        <v>111</v>
      </c>
      <c r="F468">
        <v>126</v>
      </c>
      <c r="G468" t="str">
        <f>VLOOKUP(A468,[1]Sheet1!$B$2:$E$200,3,FALSE)</f>
        <v>MINICLAVEL</v>
      </c>
      <c r="H468">
        <f>+Tabla1[[#This Row],[VALOR]]/7</f>
        <v>18</v>
      </c>
    </row>
    <row r="469" spans="1:8" hidden="1" x14ac:dyDescent="0.25">
      <c r="A469" t="s">
        <v>85</v>
      </c>
      <c r="B469" t="s">
        <v>98</v>
      </c>
      <c r="C469" t="s">
        <v>105</v>
      </c>
      <c r="D469" t="s">
        <v>130</v>
      </c>
      <c r="E469" t="s">
        <v>111</v>
      </c>
      <c r="F469">
        <v>7</v>
      </c>
      <c r="G469" t="str">
        <f>VLOOKUP(A469,[1]Sheet1!$B$2:$E$200,3,FALSE)</f>
        <v>CLAVEL</v>
      </c>
      <c r="H469">
        <f>+Tabla1[[#This Row],[VALOR]]/7</f>
        <v>1</v>
      </c>
    </row>
    <row r="470" spans="1:8" hidden="1" x14ac:dyDescent="0.25">
      <c r="A470" t="s">
        <v>85</v>
      </c>
      <c r="B470" t="s">
        <v>98</v>
      </c>
      <c r="C470" t="s">
        <v>105</v>
      </c>
      <c r="D470" t="s">
        <v>131</v>
      </c>
      <c r="E470" t="s">
        <v>111</v>
      </c>
      <c r="F470">
        <v>35</v>
      </c>
      <c r="G470" t="str">
        <f>VLOOKUP(A470,[1]Sheet1!$B$2:$E$200,3,FALSE)</f>
        <v>CLAVEL</v>
      </c>
      <c r="H470">
        <f>+Tabla1[[#This Row],[VALOR]]/7</f>
        <v>5</v>
      </c>
    </row>
    <row r="471" spans="1:8" hidden="1" x14ac:dyDescent="0.25">
      <c r="A471" t="s">
        <v>85</v>
      </c>
      <c r="B471" t="s">
        <v>98</v>
      </c>
      <c r="C471" t="s">
        <v>105</v>
      </c>
      <c r="D471" t="s">
        <v>132</v>
      </c>
      <c r="E471" t="s">
        <v>111</v>
      </c>
      <c r="F471">
        <v>126</v>
      </c>
      <c r="G471" t="str">
        <f>VLOOKUP(A471,[1]Sheet1!$B$2:$E$200,3,FALSE)</f>
        <v>CLAVEL</v>
      </c>
      <c r="H471">
        <f>+Tabla1[[#This Row],[VALOR]]/7</f>
        <v>18</v>
      </c>
    </row>
    <row r="472" spans="1:8" hidden="1" x14ac:dyDescent="0.25">
      <c r="A472" t="s">
        <v>86</v>
      </c>
      <c r="B472" t="s">
        <v>98</v>
      </c>
      <c r="C472" t="s">
        <v>105</v>
      </c>
      <c r="D472" t="s">
        <v>130</v>
      </c>
      <c r="E472" t="s">
        <v>111</v>
      </c>
      <c r="F472">
        <v>7</v>
      </c>
      <c r="G472" t="str">
        <f>VLOOKUP(A472,[1]Sheet1!$B$2:$E$200,3,FALSE)</f>
        <v>MINICLAVEL</v>
      </c>
      <c r="H472">
        <f>+Tabla1[[#This Row],[VALOR]]/7</f>
        <v>1</v>
      </c>
    </row>
    <row r="473" spans="1:8" hidden="1" x14ac:dyDescent="0.25">
      <c r="A473" t="s">
        <v>86</v>
      </c>
      <c r="B473" t="s">
        <v>98</v>
      </c>
      <c r="C473" t="s">
        <v>105</v>
      </c>
      <c r="D473" t="s">
        <v>131</v>
      </c>
      <c r="E473" t="s">
        <v>111</v>
      </c>
      <c r="F473">
        <v>35</v>
      </c>
      <c r="G473" t="str">
        <f>VLOOKUP(A473,[1]Sheet1!$B$2:$E$200,3,FALSE)</f>
        <v>MINICLAVEL</v>
      </c>
      <c r="H473">
        <f>+Tabla1[[#This Row],[VALOR]]/7</f>
        <v>5</v>
      </c>
    </row>
    <row r="474" spans="1:8" hidden="1" x14ac:dyDescent="0.25">
      <c r="A474" t="s">
        <v>86</v>
      </c>
      <c r="B474" t="s">
        <v>98</v>
      </c>
      <c r="C474" t="s">
        <v>105</v>
      </c>
      <c r="D474" t="s">
        <v>132</v>
      </c>
      <c r="E474" t="s">
        <v>111</v>
      </c>
      <c r="F474">
        <v>126</v>
      </c>
      <c r="G474" t="str">
        <f>VLOOKUP(A474,[1]Sheet1!$B$2:$E$200,3,FALSE)</f>
        <v>MINICLAVEL</v>
      </c>
      <c r="H474">
        <f>+Tabla1[[#This Row],[VALOR]]/7</f>
        <v>18</v>
      </c>
    </row>
    <row r="475" spans="1:8" hidden="1" x14ac:dyDescent="0.25">
      <c r="A475" t="s">
        <v>87</v>
      </c>
      <c r="B475" t="s">
        <v>98</v>
      </c>
      <c r="C475" t="s">
        <v>105</v>
      </c>
      <c r="D475" t="s">
        <v>130</v>
      </c>
      <c r="E475" t="s">
        <v>111</v>
      </c>
      <c r="F475">
        <v>7</v>
      </c>
      <c r="G475" t="str">
        <f>VLOOKUP(A475,[1]Sheet1!$B$2:$E$200,3,FALSE)</f>
        <v>CLAVEL</v>
      </c>
      <c r="H475">
        <f>+Tabla1[[#This Row],[VALOR]]/7</f>
        <v>1</v>
      </c>
    </row>
    <row r="476" spans="1:8" hidden="1" x14ac:dyDescent="0.25">
      <c r="A476" t="s">
        <v>87</v>
      </c>
      <c r="B476" t="s">
        <v>98</v>
      </c>
      <c r="C476" t="s">
        <v>105</v>
      </c>
      <c r="D476" t="s">
        <v>131</v>
      </c>
      <c r="E476" t="s">
        <v>111</v>
      </c>
      <c r="F476">
        <v>35</v>
      </c>
      <c r="G476" t="str">
        <f>VLOOKUP(A476,[1]Sheet1!$B$2:$E$200,3,FALSE)</f>
        <v>CLAVEL</v>
      </c>
      <c r="H476">
        <f>+Tabla1[[#This Row],[VALOR]]/7</f>
        <v>5</v>
      </c>
    </row>
    <row r="477" spans="1:8" hidden="1" x14ac:dyDescent="0.25">
      <c r="A477" t="s">
        <v>87</v>
      </c>
      <c r="B477" t="s">
        <v>98</v>
      </c>
      <c r="C477" t="s">
        <v>105</v>
      </c>
      <c r="D477" t="s">
        <v>132</v>
      </c>
      <c r="E477" t="s">
        <v>111</v>
      </c>
      <c r="F477">
        <v>126</v>
      </c>
      <c r="G477" t="str">
        <f>VLOOKUP(A477,[1]Sheet1!$B$2:$E$200,3,FALSE)</f>
        <v>CLAVEL</v>
      </c>
      <c r="H477">
        <f>+Tabla1[[#This Row],[VALOR]]/7</f>
        <v>18</v>
      </c>
    </row>
    <row r="478" spans="1:8" hidden="1" x14ac:dyDescent="0.25">
      <c r="A478" t="s">
        <v>88</v>
      </c>
      <c r="B478" t="s">
        <v>98</v>
      </c>
      <c r="C478" t="s">
        <v>105</v>
      </c>
      <c r="D478" t="s">
        <v>130</v>
      </c>
      <c r="E478" t="s">
        <v>111</v>
      </c>
      <c r="F478">
        <v>7</v>
      </c>
      <c r="G478" t="str">
        <f>VLOOKUP(A478,[1]Sheet1!$B$2:$E$200,3,FALSE)</f>
        <v>CLAVEL</v>
      </c>
      <c r="H478">
        <f>+Tabla1[[#This Row],[VALOR]]/7</f>
        <v>1</v>
      </c>
    </row>
    <row r="479" spans="1:8" hidden="1" x14ac:dyDescent="0.25">
      <c r="A479" t="s">
        <v>88</v>
      </c>
      <c r="B479" t="s">
        <v>98</v>
      </c>
      <c r="C479" t="s">
        <v>105</v>
      </c>
      <c r="D479" t="s">
        <v>131</v>
      </c>
      <c r="E479" t="s">
        <v>111</v>
      </c>
      <c r="F479">
        <v>35</v>
      </c>
      <c r="G479" t="str">
        <f>VLOOKUP(A479,[1]Sheet1!$B$2:$E$200,3,FALSE)</f>
        <v>CLAVEL</v>
      </c>
      <c r="H479">
        <f>+Tabla1[[#This Row],[VALOR]]/7</f>
        <v>5</v>
      </c>
    </row>
    <row r="480" spans="1:8" hidden="1" x14ac:dyDescent="0.25">
      <c r="A480" t="s">
        <v>88</v>
      </c>
      <c r="B480" t="s">
        <v>98</v>
      </c>
      <c r="C480" t="s">
        <v>105</v>
      </c>
      <c r="D480" t="s">
        <v>132</v>
      </c>
      <c r="E480" t="s">
        <v>111</v>
      </c>
      <c r="F480">
        <v>126</v>
      </c>
      <c r="G480" t="str">
        <f>VLOOKUP(A480,[1]Sheet1!$B$2:$E$200,3,FALSE)</f>
        <v>CLAVEL</v>
      </c>
      <c r="H480">
        <f>+Tabla1[[#This Row],[VALOR]]/7</f>
        <v>18</v>
      </c>
    </row>
    <row r="481" spans="1:8" hidden="1" x14ac:dyDescent="0.25">
      <c r="A481" t="s">
        <v>89</v>
      </c>
      <c r="B481" t="s">
        <v>98</v>
      </c>
      <c r="C481" t="s">
        <v>105</v>
      </c>
      <c r="D481" t="s">
        <v>130</v>
      </c>
      <c r="E481" t="s">
        <v>111</v>
      </c>
      <c r="F481">
        <v>7</v>
      </c>
      <c r="G481" t="str">
        <f>VLOOKUP(A481,[1]Sheet1!$B$2:$E$200,3,FALSE)</f>
        <v>MINICLAVEL</v>
      </c>
      <c r="H481">
        <f>+Tabla1[[#This Row],[VALOR]]/7</f>
        <v>1</v>
      </c>
    </row>
    <row r="482" spans="1:8" hidden="1" x14ac:dyDescent="0.25">
      <c r="A482" t="s">
        <v>89</v>
      </c>
      <c r="B482" t="s">
        <v>98</v>
      </c>
      <c r="C482" t="s">
        <v>105</v>
      </c>
      <c r="D482" t="s">
        <v>131</v>
      </c>
      <c r="E482" t="s">
        <v>111</v>
      </c>
      <c r="F482">
        <v>35</v>
      </c>
      <c r="G482" t="str">
        <f>VLOOKUP(A482,[1]Sheet1!$B$2:$E$200,3,FALSE)</f>
        <v>MINICLAVEL</v>
      </c>
      <c r="H482">
        <f>+Tabla1[[#This Row],[VALOR]]/7</f>
        <v>5</v>
      </c>
    </row>
    <row r="483" spans="1:8" hidden="1" x14ac:dyDescent="0.25">
      <c r="A483" t="s">
        <v>89</v>
      </c>
      <c r="B483" t="s">
        <v>98</v>
      </c>
      <c r="C483" t="s">
        <v>105</v>
      </c>
      <c r="D483" t="s">
        <v>132</v>
      </c>
      <c r="E483" t="s">
        <v>111</v>
      </c>
      <c r="F483">
        <v>126</v>
      </c>
      <c r="G483" t="str">
        <f>VLOOKUP(A483,[1]Sheet1!$B$2:$E$200,3,FALSE)</f>
        <v>MINICLAVEL</v>
      </c>
      <c r="H483">
        <f>+Tabla1[[#This Row],[VALOR]]/7</f>
        <v>18</v>
      </c>
    </row>
    <row r="484" spans="1:8" hidden="1" x14ac:dyDescent="0.25">
      <c r="A484" t="s">
        <v>90</v>
      </c>
      <c r="B484" t="s">
        <v>98</v>
      </c>
      <c r="C484" t="s">
        <v>105</v>
      </c>
      <c r="D484" t="s">
        <v>130</v>
      </c>
      <c r="E484" t="s">
        <v>111</v>
      </c>
      <c r="F484">
        <v>7</v>
      </c>
      <c r="G484" t="str">
        <f>VLOOKUP(A484,[1]Sheet1!$B$2:$E$200,3,FALSE)</f>
        <v>CLAVEL</v>
      </c>
      <c r="H484">
        <f>+Tabla1[[#This Row],[VALOR]]/7</f>
        <v>1</v>
      </c>
    </row>
    <row r="485" spans="1:8" hidden="1" x14ac:dyDescent="0.25">
      <c r="A485" t="s">
        <v>90</v>
      </c>
      <c r="B485" t="s">
        <v>98</v>
      </c>
      <c r="C485" t="s">
        <v>105</v>
      </c>
      <c r="D485" t="s">
        <v>131</v>
      </c>
      <c r="E485" t="s">
        <v>111</v>
      </c>
      <c r="F485">
        <v>35</v>
      </c>
      <c r="G485" t="str">
        <f>VLOOKUP(A485,[1]Sheet1!$B$2:$E$200,3,FALSE)</f>
        <v>CLAVEL</v>
      </c>
      <c r="H485">
        <f>+Tabla1[[#This Row],[VALOR]]/7</f>
        <v>5</v>
      </c>
    </row>
    <row r="486" spans="1:8" hidden="1" x14ac:dyDescent="0.25">
      <c r="A486" t="s">
        <v>90</v>
      </c>
      <c r="B486" t="s">
        <v>98</v>
      </c>
      <c r="C486" t="s">
        <v>105</v>
      </c>
      <c r="D486" t="s">
        <v>132</v>
      </c>
      <c r="E486" t="s">
        <v>111</v>
      </c>
      <c r="F486">
        <v>126</v>
      </c>
      <c r="G486" t="str">
        <f>VLOOKUP(A486,[1]Sheet1!$B$2:$E$200,3,FALSE)</f>
        <v>CLAVEL</v>
      </c>
      <c r="H486">
        <f>+Tabla1[[#This Row],[VALOR]]/7</f>
        <v>18</v>
      </c>
    </row>
    <row r="487" spans="1:8" hidden="1" x14ac:dyDescent="0.25">
      <c r="A487" t="s">
        <v>91</v>
      </c>
      <c r="B487" t="s">
        <v>98</v>
      </c>
      <c r="C487" t="s">
        <v>105</v>
      </c>
      <c r="D487" t="s">
        <v>130</v>
      </c>
      <c r="E487" t="s">
        <v>111</v>
      </c>
      <c r="F487">
        <v>7</v>
      </c>
      <c r="G487" t="str">
        <f>VLOOKUP(A487,[1]Sheet1!$B$2:$E$200,3,FALSE)</f>
        <v>CLAVEL</v>
      </c>
      <c r="H487">
        <f>+Tabla1[[#This Row],[VALOR]]/7</f>
        <v>1</v>
      </c>
    </row>
    <row r="488" spans="1:8" hidden="1" x14ac:dyDescent="0.25">
      <c r="A488" t="s">
        <v>91</v>
      </c>
      <c r="B488" t="s">
        <v>98</v>
      </c>
      <c r="C488" t="s">
        <v>105</v>
      </c>
      <c r="D488" t="s">
        <v>131</v>
      </c>
      <c r="E488" t="s">
        <v>111</v>
      </c>
      <c r="F488">
        <v>35</v>
      </c>
      <c r="G488" t="str">
        <f>VLOOKUP(A488,[1]Sheet1!$B$2:$E$200,3,FALSE)</f>
        <v>CLAVEL</v>
      </c>
      <c r="H488">
        <f>+Tabla1[[#This Row],[VALOR]]/7</f>
        <v>5</v>
      </c>
    </row>
    <row r="489" spans="1:8" hidden="1" x14ac:dyDescent="0.25">
      <c r="A489" t="s">
        <v>91</v>
      </c>
      <c r="B489" t="s">
        <v>98</v>
      </c>
      <c r="C489" t="s">
        <v>105</v>
      </c>
      <c r="D489" t="s">
        <v>132</v>
      </c>
      <c r="E489" t="s">
        <v>111</v>
      </c>
      <c r="F489">
        <v>126</v>
      </c>
      <c r="G489" t="str">
        <f>VLOOKUP(A489,[1]Sheet1!$B$2:$E$200,3,FALSE)</f>
        <v>CLAVEL</v>
      </c>
      <c r="H489">
        <f>+Tabla1[[#This Row],[VALOR]]/7</f>
        <v>18</v>
      </c>
    </row>
    <row r="490" spans="1:8" hidden="1" x14ac:dyDescent="0.25">
      <c r="A490" t="s">
        <v>92</v>
      </c>
      <c r="B490" t="s">
        <v>98</v>
      </c>
      <c r="C490" t="s">
        <v>105</v>
      </c>
      <c r="D490" t="s">
        <v>130</v>
      </c>
      <c r="E490" t="s">
        <v>111</v>
      </c>
      <c r="F490">
        <v>7</v>
      </c>
      <c r="G490" t="str">
        <f>VLOOKUP(A490,[1]Sheet1!$B$2:$E$200,3,FALSE)</f>
        <v>CLAVEL</v>
      </c>
      <c r="H490">
        <f>+Tabla1[[#This Row],[VALOR]]/7</f>
        <v>1</v>
      </c>
    </row>
    <row r="491" spans="1:8" hidden="1" x14ac:dyDescent="0.25">
      <c r="A491" t="s">
        <v>92</v>
      </c>
      <c r="B491" t="s">
        <v>98</v>
      </c>
      <c r="C491" t="s">
        <v>105</v>
      </c>
      <c r="D491" t="s">
        <v>131</v>
      </c>
      <c r="E491" t="s">
        <v>111</v>
      </c>
      <c r="F491">
        <v>35</v>
      </c>
      <c r="G491" t="str">
        <f>VLOOKUP(A491,[1]Sheet1!$B$2:$E$200,3,FALSE)</f>
        <v>CLAVEL</v>
      </c>
      <c r="H491">
        <f>+Tabla1[[#This Row],[VALOR]]/7</f>
        <v>5</v>
      </c>
    </row>
    <row r="492" spans="1:8" hidden="1" x14ac:dyDescent="0.25">
      <c r="A492" t="s">
        <v>92</v>
      </c>
      <c r="B492" t="s">
        <v>98</v>
      </c>
      <c r="C492" t="s">
        <v>105</v>
      </c>
      <c r="D492" t="s">
        <v>132</v>
      </c>
      <c r="E492" t="s">
        <v>111</v>
      </c>
      <c r="F492">
        <v>126</v>
      </c>
      <c r="G492" t="str">
        <f>VLOOKUP(A492,[1]Sheet1!$B$2:$E$200,3,FALSE)</f>
        <v>CLAVEL</v>
      </c>
      <c r="H492">
        <f>+Tabla1[[#This Row],[VALOR]]/7</f>
        <v>18</v>
      </c>
    </row>
    <row r="493" spans="1:8" hidden="1" x14ac:dyDescent="0.25">
      <c r="A493" t="s">
        <v>93</v>
      </c>
      <c r="B493" t="s">
        <v>98</v>
      </c>
      <c r="C493" t="s">
        <v>105</v>
      </c>
      <c r="D493" t="s">
        <v>130</v>
      </c>
      <c r="E493" t="s">
        <v>111</v>
      </c>
      <c r="F493">
        <v>7</v>
      </c>
      <c r="G493" t="str">
        <f>VLOOKUP(A493,[1]Sheet1!$B$2:$E$200,3,FALSE)</f>
        <v>MINICLAVEL</v>
      </c>
      <c r="H493">
        <f>+Tabla1[[#This Row],[VALOR]]/7</f>
        <v>1</v>
      </c>
    </row>
    <row r="494" spans="1:8" hidden="1" x14ac:dyDescent="0.25">
      <c r="A494" t="s">
        <v>93</v>
      </c>
      <c r="B494" t="s">
        <v>98</v>
      </c>
      <c r="C494" t="s">
        <v>105</v>
      </c>
      <c r="D494" t="s">
        <v>131</v>
      </c>
      <c r="E494" t="s">
        <v>111</v>
      </c>
      <c r="F494">
        <v>35</v>
      </c>
      <c r="G494" t="str">
        <f>VLOOKUP(A494,[1]Sheet1!$B$2:$E$200,3,FALSE)</f>
        <v>MINICLAVEL</v>
      </c>
      <c r="H494">
        <f>+Tabla1[[#This Row],[VALOR]]/7</f>
        <v>5</v>
      </c>
    </row>
    <row r="495" spans="1:8" hidden="1" x14ac:dyDescent="0.25">
      <c r="A495" t="s">
        <v>93</v>
      </c>
      <c r="B495" t="s">
        <v>98</v>
      </c>
      <c r="C495" t="s">
        <v>105</v>
      </c>
      <c r="D495" t="s">
        <v>132</v>
      </c>
      <c r="E495" t="s">
        <v>111</v>
      </c>
      <c r="F495">
        <v>126</v>
      </c>
      <c r="G495" t="str">
        <f>VLOOKUP(A495,[1]Sheet1!$B$2:$E$200,3,FALSE)</f>
        <v>MINICLAVEL</v>
      </c>
      <c r="H495">
        <f>+Tabla1[[#This Row],[VALOR]]/7</f>
        <v>18</v>
      </c>
    </row>
    <row r="496" spans="1:8" hidden="1" x14ac:dyDescent="0.25">
      <c r="A496" t="s">
        <v>94</v>
      </c>
      <c r="B496" t="s">
        <v>98</v>
      </c>
      <c r="C496" t="s">
        <v>105</v>
      </c>
      <c r="D496" t="s">
        <v>130</v>
      </c>
      <c r="E496" t="s">
        <v>111</v>
      </c>
      <c r="F496">
        <v>7</v>
      </c>
      <c r="G496" t="str">
        <f>VLOOKUP(A496,[1]Sheet1!$B$2:$E$200,3,FALSE)</f>
        <v>CLAVEL</v>
      </c>
      <c r="H496">
        <f>+Tabla1[[#This Row],[VALOR]]/7</f>
        <v>1</v>
      </c>
    </row>
    <row r="497" spans="1:8" hidden="1" x14ac:dyDescent="0.25">
      <c r="A497" t="s">
        <v>94</v>
      </c>
      <c r="B497" t="s">
        <v>98</v>
      </c>
      <c r="C497" t="s">
        <v>105</v>
      </c>
      <c r="D497" t="s">
        <v>131</v>
      </c>
      <c r="E497" t="s">
        <v>111</v>
      </c>
      <c r="F497">
        <v>35</v>
      </c>
      <c r="G497" t="str">
        <f>VLOOKUP(A497,[1]Sheet1!$B$2:$E$200,3,FALSE)</f>
        <v>CLAVEL</v>
      </c>
      <c r="H497">
        <f>+Tabla1[[#This Row],[VALOR]]/7</f>
        <v>5</v>
      </c>
    </row>
    <row r="498" spans="1:8" hidden="1" x14ac:dyDescent="0.25">
      <c r="A498" t="s">
        <v>94</v>
      </c>
      <c r="B498" t="s">
        <v>98</v>
      </c>
      <c r="C498" t="s">
        <v>105</v>
      </c>
      <c r="D498" t="s">
        <v>132</v>
      </c>
      <c r="E498" t="s">
        <v>111</v>
      </c>
      <c r="F498">
        <v>126</v>
      </c>
      <c r="G498" t="str">
        <f>VLOOKUP(A498,[1]Sheet1!$B$2:$E$200,3,FALSE)</f>
        <v>CLAVEL</v>
      </c>
      <c r="H498">
        <f>+Tabla1[[#This Row],[VALOR]]/7</f>
        <v>18</v>
      </c>
    </row>
    <row r="499" spans="1:8" hidden="1" x14ac:dyDescent="0.25">
      <c r="A499" t="s">
        <v>95</v>
      </c>
      <c r="B499" t="s">
        <v>98</v>
      </c>
      <c r="C499" t="s">
        <v>105</v>
      </c>
      <c r="D499" t="s">
        <v>130</v>
      </c>
      <c r="E499" t="s">
        <v>111</v>
      </c>
      <c r="F499">
        <v>7</v>
      </c>
      <c r="G499" t="str">
        <f>VLOOKUP(A499,[1]Sheet1!$B$2:$E$200,3,FALSE)</f>
        <v>MINICLAVEL</v>
      </c>
      <c r="H499">
        <f>+Tabla1[[#This Row],[VALOR]]/7</f>
        <v>1</v>
      </c>
    </row>
    <row r="500" spans="1:8" hidden="1" x14ac:dyDescent="0.25">
      <c r="A500" t="s">
        <v>95</v>
      </c>
      <c r="B500" t="s">
        <v>98</v>
      </c>
      <c r="C500" t="s">
        <v>105</v>
      </c>
      <c r="D500" t="s">
        <v>131</v>
      </c>
      <c r="E500" t="s">
        <v>111</v>
      </c>
      <c r="F500">
        <v>35</v>
      </c>
      <c r="G500" t="str">
        <f>VLOOKUP(A500,[1]Sheet1!$B$2:$E$200,3,FALSE)</f>
        <v>MINICLAVEL</v>
      </c>
      <c r="H500">
        <f>+Tabla1[[#This Row],[VALOR]]/7</f>
        <v>5</v>
      </c>
    </row>
    <row r="501" spans="1:8" hidden="1" x14ac:dyDescent="0.25">
      <c r="A501" t="s">
        <v>95</v>
      </c>
      <c r="B501" t="s">
        <v>98</v>
      </c>
      <c r="C501" t="s">
        <v>105</v>
      </c>
      <c r="D501" t="s">
        <v>132</v>
      </c>
      <c r="E501" t="s">
        <v>111</v>
      </c>
      <c r="F501">
        <v>126</v>
      </c>
      <c r="G501" t="str">
        <f>VLOOKUP(A501,[1]Sheet1!$B$2:$E$200,3,FALSE)</f>
        <v>MINICLAVEL</v>
      </c>
      <c r="H501">
        <f>+Tabla1[[#This Row],[VALOR]]/7</f>
        <v>18</v>
      </c>
    </row>
    <row r="502" spans="1:8" hidden="1" x14ac:dyDescent="0.25">
      <c r="A502" t="s">
        <v>96</v>
      </c>
      <c r="B502" t="s">
        <v>98</v>
      </c>
      <c r="C502" t="s">
        <v>105</v>
      </c>
      <c r="D502" t="s">
        <v>130</v>
      </c>
      <c r="E502" t="s">
        <v>111</v>
      </c>
      <c r="F502">
        <v>7</v>
      </c>
      <c r="G502" t="str">
        <f>VLOOKUP(A502,[1]Sheet1!$B$2:$E$200,3,FALSE)</f>
        <v>CLAVEL</v>
      </c>
      <c r="H502">
        <f>+Tabla1[[#This Row],[VALOR]]/7</f>
        <v>1</v>
      </c>
    </row>
    <row r="503" spans="1:8" hidden="1" x14ac:dyDescent="0.25">
      <c r="A503" t="s">
        <v>96</v>
      </c>
      <c r="B503" t="s">
        <v>98</v>
      </c>
      <c r="C503" t="s">
        <v>105</v>
      </c>
      <c r="D503" t="s">
        <v>131</v>
      </c>
      <c r="E503" t="s">
        <v>111</v>
      </c>
      <c r="F503">
        <v>35</v>
      </c>
      <c r="G503" t="str">
        <f>VLOOKUP(A503,[1]Sheet1!$B$2:$E$200,3,FALSE)</f>
        <v>CLAVEL</v>
      </c>
      <c r="H503">
        <f>+Tabla1[[#This Row],[VALOR]]/7</f>
        <v>5</v>
      </c>
    </row>
    <row r="504" spans="1:8" hidden="1" x14ac:dyDescent="0.25">
      <c r="A504" t="s">
        <v>96</v>
      </c>
      <c r="B504" t="s">
        <v>98</v>
      </c>
      <c r="C504" t="s">
        <v>105</v>
      </c>
      <c r="D504" t="s">
        <v>132</v>
      </c>
      <c r="E504" t="s">
        <v>111</v>
      </c>
      <c r="F504">
        <v>126</v>
      </c>
      <c r="G504" t="str">
        <f>VLOOKUP(A504,[1]Sheet1!$B$2:$E$200,3,FALSE)</f>
        <v>CLAVEL</v>
      </c>
      <c r="H504">
        <f>+Tabla1[[#This Row],[VALOR]]/7</f>
        <v>18</v>
      </c>
    </row>
    <row r="505" spans="1:8" hidden="1" x14ac:dyDescent="0.25">
      <c r="A505" t="s">
        <v>114</v>
      </c>
      <c r="B505" t="s">
        <v>98</v>
      </c>
      <c r="C505" t="s">
        <v>105</v>
      </c>
      <c r="D505" t="s">
        <v>130</v>
      </c>
      <c r="E505" t="s">
        <v>111</v>
      </c>
      <c r="F505">
        <v>7</v>
      </c>
      <c r="G505" t="str">
        <f>VLOOKUP(A505,[1]Sheet1!$B$2:$E$200,3,FALSE)</f>
        <v>CLAVEL</v>
      </c>
      <c r="H505">
        <f>+Tabla1[[#This Row],[VALOR]]/7</f>
        <v>1</v>
      </c>
    </row>
    <row r="506" spans="1:8" hidden="1" x14ac:dyDescent="0.25">
      <c r="A506" t="s">
        <v>115</v>
      </c>
      <c r="B506" t="s">
        <v>98</v>
      </c>
      <c r="C506" t="s">
        <v>105</v>
      </c>
      <c r="D506" t="s">
        <v>130</v>
      </c>
      <c r="E506" t="s">
        <v>111</v>
      </c>
      <c r="F506">
        <v>7</v>
      </c>
      <c r="G506" t="str">
        <f>VLOOKUP(A506,[1]Sheet1!$B$2:$E$200,3,FALSE)</f>
        <v>CLAVEL</v>
      </c>
      <c r="H506">
        <f>+Tabla1[[#This Row],[VALOR]]/7</f>
        <v>1</v>
      </c>
    </row>
    <row r="507" spans="1:8" hidden="1" x14ac:dyDescent="0.25">
      <c r="A507" t="s">
        <v>116</v>
      </c>
      <c r="B507" t="s">
        <v>98</v>
      </c>
      <c r="C507" t="s">
        <v>105</v>
      </c>
      <c r="D507" t="s">
        <v>130</v>
      </c>
      <c r="E507" t="s">
        <v>111</v>
      </c>
      <c r="F507">
        <v>7</v>
      </c>
      <c r="G507" t="str">
        <f>VLOOKUP(A507,[1]Sheet1!$B$2:$E$200,3,FALSE)</f>
        <v>MINICLAVEL</v>
      </c>
      <c r="H507">
        <f>+Tabla1[[#This Row],[VALOR]]/7</f>
        <v>1</v>
      </c>
    </row>
    <row r="508" spans="1:8" hidden="1" x14ac:dyDescent="0.25">
      <c r="A508" t="s">
        <v>112</v>
      </c>
      <c r="B508" t="s">
        <v>98</v>
      </c>
      <c r="C508" t="s">
        <v>105</v>
      </c>
      <c r="D508" t="s">
        <v>130</v>
      </c>
      <c r="E508" t="s">
        <v>111</v>
      </c>
      <c r="F508">
        <v>7</v>
      </c>
      <c r="G508" t="str">
        <f>VLOOKUP(A508,[1]Sheet1!$B$2:$E$200,3,FALSE)</f>
        <v>CLAVEL</v>
      </c>
      <c r="H508">
        <f>+Tabla1[[#This Row],[VALOR]]/7</f>
        <v>1</v>
      </c>
    </row>
    <row r="509" spans="1:8" hidden="1" x14ac:dyDescent="0.25">
      <c r="A509" t="s">
        <v>113</v>
      </c>
      <c r="B509" t="s">
        <v>98</v>
      </c>
      <c r="C509" t="s">
        <v>105</v>
      </c>
      <c r="D509" t="s">
        <v>130</v>
      </c>
      <c r="E509" t="s">
        <v>111</v>
      </c>
      <c r="F509">
        <v>7</v>
      </c>
      <c r="G509" t="str">
        <f>VLOOKUP(A509,[1]Sheet1!$B$2:$E$200,3,FALSE)</f>
        <v>MINICLAVEL</v>
      </c>
      <c r="H509">
        <f>+Tabla1[[#This Row],[VALOR]]/7</f>
        <v>1</v>
      </c>
    </row>
    <row r="510" spans="1:8" hidden="1" x14ac:dyDescent="0.25">
      <c r="A510" t="s">
        <v>117</v>
      </c>
      <c r="B510" t="s">
        <v>98</v>
      </c>
      <c r="C510" t="s">
        <v>105</v>
      </c>
      <c r="D510" t="s">
        <v>130</v>
      </c>
      <c r="E510" t="s">
        <v>111</v>
      </c>
      <c r="F510">
        <v>7</v>
      </c>
      <c r="G510" t="str">
        <f>VLOOKUP(A510,[1]Sheet1!$B$2:$E$200,3,FALSE)</f>
        <v>MINICLAVEL</v>
      </c>
      <c r="H510">
        <f>+Tabla1[[#This Row],[VALOR]]/7</f>
        <v>1</v>
      </c>
    </row>
    <row r="511" spans="1:8" hidden="1" x14ac:dyDescent="0.25">
      <c r="A511" t="s">
        <v>118</v>
      </c>
      <c r="B511" t="s">
        <v>98</v>
      </c>
      <c r="C511" t="s">
        <v>105</v>
      </c>
      <c r="D511" t="s">
        <v>130</v>
      </c>
      <c r="E511" t="s">
        <v>111</v>
      </c>
      <c r="F511">
        <v>7</v>
      </c>
      <c r="G511" t="str">
        <f>VLOOKUP(A511,[1]Sheet1!$B$2:$E$200,3,FALSE)</f>
        <v>CLAVEL</v>
      </c>
      <c r="H511">
        <f>+Tabla1[[#This Row],[VALOR]]/7</f>
        <v>1</v>
      </c>
    </row>
    <row r="512" spans="1:8" hidden="1" x14ac:dyDescent="0.25">
      <c r="A512" t="s">
        <v>119</v>
      </c>
      <c r="B512" t="s">
        <v>98</v>
      </c>
      <c r="C512" t="s">
        <v>105</v>
      </c>
      <c r="D512" t="s">
        <v>130</v>
      </c>
      <c r="E512" t="s">
        <v>111</v>
      </c>
      <c r="F512">
        <v>7</v>
      </c>
      <c r="G512" t="str">
        <f>VLOOKUP(A512,[1]Sheet1!$B$2:$E$200,3,FALSE)</f>
        <v>MINICLAVEL</v>
      </c>
      <c r="H512">
        <f>+Tabla1[[#This Row],[VALOR]]/7</f>
        <v>1</v>
      </c>
    </row>
    <row r="513" spans="1:8" hidden="1" x14ac:dyDescent="0.25">
      <c r="A513" t="s">
        <v>120</v>
      </c>
      <c r="B513" t="s">
        <v>98</v>
      </c>
      <c r="C513" t="s">
        <v>105</v>
      </c>
      <c r="D513" t="s">
        <v>130</v>
      </c>
      <c r="E513" t="s">
        <v>111</v>
      </c>
      <c r="F513">
        <v>7</v>
      </c>
      <c r="G513" t="e">
        <f>VLOOKUP(A513,[1]Sheet1!$B$2:$E$200,3,FALSE)</f>
        <v>#N/A</v>
      </c>
      <c r="H513">
        <f>+Tabla1[[#This Row],[VALOR]]/7</f>
        <v>1</v>
      </c>
    </row>
    <row r="514" spans="1:8" hidden="1" x14ac:dyDescent="0.25">
      <c r="A514" t="s">
        <v>121</v>
      </c>
      <c r="B514" t="s">
        <v>98</v>
      </c>
      <c r="C514" t="s">
        <v>105</v>
      </c>
      <c r="D514" t="s">
        <v>130</v>
      </c>
      <c r="E514" t="s">
        <v>111</v>
      </c>
      <c r="F514">
        <v>7</v>
      </c>
      <c r="G514" t="str">
        <f>VLOOKUP(A514,[1]Sheet1!$B$2:$E$200,3,FALSE)</f>
        <v>MINICLAVEL</v>
      </c>
      <c r="H514">
        <f>+Tabla1[[#This Row],[VALOR]]/7</f>
        <v>1</v>
      </c>
    </row>
    <row r="515" spans="1:8" hidden="1" x14ac:dyDescent="0.25">
      <c r="A515" t="s">
        <v>122</v>
      </c>
      <c r="B515" t="s">
        <v>98</v>
      </c>
      <c r="C515" t="s">
        <v>105</v>
      </c>
      <c r="D515" t="s">
        <v>130</v>
      </c>
      <c r="E515" t="s">
        <v>111</v>
      </c>
      <c r="F515">
        <v>7</v>
      </c>
      <c r="G515" t="str">
        <f>VLOOKUP(A515,[1]Sheet1!$B$2:$E$200,3,FALSE)</f>
        <v>MINICLAVEL</v>
      </c>
      <c r="H515">
        <f>+Tabla1[[#This Row],[VALOR]]/7</f>
        <v>1</v>
      </c>
    </row>
    <row r="516" spans="1:8" hidden="1" x14ac:dyDescent="0.25">
      <c r="A516" t="s">
        <v>123</v>
      </c>
      <c r="B516" t="s">
        <v>98</v>
      </c>
      <c r="C516" t="s">
        <v>105</v>
      </c>
      <c r="D516" t="s">
        <v>130</v>
      </c>
      <c r="E516" t="s">
        <v>111</v>
      </c>
      <c r="F516">
        <v>7</v>
      </c>
      <c r="G516" t="str">
        <f>VLOOKUP(A516,[1]Sheet1!$B$2:$E$200,3,FALSE)</f>
        <v>MINICLAVEL</v>
      </c>
      <c r="H516">
        <f>+Tabla1[[#This Row],[VALOR]]/7</f>
        <v>1</v>
      </c>
    </row>
    <row r="517" spans="1:8" hidden="1" x14ac:dyDescent="0.25">
      <c r="A517" t="s">
        <v>39</v>
      </c>
      <c r="B517" t="s">
        <v>98</v>
      </c>
      <c r="C517" t="s">
        <v>105</v>
      </c>
      <c r="D517" t="s">
        <v>130</v>
      </c>
      <c r="E517" t="s">
        <v>111</v>
      </c>
      <c r="F517">
        <v>7</v>
      </c>
      <c r="G517" t="str">
        <f>VLOOKUP(A517,[1]Sheet1!$B$2:$E$200,3,FALSE)</f>
        <v>CLAVEL</v>
      </c>
      <c r="H517">
        <f>+Tabla1[[#This Row],[VALOR]]/7</f>
        <v>1</v>
      </c>
    </row>
    <row r="518" spans="1:8" hidden="1" x14ac:dyDescent="0.25">
      <c r="A518" t="s">
        <v>114</v>
      </c>
      <c r="B518" t="s">
        <v>98</v>
      </c>
      <c r="C518" t="s">
        <v>105</v>
      </c>
      <c r="D518" t="s">
        <v>131</v>
      </c>
      <c r="E518" t="s">
        <v>111</v>
      </c>
      <c r="F518">
        <v>35</v>
      </c>
      <c r="G518" t="str">
        <f>VLOOKUP(A518,[1]Sheet1!$B$2:$E$200,3,FALSE)</f>
        <v>CLAVEL</v>
      </c>
      <c r="H518">
        <f>+Tabla1[[#This Row],[VALOR]]/7</f>
        <v>5</v>
      </c>
    </row>
    <row r="519" spans="1:8" hidden="1" x14ac:dyDescent="0.25">
      <c r="A519" t="s">
        <v>115</v>
      </c>
      <c r="B519" t="s">
        <v>98</v>
      </c>
      <c r="C519" t="s">
        <v>105</v>
      </c>
      <c r="D519" t="s">
        <v>131</v>
      </c>
      <c r="E519" t="s">
        <v>111</v>
      </c>
      <c r="F519">
        <v>35</v>
      </c>
      <c r="G519" t="str">
        <f>VLOOKUP(A519,[1]Sheet1!$B$2:$E$200,3,FALSE)</f>
        <v>CLAVEL</v>
      </c>
      <c r="H519">
        <f>+Tabla1[[#This Row],[VALOR]]/7</f>
        <v>5</v>
      </c>
    </row>
    <row r="520" spans="1:8" hidden="1" x14ac:dyDescent="0.25">
      <c r="A520" t="s">
        <v>116</v>
      </c>
      <c r="B520" t="s">
        <v>98</v>
      </c>
      <c r="C520" t="s">
        <v>105</v>
      </c>
      <c r="D520" t="s">
        <v>131</v>
      </c>
      <c r="E520" t="s">
        <v>111</v>
      </c>
      <c r="F520">
        <v>35</v>
      </c>
      <c r="G520" t="str">
        <f>VLOOKUP(A520,[1]Sheet1!$B$2:$E$200,3,FALSE)</f>
        <v>MINICLAVEL</v>
      </c>
      <c r="H520">
        <f>+Tabla1[[#This Row],[VALOR]]/7</f>
        <v>5</v>
      </c>
    </row>
    <row r="521" spans="1:8" hidden="1" x14ac:dyDescent="0.25">
      <c r="A521" t="s">
        <v>112</v>
      </c>
      <c r="B521" t="s">
        <v>98</v>
      </c>
      <c r="C521" t="s">
        <v>105</v>
      </c>
      <c r="D521" t="s">
        <v>131</v>
      </c>
      <c r="E521" t="s">
        <v>111</v>
      </c>
      <c r="F521">
        <v>35</v>
      </c>
      <c r="G521" t="str">
        <f>VLOOKUP(A521,[1]Sheet1!$B$2:$E$200,3,FALSE)</f>
        <v>CLAVEL</v>
      </c>
      <c r="H521">
        <f>+Tabla1[[#This Row],[VALOR]]/7</f>
        <v>5</v>
      </c>
    </row>
    <row r="522" spans="1:8" hidden="1" x14ac:dyDescent="0.25">
      <c r="A522" t="s">
        <v>113</v>
      </c>
      <c r="B522" t="s">
        <v>98</v>
      </c>
      <c r="C522" t="s">
        <v>105</v>
      </c>
      <c r="D522" t="s">
        <v>131</v>
      </c>
      <c r="E522" t="s">
        <v>111</v>
      </c>
      <c r="F522">
        <v>35</v>
      </c>
      <c r="G522" t="str">
        <f>VLOOKUP(A522,[1]Sheet1!$B$2:$E$200,3,FALSE)</f>
        <v>MINICLAVEL</v>
      </c>
      <c r="H522">
        <f>+Tabla1[[#This Row],[VALOR]]/7</f>
        <v>5</v>
      </c>
    </row>
    <row r="523" spans="1:8" hidden="1" x14ac:dyDescent="0.25">
      <c r="A523" t="s">
        <v>117</v>
      </c>
      <c r="B523" t="s">
        <v>98</v>
      </c>
      <c r="C523" t="s">
        <v>105</v>
      </c>
      <c r="D523" t="s">
        <v>131</v>
      </c>
      <c r="E523" t="s">
        <v>111</v>
      </c>
      <c r="F523">
        <v>35</v>
      </c>
      <c r="G523" t="str">
        <f>VLOOKUP(A523,[1]Sheet1!$B$2:$E$200,3,FALSE)</f>
        <v>MINICLAVEL</v>
      </c>
      <c r="H523">
        <f>+Tabla1[[#This Row],[VALOR]]/7</f>
        <v>5</v>
      </c>
    </row>
    <row r="524" spans="1:8" hidden="1" x14ac:dyDescent="0.25">
      <c r="A524" t="s">
        <v>118</v>
      </c>
      <c r="B524" t="s">
        <v>98</v>
      </c>
      <c r="C524" t="s">
        <v>105</v>
      </c>
      <c r="D524" t="s">
        <v>131</v>
      </c>
      <c r="E524" t="s">
        <v>111</v>
      </c>
      <c r="F524">
        <v>35</v>
      </c>
      <c r="G524" t="str">
        <f>VLOOKUP(A524,[1]Sheet1!$B$2:$E$200,3,FALSE)</f>
        <v>CLAVEL</v>
      </c>
      <c r="H524">
        <f>+Tabla1[[#This Row],[VALOR]]/7</f>
        <v>5</v>
      </c>
    </row>
    <row r="525" spans="1:8" hidden="1" x14ac:dyDescent="0.25">
      <c r="A525" t="s">
        <v>119</v>
      </c>
      <c r="B525" t="s">
        <v>98</v>
      </c>
      <c r="C525" t="s">
        <v>105</v>
      </c>
      <c r="D525" t="s">
        <v>131</v>
      </c>
      <c r="E525" t="s">
        <v>111</v>
      </c>
      <c r="F525">
        <v>35</v>
      </c>
      <c r="G525" t="str">
        <f>VLOOKUP(A525,[1]Sheet1!$B$2:$E$200,3,FALSE)</f>
        <v>MINICLAVEL</v>
      </c>
      <c r="H525">
        <f>+Tabla1[[#This Row],[VALOR]]/7</f>
        <v>5</v>
      </c>
    </row>
    <row r="526" spans="1:8" hidden="1" x14ac:dyDescent="0.25">
      <c r="A526" t="s">
        <v>120</v>
      </c>
      <c r="B526" t="s">
        <v>98</v>
      </c>
      <c r="C526" t="s">
        <v>105</v>
      </c>
      <c r="D526" t="s">
        <v>131</v>
      </c>
      <c r="E526" t="s">
        <v>111</v>
      </c>
      <c r="F526">
        <v>35</v>
      </c>
      <c r="G526" t="e">
        <f>VLOOKUP(A526,[1]Sheet1!$B$2:$E$200,3,FALSE)</f>
        <v>#N/A</v>
      </c>
      <c r="H526">
        <f>+Tabla1[[#This Row],[VALOR]]/7</f>
        <v>5</v>
      </c>
    </row>
    <row r="527" spans="1:8" hidden="1" x14ac:dyDescent="0.25">
      <c r="A527" t="s">
        <v>121</v>
      </c>
      <c r="B527" t="s">
        <v>98</v>
      </c>
      <c r="C527" t="s">
        <v>105</v>
      </c>
      <c r="D527" t="s">
        <v>131</v>
      </c>
      <c r="E527" t="s">
        <v>111</v>
      </c>
      <c r="F527">
        <v>35</v>
      </c>
      <c r="G527" t="str">
        <f>VLOOKUP(A527,[1]Sheet1!$B$2:$E$200,3,FALSE)</f>
        <v>MINICLAVEL</v>
      </c>
      <c r="H527">
        <f>+Tabla1[[#This Row],[VALOR]]/7</f>
        <v>5</v>
      </c>
    </row>
    <row r="528" spans="1:8" hidden="1" x14ac:dyDescent="0.25">
      <c r="A528" t="s">
        <v>122</v>
      </c>
      <c r="B528" t="s">
        <v>98</v>
      </c>
      <c r="C528" t="s">
        <v>105</v>
      </c>
      <c r="D528" t="s">
        <v>131</v>
      </c>
      <c r="E528" t="s">
        <v>111</v>
      </c>
      <c r="F528">
        <v>35</v>
      </c>
      <c r="G528" t="str">
        <f>VLOOKUP(A528,[1]Sheet1!$B$2:$E$200,3,FALSE)</f>
        <v>MINICLAVEL</v>
      </c>
      <c r="H528">
        <f>+Tabla1[[#This Row],[VALOR]]/7</f>
        <v>5</v>
      </c>
    </row>
    <row r="529" spans="1:8" hidden="1" x14ac:dyDescent="0.25">
      <c r="A529" t="s">
        <v>123</v>
      </c>
      <c r="B529" t="s">
        <v>98</v>
      </c>
      <c r="C529" t="s">
        <v>105</v>
      </c>
      <c r="D529" t="s">
        <v>131</v>
      </c>
      <c r="E529" t="s">
        <v>111</v>
      </c>
      <c r="F529">
        <v>35</v>
      </c>
      <c r="G529" t="str">
        <f>VLOOKUP(A529,[1]Sheet1!$B$2:$E$200,3,FALSE)</f>
        <v>MINICLAVEL</v>
      </c>
      <c r="H529">
        <f>+Tabla1[[#This Row],[VALOR]]/7</f>
        <v>5</v>
      </c>
    </row>
    <row r="530" spans="1:8" hidden="1" x14ac:dyDescent="0.25">
      <c r="A530" t="s">
        <v>39</v>
      </c>
      <c r="B530" t="s">
        <v>98</v>
      </c>
      <c r="C530" t="s">
        <v>105</v>
      </c>
      <c r="D530" t="s">
        <v>131</v>
      </c>
      <c r="E530" t="s">
        <v>111</v>
      </c>
      <c r="F530">
        <v>35</v>
      </c>
      <c r="G530" t="str">
        <f>VLOOKUP(A530,[1]Sheet1!$B$2:$E$200,3,FALSE)</f>
        <v>CLAVEL</v>
      </c>
      <c r="H530">
        <f>+Tabla1[[#This Row],[VALOR]]/7</f>
        <v>5</v>
      </c>
    </row>
    <row r="531" spans="1:8" hidden="1" x14ac:dyDescent="0.25">
      <c r="A531" t="s">
        <v>114</v>
      </c>
      <c r="B531" t="s">
        <v>98</v>
      </c>
      <c r="C531" t="s">
        <v>105</v>
      </c>
      <c r="D531" t="s">
        <v>132</v>
      </c>
      <c r="E531" t="s">
        <v>111</v>
      </c>
      <c r="F531">
        <v>126</v>
      </c>
      <c r="G531" t="str">
        <f>VLOOKUP(A531,[1]Sheet1!$B$2:$E$200,3,FALSE)</f>
        <v>CLAVEL</v>
      </c>
      <c r="H531">
        <f>+Tabla1[[#This Row],[VALOR]]/7</f>
        <v>18</v>
      </c>
    </row>
    <row r="532" spans="1:8" hidden="1" x14ac:dyDescent="0.25">
      <c r="A532" t="s">
        <v>115</v>
      </c>
      <c r="B532" t="s">
        <v>98</v>
      </c>
      <c r="C532" t="s">
        <v>105</v>
      </c>
      <c r="D532" t="s">
        <v>132</v>
      </c>
      <c r="E532" t="s">
        <v>111</v>
      </c>
      <c r="F532">
        <v>126</v>
      </c>
      <c r="G532" t="str">
        <f>VLOOKUP(A532,[1]Sheet1!$B$2:$E$200,3,FALSE)</f>
        <v>CLAVEL</v>
      </c>
      <c r="H532">
        <f>+Tabla1[[#This Row],[VALOR]]/7</f>
        <v>18</v>
      </c>
    </row>
    <row r="533" spans="1:8" hidden="1" x14ac:dyDescent="0.25">
      <c r="A533" t="s">
        <v>116</v>
      </c>
      <c r="B533" t="s">
        <v>98</v>
      </c>
      <c r="C533" t="s">
        <v>105</v>
      </c>
      <c r="D533" t="s">
        <v>132</v>
      </c>
      <c r="E533" t="s">
        <v>111</v>
      </c>
      <c r="F533">
        <v>126</v>
      </c>
      <c r="G533" t="str">
        <f>VLOOKUP(A533,[1]Sheet1!$B$2:$E$200,3,FALSE)</f>
        <v>MINICLAVEL</v>
      </c>
      <c r="H533">
        <f>+Tabla1[[#This Row],[VALOR]]/7</f>
        <v>18</v>
      </c>
    </row>
    <row r="534" spans="1:8" hidden="1" x14ac:dyDescent="0.25">
      <c r="A534" t="s">
        <v>112</v>
      </c>
      <c r="B534" t="s">
        <v>98</v>
      </c>
      <c r="C534" t="s">
        <v>105</v>
      </c>
      <c r="D534" t="s">
        <v>132</v>
      </c>
      <c r="E534" t="s">
        <v>111</v>
      </c>
      <c r="F534">
        <v>126</v>
      </c>
      <c r="G534" t="str">
        <f>VLOOKUP(A534,[1]Sheet1!$B$2:$E$200,3,FALSE)</f>
        <v>CLAVEL</v>
      </c>
      <c r="H534">
        <f>+Tabla1[[#This Row],[VALOR]]/7</f>
        <v>18</v>
      </c>
    </row>
    <row r="535" spans="1:8" hidden="1" x14ac:dyDescent="0.25">
      <c r="A535" t="s">
        <v>113</v>
      </c>
      <c r="B535" t="s">
        <v>98</v>
      </c>
      <c r="C535" t="s">
        <v>105</v>
      </c>
      <c r="D535" t="s">
        <v>132</v>
      </c>
      <c r="E535" t="s">
        <v>111</v>
      </c>
      <c r="F535">
        <v>126</v>
      </c>
      <c r="G535" t="str">
        <f>VLOOKUP(A535,[1]Sheet1!$B$2:$E$200,3,FALSE)</f>
        <v>MINICLAVEL</v>
      </c>
      <c r="H535">
        <f>+Tabla1[[#This Row],[VALOR]]/7</f>
        <v>18</v>
      </c>
    </row>
    <row r="536" spans="1:8" hidden="1" x14ac:dyDescent="0.25">
      <c r="A536" t="s">
        <v>117</v>
      </c>
      <c r="B536" t="s">
        <v>98</v>
      </c>
      <c r="C536" t="s">
        <v>105</v>
      </c>
      <c r="D536" t="s">
        <v>132</v>
      </c>
      <c r="E536" t="s">
        <v>111</v>
      </c>
      <c r="F536">
        <v>126</v>
      </c>
      <c r="G536" t="str">
        <f>VLOOKUP(A536,[1]Sheet1!$B$2:$E$200,3,FALSE)</f>
        <v>MINICLAVEL</v>
      </c>
      <c r="H536">
        <f>+Tabla1[[#This Row],[VALOR]]/7</f>
        <v>18</v>
      </c>
    </row>
    <row r="537" spans="1:8" hidden="1" x14ac:dyDescent="0.25">
      <c r="A537" t="s">
        <v>118</v>
      </c>
      <c r="B537" t="s">
        <v>98</v>
      </c>
      <c r="C537" t="s">
        <v>105</v>
      </c>
      <c r="D537" t="s">
        <v>132</v>
      </c>
      <c r="E537" t="s">
        <v>111</v>
      </c>
      <c r="F537">
        <v>126</v>
      </c>
      <c r="G537" t="str">
        <f>VLOOKUP(A537,[1]Sheet1!$B$2:$E$200,3,FALSE)</f>
        <v>CLAVEL</v>
      </c>
      <c r="H537">
        <f>+Tabla1[[#This Row],[VALOR]]/7</f>
        <v>18</v>
      </c>
    </row>
    <row r="538" spans="1:8" hidden="1" x14ac:dyDescent="0.25">
      <c r="A538" t="s">
        <v>119</v>
      </c>
      <c r="B538" t="s">
        <v>98</v>
      </c>
      <c r="C538" t="s">
        <v>105</v>
      </c>
      <c r="D538" t="s">
        <v>132</v>
      </c>
      <c r="E538" t="s">
        <v>111</v>
      </c>
      <c r="F538">
        <v>126</v>
      </c>
      <c r="G538" t="str">
        <f>VLOOKUP(A538,[1]Sheet1!$B$2:$E$200,3,FALSE)</f>
        <v>MINICLAVEL</v>
      </c>
      <c r="H538">
        <f>+Tabla1[[#This Row],[VALOR]]/7</f>
        <v>18</v>
      </c>
    </row>
    <row r="539" spans="1:8" hidden="1" x14ac:dyDescent="0.25">
      <c r="A539" t="s">
        <v>120</v>
      </c>
      <c r="B539" t="s">
        <v>98</v>
      </c>
      <c r="C539" t="s">
        <v>105</v>
      </c>
      <c r="D539" t="s">
        <v>132</v>
      </c>
      <c r="E539" t="s">
        <v>111</v>
      </c>
      <c r="F539">
        <v>126</v>
      </c>
      <c r="G539" t="e">
        <f>VLOOKUP(A539,[1]Sheet1!$B$2:$E$200,3,FALSE)</f>
        <v>#N/A</v>
      </c>
      <c r="H539">
        <f>+Tabla1[[#This Row],[VALOR]]/7</f>
        <v>18</v>
      </c>
    </row>
    <row r="540" spans="1:8" hidden="1" x14ac:dyDescent="0.25">
      <c r="A540" t="s">
        <v>121</v>
      </c>
      <c r="B540" t="s">
        <v>98</v>
      </c>
      <c r="C540" t="s">
        <v>105</v>
      </c>
      <c r="D540" t="s">
        <v>132</v>
      </c>
      <c r="E540" t="s">
        <v>111</v>
      </c>
      <c r="F540">
        <v>126</v>
      </c>
      <c r="G540" t="str">
        <f>VLOOKUP(A540,[1]Sheet1!$B$2:$E$200,3,FALSE)</f>
        <v>MINICLAVEL</v>
      </c>
      <c r="H540">
        <f>+Tabla1[[#This Row],[VALOR]]/7</f>
        <v>18</v>
      </c>
    </row>
    <row r="541" spans="1:8" hidden="1" x14ac:dyDescent="0.25">
      <c r="A541" t="s">
        <v>122</v>
      </c>
      <c r="B541" t="s">
        <v>98</v>
      </c>
      <c r="C541" t="s">
        <v>105</v>
      </c>
      <c r="D541" t="s">
        <v>132</v>
      </c>
      <c r="E541" t="s">
        <v>111</v>
      </c>
      <c r="F541">
        <v>126</v>
      </c>
      <c r="G541" t="str">
        <f>VLOOKUP(A541,[1]Sheet1!$B$2:$E$200,3,FALSE)</f>
        <v>MINICLAVEL</v>
      </c>
      <c r="H541">
        <f>+Tabla1[[#This Row],[VALOR]]/7</f>
        <v>18</v>
      </c>
    </row>
    <row r="542" spans="1:8" hidden="1" x14ac:dyDescent="0.25">
      <c r="A542" t="s">
        <v>123</v>
      </c>
      <c r="B542" t="s">
        <v>98</v>
      </c>
      <c r="C542" t="s">
        <v>105</v>
      </c>
      <c r="D542" t="s">
        <v>132</v>
      </c>
      <c r="E542" t="s">
        <v>111</v>
      </c>
      <c r="F542">
        <v>126</v>
      </c>
      <c r="G542" t="str">
        <f>VLOOKUP(A542,[1]Sheet1!$B$2:$E$200,3,FALSE)</f>
        <v>MINICLAVEL</v>
      </c>
      <c r="H542">
        <f>+Tabla1[[#This Row],[VALOR]]/7</f>
        <v>18</v>
      </c>
    </row>
    <row r="543" spans="1:8" hidden="1" x14ac:dyDescent="0.25">
      <c r="A543" t="s">
        <v>39</v>
      </c>
      <c r="B543" t="s">
        <v>98</v>
      </c>
      <c r="C543" t="s">
        <v>105</v>
      </c>
      <c r="D543" t="s">
        <v>132</v>
      </c>
      <c r="E543" t="s">
        <v>111</v>
      </c>
      <c r="F543">
        <v>126</v>
      </c>
      <c r="G543" t="str">
        <f>VLOOKUP(A543,[1]Sheet1!$B$2:$E$200,3,FALSE)</f>
        <v>CLAVEL</v>
      </c>
      <c r="H543">
        <f>+Tabla1[[#This Row],[VALOR]]/7</f>
        <v>18</v>
      </c>
    </row>
    <row r="544" spans="1:8" hidden="1" x14ac:dyDescent="0.25">
      <c r="A544" t="s">
        <v>65</v>
      </c>
      <c r="B544" t="s">
        <v>98</v>
      </c>
      <c r="C544" t="s">
        <v>105</v>
      </c>
      <c r="D544" t="s">
        <v>130</v>
      </c>
      <c r="E544" t="s">
        <v>111</v>
      </c>
      <c r="F544">
        <v>7</v>
      </c>
      <c r="G544" t="str">
        <f>VLOOKUP(A544,[1]Sheet1!$B$2:$E$200,3,FALSE)</f>
        <v>CLAVEL</v>
      </c>
      <c r="H544">
        <f>+Tabla1[[#This Row],[VALOR]]/7</f>
        <v>1</v>
      </c>
    </row>
    <row r="545" spans="1:8" hidden="1" x14ac:dyDescent="0.25">
      <c r="A545" t="s">
        <v>65</v>
      </c>
      <c r="B545" t="s">
        <v>98</v>
      </c>
      <c r="C545" t="s">
        <v>105</v>
      </c>
      <c r="D545" t="s">
        <v>131</v>
      </c>
      <c r="E545" t="s">
        <v>111</v>
      </c>
      <c r="F545">
        <v>35</v>
      </c>
      <c r="G545" t="str">
        <f>VLOOKUP(A545,[1]Sheet1!$B$2:$E$200,3,FALSE)</f>
        <v>CLAVEL</v>
      </c>
      <c r="H545">
        <f>+Tabla1[[#This Row],[VALOR]]/7</f>
        <v>5</v>
      </c>
    </row>
    <row r="546" spans="1:8" hidden="1" x14ac:dyDescent="0.25">
      <c r="A546" t="s">
        <v>65</v>
      </c>
      <c r="B546" t="s">
        <v>98</v>
      </c>
      <c r="C546" t="s">
        <v>105</v>
      </c>
      <c r="D546" t="s">
        <v>132</v>
      </c>
      <c r="E546" t="s">
        <v>111</v>
      </c>
      <c r="F546">
        <v>126</v>
      </c>
      <c r="G546" t="str">
        <f>VLOOKUP(A546,[1]Sheet1!$B$2:$E$200,3,FALSE)</f>
        <v>CLAVEL</v>
      </c>
      <c r="H546">
        <f>+Tabla1[[#This Row],[VALOR]]/7</f>
        <v>18</v>
      </c>
    </row>
    <row r="547" spans="1:8" x14ac:dyDescent="0.25">
      <c r="A547" t="s">
        <v>0</v>
      </c>
      <c r="B547" t="s">
        <v>142</v>
      </c>
      <c r="C547" t="s">
        <v>105</v>
      </c>
      <c r="D547" t="s">
        <v>130</v>
      </c>
      <c r="E547" t="s">
        <v>111</v>
      </c>
      <c r="F547">
        <v>7</v>
      </c>
      <c r="G547" t="str">
        <f>VLOOKUP(A547,[1]Sheet1!$B$2:$E$200,3,FALSE)</f>
        <v>CLAVEL</v>
      </c>
      <c r="H547">
        <f>+Tabla1[[#This Row],[VALOR]]/7</f>
        <v>1</v>
      </c>
    </row>
    <row r="548" spans="1:8" x14ac:dyDescent="0.25">
      <c r="A548" t="s">
        <v>0</v>
      </c>
      <c r="B548" t="s">
        <v>142</v>
      </c>
      <c r="C548" t="s">
        <v>105</v>
      </c>
      <c r="D548" t="s">
        <v>131</v>
      </c>
      <c r="E548" t="s">
        <v>111</v>
      </c>
      <c r="F548">
        <v>35</v>
      </c>
      <c r="G548" t="str">
        <f>VLOOKUP(A548,[1]Sheet1!$B$2:$E$200,3,FALSE)</f>
        <v>CLAVEL</v>
      </c>
      <c r="H548">
        <f>+Tabla1[[#This Row],[VALOR]]/7</f>
        <v>5</v>
      </c>
    </row>
    <row r="549" spans="1:8" x14ac:dyDescent="0.25">
      <c r="A549" t="s">
        <v>0</v>
      </c>
      <c r="B549" t="s">
        <v>142</v>
      </c>
      <c r="C549" t="s">
        <v>105</v>
      </c>
      <c r="D549" t="s">
        <v>132</v>
      </c>
      <c r="E549" t="s">
        <v>111</v>
      </c>
      <c r="F549">
        <v>126</v>
      </c>
      <c r="G549" t="str">
        <f>VLOOKUP(A549,[1]Sheet1!$B$2:$E$200,3,FALSE)</f>
        <v>CLAVEL</v>
      </c>
      <c r="H549">
        <f>+Tabla1[[#This Row],[VALOR]]/7</f>
        <v>18</v>
      </c>
    </row>
    <row r="550" spans="1:8" x14ac:dyDescent="0.25">
      <c r="A550" t="s">
        <v>1</v>
      </c>
      <c r="B550" t="s">
        <v>142</v>
      </c>
      <c r="C550" t="s">
        <v>105</v>
      </c>
      <c r="D550" t="s">
        <v>130</v>
      </c>
      <c r="E550" t="s">
        <v>111</v>
      </c>
      <c r="F550">
        <v>7</v>
      </c>
      <c r="G550" t="str">
        <f>VLOOKUP(A550,[1]Sheet1!$B$2:$E$200,3,FALSE)</f>
        <v>CLAVEL</v>
      </c>
      <c r="H550">
        <f>+Tabla1[[#This Row],[VALOR]]/7</f>
        <v>1</v>
      </c>
    </row>
    <row r="551" spans="1:8" x14ac:dyDescent="0.25">
      <c r="A551" t="s">
        <v>1</v>
      </c>
      <c r="B551" t="s">
        <v>142</v>
      </c>
      <c r="C551" t="s">
        <v>105</v>
      </c>
      <c r="D551" t="s">
        <v>131</v>
      </c>
      <c r="E551" t="s">
        <v>111</v>
      </c>
      <c r="F551">
        <v>35</v>
      </c>
      <c r="G551" t="str">
        <f>VLOOKUP(A551,[1]Sheet1!$B$2:$E$200,3,FALSE)</f>
        <v>CLAVEL</v>
      </c>
      <c r="H551">
        <f>+Tabla1[[#This Row],[VALOR]]/7</f>
        <v>5</v>
      </c>
    </row>
    <row r="552" spans="1:8" x14ac:dyDescent="0.25">
      <c r="A552" t="s">
        <v>1</v>
      </c>
      <c r="B552" t="s">
        <v>142</v>
      </c>
      <c r="C552" t="s">
        <v>105</v>
      </c>
      <c r="D552" t="s">
        <v>132</v>
      </c>
      <c r="E552" t="s">
        <v>111</v>
      </c>
      <c r="F552">
        <v>126</v>
      </c>
      <c r="G552" t="str">
        <f>VLOOKUP(A552,[1]Sheet1!$B$2:$E$200,3,FALSE)</f>
        <v>CLAVEL</v>
      </c>
      <c r="H552">
        <f>+Tabla1[[#This Row],[VALOR]]/7</f>
        <v>18</v>
      </c>
    </row>
    <row r="553" spans="1:8" x14ac:dyDescent="0.25">
      <c r="A553" t="s">
        <v>2</v>
      </c>
      <c r="B553" t="s">
        <v>142</v>
      </c>
      <c r="C553" t="s">
        <v>105</v>
      </c>
      <c r="D553" t="s">
        <v>130</v>
      </c>
      <c r="E553" t="s">
        <v>111</v>
      </c>
      <c r="F553">
        <v>7</v>
      </c>
      <c r="G553" t="str">
        <f>VLOOKUP(A553,[1]Sheet1!$B$2:$E$200,3,FALSE)</f>
        <v>CLAVEL</v>
      </c>
      <c r="H553">
        <f>+Tabla1[[#This Row],[VALOR]]/7</f>
        <v>1</v>
      </c>
    </row>
    <row r="554" spans="1:8" x14ac:dyDescent="0.25">
      <c r="A554" t="s">
        <v>2</v>
      </c>
      <c r="B554" t="s">
        <v>142</v>
      </c>
      <c r="C554" t="s">
        <v>105</v>
      </c>
      <c r="D554" t="s">
        <v>131</v>
      </c>
      <c r="E554" t="s">
        <v>111</v>
      </c>
      <c r="F554">
        <v>35</v>
      </c>
      <c r="G554" t="str">
        <f>VLOOKUP(A554,[1]Sheet1!$B$2:$E$200,3,FALSE)</f>
        <v>CLAVEL</v>
      </c>
      <c r="H554">
        <f>+Tabla1[[#This Row],[VALOR]]/7</f>
        <v>5</v>
      </c>
    </row>
    <row r="555" spans="1:8" x14ac:dyDescent="0.25">
      <c r="A555" t="s">
        <v>2</v>
      </c>
      <c r="B555" t="s">
        <v>142</v>
      </c>
      <c r="C555" t="s">
        <v>105</v>
      </c>
      <c r="D555" t="s">
        <v>132</v>
      </c>
      <c r="E555" t="s">
        <v>111</v>
      </c>
      <c r="F555">
        <v>126</v>
      </c>
      <c r="G555" t="str">
        <f>VLOOKUP(A555,[1]Sheet1!$B$2:$E$200,3,FALSE)</f>
        <v>CLAVEL</v>
      </c>
      <c r="H555">
        <f>+Tabla1[[#This Row],[VALOR]]/7</f>
        <v>18</v>
      </c>
    </row>
    <row r="556" spans="1:8" x14ac:dyDescent="0.25">
      <c r="A556" t="s">
        <v>3</v>
      </c>
      <c r="B556" t="s">
        <v>142</v>
      </c>
      <c r="C556" t="s">
        <v>105</v>
      </c>
      <c r="D556" t="s">
        <v>130</v>
      </c>
      <c r="E556" t="s">
        <v>111</v>
      </c>
      <c r="F556">
        <v>7</v>
      </c>
      <c r="G556" t="str">
        <f>VLOOKUP(A556,[1]Sheet1!$B$2:$E$200,3,FALSE)</f>
        <v>MINICLAVEL</v>
      </c>
      <c r="H556">
        <f>+Tabla1[[#This Row],[VALOR]]/7</f>
        <v>1</v>
      </c>
    </row>
    <row r="557" spans="1:8" x14ac:dyDescent="0.25">
      <c r="A557" t="s">
        <v>3</v>
      </c>
      <c r="B557" t="s">
        <v>142</v>
      </c>
      <c r="C557" t="s">
        <v>105</v>
      </c>
      <c r="D557" t="s">
        <v>131</v>
      </c>
      <c r="E557" t="s">
        <v>111</v>
      </c>
      <c r="F557">
        <v>35</v>
      </c>
      <c r="G557" t="str">
        <f>VLOOKUP(A557,[1]Sheet1!$B$2:$E$200,3,FALSE)</f>
        <v>MINICLAVEL</v>
      </c>
      <c r="H557">
        <f>+Tabla1[[#This Row],[VALOR]]/7</f>
        <v>5</v>
      </c>
    </row>
    <row r="558" spans="1:8" x14ac:dyDescent="0.25">
      <c r="A558" t="s">
        <v>3</v>
      </c>
      <c r="B558" t="s">
        <v>142</v>
      </c>
      <c r="C558" t="s">
        <v>105</v>
      </c>
      <c r="D558" t="s">
        <v>132</v>
      </c>
      <c r="E558" t="s">
        <v>111</v>
      </c>
      <c r="F558">
        <v>126</v>
      </c>
      <c r="G558" t="str">
        <f>VLOOKUP(A558,[1]Sheet1!$B$2:$E$200,3,FALSE)</f>
        <v>MINICLAVEL</v>
      </c>
      <c r="H558">
        <f>+Tabla1[[#This Row],[VALOR]]/7</f>
        <v>18</v>
      </c>
    </row>
    <row r="559" spans="1:8" x14ac:dyDescent="0.25">
      <c r="A559" t="s">
        <v>4</v>
      </c>
      <c r="B559" t="s">
        <v>142</v>
      </c>
      <c r="C559" t="s">
        <v>105</v>
      </c>
      <c r="D559" t="s">
        <v>130</v>
      </c>
      <c r="E559" t="s">
        <v>111</v>
      </c>
      <c r="F559">
        <v>7</v>
      </c>
      <c r="G559" t="str">
        <f>VLOOKUP(A559,[1]Sheet1!$B$2:$E$200,3,FALSE)</f>
        <v>MINICLAVEL</v>
      </c>
      <c r="H559">
        <f>+Tabla1[[#This Row],[VALOR]]/7</f>
        <v>1</v>
      </c>
    </row>
    <row r="560" spans="1:8" x14ac:dyDescent="0.25">
      <c r="A560" t="s">
        <v>4</v>
      </c>
      <c r="B560" t="s">
        <v>142</v>
      </c>
      <c r="C560" t="s">
        <v>105</v>
      </c>
      <c r="D560" t="s">
        <v>131</v>
      </c>
      <c r="E560" t="s">
        <v>111</v>
      </c>
      <c r="F560">
        <v>35</v>
      </c>
      <c r="G560" t="str">
        <f>VLOOKUP(A560,[1]Sheet1!$B$2:$E$200,3,FALSE)</f>
        <v>MINICLAVEL</v>
      </c>
      <c r="H560">
        <f>+Tabla1[[#This Row],[VALOR]]/7</f>
        <v>5</v>
      </c>
    </row>
    <row r="561" spans="1:8" x14ac:dyDescent="0.25">
      <c r="A561" t="s">
        <v>4</v>
      </c>
      <c r="B561" t="s">
        <v>142</v>
      </c>
      <c r="C561" t="s">
        <v>105</v>
      </c>
      <c r="D561" t="s">
        <v>132</v>
      </c>
      <c r="E561" t="s">
        <v>111</v>
      </c>
      <c r="F561">
        <v>126</v>
      </c>
      <c r="G561" t="str">
        <f>VLOOKUP(A561,[1]Sheet1!$B$2:$E$200,3,FALSE)</f>
        <v>MINICLAVEL</v>
      </c>
      <c r="H561">
        <f>+Tabla1[[#This Row],[VALOR]]/7</f>
        <v>18</v>
      </c>
    </row>
    <row r="562" spans="1:8" x14ac:dyDescent="0.25">
      <c r="A562" t="s">
        <v>5</v>
      </c>
      <c r="B562" t="s">
        <v>142</v>
      </c>
      <c r="C562" t="s">
        <v>105</v>
      </c>
      <c r="D562" t="s">
        <v>130</v>
      </c>
      <c r="E562" t="s">
        <v>111</v>
      </c>
      <c r="F562">
        <v>7</v>
      </c>
      <c r="G562" t="str">
        <f>VLOOKUP(A562,[1]Sheet1!$B$2:$E$200,3,FALSE)</f>
        <v>MINICLAVEL</v>
      </c>
      <c r="H562">
        <f>+Tabla1[[#This Row],[VALOR]]/7</f>
        <v>1</v>
      </c>
    </row>
    <row r="563" spans="1:8" x14ac:dyDescent="0.25">
      <c r="A563" t="s">
        <v>5</v>
      </c>
      <c r="B563" t="s">
        <v>142</v>
      </c>
      <c r="C563" t="s">
        <v>105</v>
      </c>
      <c r="D563" t="s">
        <v>131</v>
      </c>
      <c r="E563" t="s">
        <v>111</v>
      </c>
      <c r="F563">
        <v>35</v>
      </c>
      <c r="G563" t="str">
        <f>VLOOKUP(A563,[1]Sheet1!$B$2:$E$200,3,FALSE)</f>
        <v>MINICLAVEL</v>
      </c>
      <c r="H563">
        <f>+Tabla1[[#This Row],[VALOR]]/7</f>
        <v>5</v>
      </c>
    </row>
    <row r="564" spans="1:8" x14ac:dyDescent="0.25">
      <c r="A564" t="s">
        <v>5</v>
      </c>
      <c r="B564" t="s">
        <v>142</v>
      </c>
      <c r="C564" t="s">
        <v>105</v>
      </c>
      <c r="D564" t="s">
        <v>132</v>
      </c>
      <c r="E564" t="s">
        <v>111</v>
      </c>
      <c r="F564">
        <v>126</v>
      </c>
      <c r="G564" t="str">
        <f>VLOOKUP(A564,[1]Sheet1!$B$2:$E$200,3,FALSE)</f>
        <v>MINICLAVEL</v>
      </c>
      <c r="H564">
        <f>+Tabla1[[#This Row],[VALOR]]/7</f>
        <v>18</v>
      </c>
    </row>
    <row r="565" spans="1:8" x14ac:dyDescent="0.25">
      <c r="A565" t="s">
        <v>6</v>
      </c>
      <c r="B565" t="s">
        <v>142</v>
      </c>
      <c r="C565" t="s">
        <v>105</v>
      </c>
      <c r="D565" t="s">
        <v>130</v>
      </c>
      <c r="E565" t="s">
        <v>111</v>
      </c>
      <c r="F565">
        <v>7</v>
      </c>
      <c r="G565" t="str">
        <f>VLOOKUP(A565,[1]Sheet1!$B$2:$E$200,3,FALSE)</f>
        <v>MINICLAVEL</v>
      </c>
      <c r="H565">
        <f>+Tabla1[[#This Row],[VALOR]]/7</f>
        <v>1</v>
      </c>
    </row>
    <row r="566" spans="1:8" x14ac:dyDescent="0.25">
      <c r="A566" t="s">
        <v>6</v>
      </c>
      <c r="B566" t="s">
        <v>142</v>
      </c>
      <c r="C566" t="s">
        <v>105</v>
      </c>
      <c r="D566" t="s">
        <v>131</v>
      </c>
      <c r="E566" t="s">
        <v>111</v>
      </c>
      <c r="F566">
        <v>35</v>
      </c>
      <c r="G566" t="str">
        <f>VLOOKUP(A566,[1]Sheet1!$B$2:$E$200,3,FALSE)</f>
        <v>MINICLAVEL</v>
      </c>
      <c r="H566">
        <f>+Tabla1[[#This Row],[VALOR]]/7</f>
        <v>5</v>
      </c>
    </row>
    <row r="567" spans="1:8" x14ac:dyDescent="0.25">
      <c r="A567" t="s">
        <v>6</v>
      </c>
      <c r="B567" t="s">
        <v>142</v>
      </c>
      <c r="C567" t="s">
        <v>105</v>
      </c>
      <c r="D567" t="s">
        <v>132</v>
      </c>
      <c r="E567" t="s">
        <v>111</v>
      </c>
      <c r="F567">
        <v>126</v>
      </c>
      <c r="G567" t="str">
        <f>VLOOKUP(A567,[1]Sheet1!$B$2:$E$200,3,FALSE)</f>
        <v>MINICLAVEL</v>
      </c>
      <c r="H567">
        <f>+Tabla1[[#This Row],[VALOR]]/7</f>
        <v>18</v>
      </c>
    </row>
    <row r="568" spans="1:8" x14ac:dyDescent="0.25">
      <c r="A568" t="s">
        <v>7</v>
      </c>
      <c r="B568" t="s">
        <v>142</v>
      </c>
      <c r="C568" t="s">
        <v>105</v>
      </c>
      <c r="D568" t="s">
        <v>130</v>
      </c>
      <c r="E568" t="s">
        <v>111</v>
      </c>
      <c r="F568">
        <v>7</v>
      </c>
      <c r="G568" t="str">
        <f>VLOOKUP(A568,[1]Sheet1!$B$2:$E$200,3,FALSE)</f>
        <v>CLAVEL</v>
      </c>
      <c r="H568">
        <f>+Tabla1[[#This Row],[VALOR]]/7</f>
        <v>1</v>
      </c>
    </row>
    <row r="569" spans="1:8" x14ac:dyDescent="0.25">
      <c r="A569" t="s">
        <v>7</v>
      </c>
      <c r="B569" t="s">
        <v>142</v>
      </c>
      <c r="C569" t="s">
        <v>105</v>
      </c>
      <c r="D569" t="s">
        <v>131</v>
      </c>
      <c r="E569" t="s">
        <v>111</v>
      </c>
      <c r="F569">
        <v>35</v>
      </c>
      <c r="G569" t="str">
        <f>VLOOKUP(A569,[1]Sheet1!$B$2:$E$200,3,FALSE)</f>
        <v>CLAVEL</v>
      </c>
      <c r="H569">
        <f>+Tabla1[[#This Row],[VALOR]]/7</f>
        <v>5</v>
      </c>
    </row>
    <row r="570" spans="1:8" x14ac:dyDescent="0.25">
      <c r="A570" t="s">
        <v>7</v>
      </c>
      <c r="B570" t="s">
        <v>142</v>
      </c>
      <c r="C570" t="s">
        <v>105</v>
      </c>
      <c r="D570" t="s">
        <v>132</v>
      </c>
      <c r="E570" t="s">
        <v>111</v>
      </c>
      <c r="F570">
        <v>126</v>
      </c>
      <c r="G570" t="str">
        <f>VLOOKUP(A570,[1]Sheet1!$B$2:$E$200,3,FALSE)</f>
        <v>CLAVEL</v>
      </c>
      <c r="H570">
        <f>+Tabla1[[#This Row],[VALOR]]/7</f>
        <v>18</v>
      </c>
    </row>
    <row r="571" spans="1:8" x14ac:dyDescent="0.25">
      <c r="A571" t="s">
        <v>8</v>
      </c>
      <c r="B571" t="s">
        <v>142</v>
      </c>
      <c r="C571" t="s">
        <v>105</v>
      </c>
      <c r="D571" t="s">
        <v>130</v>
      </c>
      <c r="E571" t="s">
        <v>111</v>
      </c>
      <c r="F571">
        <v>7</v>
      </c>
      <c r="G571" t="str">
        <f>VLOOKUP(A571,[1]Sheet1!$B$2:$E$200,3,FALSE)</f>
        <v>CLAVEL</v>
      </c>
      <c r="H571">
        <f>+Tabla1[[#This Row],[VALOR]]/7</f>
        <v>1</v>
      </c>
    </row>
    <row r="572" spans="1:8" x14ac:dyDescent="0.25">
      <c r="A572" t="s">
        <v>8</v>
      </c>
      <c r="B572" t="s">
        <v>142</v>
      </c>
      <c r="C572" t="s">
        <v>105</v>
      </c>
      <c r="D572" t="s">
        <v>131</v>
      </c>
      <c r="E572" t="s">
        <v>111</v>
      </c>
      <c r="F572">
        <v>35</v>
      </c>
      <c r="G572" t="str">
        <f>VLOOKUP(A572,[1]Sheet1!$B$2:$E$200,3,FALSE)</f>
        <v>CLAVEL</v>
      </c>
      <c r="H572">
        <f>+Tabla1[[#This Row],[VALOR]]/7</f>
        <v>5</v>
      </c>
    </row>
    <row r="573" spans="1:8" x14ac:dyDescent="0.25">
      <c r="A573" t="s">
        <v>8</v>
      </c>
      <c r="B573" t="s">
        <v>142</v>
      </c>
      <c r="C573" t="s">
        <v>105</v>
      </c>
      <c r="D573" t="s">
        <v>132</v>
      </c>
      <c r="E573" t="s">
        <v>111</v>
      </c>
      <c r="F573">
        <v>126</v>
      </c>
      <c r="G573" t="str">
        <f>VLOOKUP(A573,[1]Sheet1!$B$2:$E$200,3,FALSE)</f>
        <v>CLAVEL</v>
      </c>
      <c r="H573">
        <f>+Tabla1[[#This Row],[VALOR]]/7</f>
        <v>18</v>
      </c>
    </row>
    <row r="574" spans="1:8" x14ac:dyDescent="0.25">
      <c r="A574" t="s">
        <v>9</v>
      </c>
      <c r="B574" t="s">
        <v>142</v>
      </c>
      <c r="C574" t="s">
        <v>105</v>
      </c>
      <c r="D574" t="s">
        <v>130</v>
      </c>
      <c r="E574" t="s">
        <v>111</v>
      </c>
      <c r="F574">
        <v>7</v>
      </c>
      <c r="G574" t="str">
        <f>VLOOKUP(A574,[1]Sheet1!$B$2:$E$200,3,FALSE)</f>
        <v>MINICLAVEL</v>
      </c>
      <c r="H574">
        <f>+Tabla1[[#This Row],[VALOR]]/7</f>
        <v>1</v>
      </c>
    </row>
    <row r="575" spans="1:8" x14ac:dyDescent="0.25">
      <c r="A575" t="s">
        <v>9</v>
      </c>
      <c r="B575" t="s">
        <v>142</v>
      </c>
      <c r="C575" t="s">
        <v>105</v>
      </c>
      <c r="D575" t="s">
        <v>131</v>
      </c>
      <c r="E575" t="s">
        <v>111</v>
      </c>
      <c r="F575">
        <v>35</v>
      </c>
      <c r="G575" t="str">
        <f>VLOOKUP(A575,[1]Sheet1!$B$2:$E$200,3,FALSE)</f>
        <v>MINICLAVEL</v>
      </c>
      <c r="H575">
        <f>+Tabla1[[#This Row],[VALOR]]/7</f>
        <v>5</v>
      </c>
    </row>
    <row r="576" spans="1:8" x14ac:dyDescent="0.25">
      <c r="A576" t="s">
        <v>9</v>
      </c>
      <c r="B576" t="s">
        <v>142</v>
      </c>
      <c r="C576" t="s">
        <v>105</v>
      </c>
      <c r="D576" t="s">
        <v>132</v>
      </c>
      <c r="E576" t="s">
        <v>111</v>
      </c>
      <c r="F576">
        <v>126</v>
      </c>
      <c r="G576" t="str">
        <f>VLOOKUP(A576,[1]Sheet1!$B$2:$E$200,3,FALSE)</f>
        <v>MINICLAVEL</v>
      </c>
      <c r="H576">
        <f>+Tabla1[[#This Row],[VALOR]]/7</f>
        <v>18</v>
      </c>
    </row>
    <row r="577" spans="1:8" x14ac:dyDescent="0.25">
      <c r="A577" t="s">
        <v>10</v>
      </c>
      <c r="B577" t="s">
        <v>142</v>
      </c>
      <c r="C577" t="s">
        <v>105</v>
      </c>
      <c r="D577" t="s">
        <v>130</v>
      </c>
      <c r="E577" t="s">
        <v>111</v>
      </c>
      <c r="F577">
        <v>7</v>
      </c>
      <c r="G577" t="str">
        <f>VLOOKUP(A577,[1]Sheet1!$B$2:$E$200,3,FALSE)</f>
        <v>CLAVEL</v>
      </c>
      <c r="H577">
        <f>+Tabla1[[#This Row],[VALOR]]/7</f>
        <v>1</v>
      </c>
    </row>
    <row r="578" spans="1:8" x14ac:dyDescent="0.25">
      <c r="A578" t="s">
        <v>10</v>
      </c>
      <c r="B578" t="s">
        <v>142</v>
      </c>
      <c r="C578" t="s">
        <v>105</v>
      </c>
      <c r="D578" t="s">
        <v>131</v>
      </c>
      <c r="E578" t="s">
        <v>111</v>
      </c>
      <c r="F578">
        <v>35</v>
      </c>
      <c r="G578" t="str">
        <f>VLOOKUP(A578,[1]Sheet1!$B$2:$E$200,3,FALSE)</f>
        <v>CLAVEL</v>
      </c>
      <c r="H578">
        <f>+Tabla1[[#This Row],[VALOR]]/7</f>
        <v>5</v>
      </c>
    </row>
    <row r="579" spans="1:8" x14ac:dyDescent="0.25">
      <c r="A579" t="s">
        <v>10</v>
      </c>
      <c r="B579" t="s">
        <v>142</v>
      </c>
      <c r="C579" t="s">
        <v>105</v>
      </c>
      <c r="D579" t="s">
        <v>132</v>
      </c>
      <c r="E579" t="s">
        <v>111</v>
      </c>
      <c r="F579">
        <v>126</v>
      </c>
      <c r="G579" t="str">
        <f>VLOOKUP(A579,[1]Sheet1!$B$2:$E$200,3,FALSE)</f>
        <v>CLAVEL</v>
      </c>
      <c r="H579">
        <f>+Tabla1[[#This Row],[VALOR]]/7</f>
        <v>18</v>
      </c>
    </row>
    <row r="580" spans="1:8" x14ac:dyDescent="0.25">
      <c r="A580" t="s">
        <v>11</v>
      </c>
      <c r="B580" t="s">
        <v>142</v>
      </c>
      <c r="C580" t="s">
        <v>105</v>
      </c>
      <c r="D580" t="s">
        <v>130</v>
      </c>
      <c r="E580" t="s">
        <v>111</v>
      </c>
      <c r="F580">
        <v>7</v>
      </c>
      <c r="G580" t="str">
        <f>VLOOKUP(A580,[1]Sheet1!$B$2:$E$200,3,FALSE)</f>
        <v>MINICLAVEL</v>
      </c>
      <c r="H580">
        <f>+Tabla1[[#This Row],[VALOR]]/7</f>
        <v>1</v>
      </c>
    </row>
    <row r="581" spans="1:8" x14ac:dyDescent="0.25">
      <c r="A581" t="s">
        <v>11</v>
      </c>
      <c r="B581" t="s">
        <v>142</v>
      </c>
      <c r="C581" t="s">
        <v>105</v>
      </c>
      <c r="D581" t="s">
        <v>131</v>
      </c>
      <c r="E581" t="s">
        <v>111</v>
      </c>
      <c r="F581">
        <v>35</v>
      </c>
      <c r="G581" t="str">
        <f>VLOOKUP(A581,[1]Sheet1!$B$2:$E$200,3,FALSE)</f>
        <v>MINICLAVEL</v>
      </c>
      <c r="H581">
        <f>+Tabla1[[#This Row],[VALOR]]/7</f>
        <v>5</v>
      </c>
    </row>
    <row r="582" spans="1:8" x14ac:dyDescent="0.25">
      <c r="A582" t="s">
        <v>11</v>
      </c>
      <c r="B582" t="s">
        <v>142</v>
      </c>
      <c r="C582" t="s">
        <v>105</v>
      </c>
      <c r="D582" t="s">
        <v>132</v>
      </c>
      <c r="E582" t="s">
        <v>111</v>
      </c>
      <c r="F582">
        <v>126</v>
      </c>
      <c r="G582" t="str">
        <f>VLOOKUP(A582,[1]Sheet1!$B$2:$E$200,3,FALSE)</f>
        <v>MINICLAVEL</v>
      </c>
      <c r="H582">
        <f>+Tabla1[[#This Row],[VALOR]]/7</f>
        <v>18</v>
      </c>
    </row>
    <row r="583" spans="1:8" x14ac:dyDescent="0.25">
      <c r="A583" t="s">
        <v>12</v>
      </c>
      <c r="B583" t="s">
        <v>142</v>
      </c>
      <c r="C583" t="s">
        <v>105</v>
      </c>
      <c r="D583" t="s">
        <v>130</v>
      </c>
      <c r="E583" t="s">
        <v>111</v>
      </c>
      <c r="F583">
        <v>7</v>
      </c>
      <c r="G583" t="str">
        <f>VLOOKUP(A583,[1]Sheet1!$B$2:$E$200,3,FALSE)</f>
        <v>MINICLAVEL</v>
      </c>
      <c r="H583">
        <f>+Tabla1[[#This Row],[VALOR]]/7</f>
        <v>1</v>
      </c>
    </row>
    <row r="584" spans="1:8" x14ac:dyDescent="0.25">
      <c r="A584" t="s">
        <v>12</v>
      </c>
      <c r="B584" t="s">
        <v>142</v>
      </c>
      <c r="C584" t="s">
        <v>105</v>
      </c>
      <c r="D584" t="s">
        <v>131</v>
      </c>
      <c r="E584" t="s">
        <v>111</v>
      </c>
      <c r="F584">
        <v>35</v>
      </c>
      <c r="G584" t="str">
        <f>VLOOKUP(A584,[1]Sheet1!$B$2:$E$200,3,FALSE)</f>
        <v>MINICLAVEL</v>
      </c>
      <c r="H584">
        <f>+Tabla1[[#This Row],[VALOR]]/7</f>
        <v>5</v>
      </c>
    </row>
    <row r="585" spans="1:8" x14ac:dyDescent="0.25">
      <c r="A585" t="s">
        <v>12</v>
      </c>
      <c r="B585" t="s">
        <v>142</v>
      </c>
      <c r="C585" t="s">
        <v>105</v>
      </c>
      <c r="D585" t="s">
        <v>132</v>
      </c>
      <c r="E585" t="s">
        <v>111</v>
      </c>
      <c r="F585">
        <v>126</v>
      </c>
      <c r="G585" t="str">
        <f>VLOOKUP(A585,[1]Sheet1!$B$2:$E$200,3,FALSE)</f>
        <v>MINICLAVEL</v>
      </c>
      <c r="H585">
        <f>+Tabla1[[#This Row],[VALOR]]/7</f>
        <v>18</v>
      </c>
    </row>
    <row r="586" spans="1:8" x14ac:dyDescent="0.25">
      <c r="A586" t="s">
        <v>13</v>
      </c>
      <c r="B586" t="s">
        <v>142</v>
      </c>
      <c r="C586" t="s">
        <v>105</v>
      </c>
      <c r="D586" t="s">
        <v>130</v>
      </c>
      <c r="E586" t="s">
        <v>111</v>
      </c>
      <c r="F586">
        <v>7</v>
      </c>
      <c r="G586" t="str">
        <f>VLOOKUP(A586,[1]Sheet1!$B$2:$E$200,3,FALSE)</f>
        <v>CLAVEL</v>
      </c>
      <c r="H586">
        <f>+Tabla1[[#This Row],[VALOR]]/7</f>
        <v>1</v>
      </c>
    </row>
    <row r="587" spans="1:8" x14ac:dyDescent="0.25">
      <c r="A587" t="s">
        <v>13</v>
      </c>
      <c r="B587" t="s">
        <v>142</v>
      </c>
      <c r="C587" t="s">
        <v>105</v>
      </c>
      <c r="D587" t="s">
        <v>131</v>
      </c>
      <c r="E587" t="s">
        <v>111</v>
      </c>
      <c r="F587">
        <v>35</v>
      </c>
      <c r="G587" t="str">
        <f>VLOOKUP(A587,[1]Sheet1!$B$2:$E$200,3,FALSE)</f>
        <v>CLAVEL</v>
      </c>
      <c r="H587">
        <f>+Tabla1[[#This Row],[VALOR]]/7</f>
        <v>5</v>
      </c>
    </row>
    <row r="588" spans="1:8" x14ac:dyDescent="0.25">
      <c r="A588" t="s">
        <v>13</v>
      </c>
      <c r="B588" t="s">
        <v>142</v>
      </c>
      <c r="C588" t="s">
        <v>105</v>
      </c>
      <c r="D588" t="s">
        <v>132</v>
      </c>
      <c r="E588" t="s">
        <v>111</v>
      </c>
      <c r="F588">
        <v>126</v>
      </c>
      <c r="G588" t="str">
        <f>VLOOKUP(A588,[1]Sheet1!$B$2:$E$200,3,FALSE)</f>
        <v>CLAVEL</v>
      </c>
      <c r="H588">
        <f>+Tabla1[[#This Row],[VALOR]]/7</f>
        <v>18</v>
      </c>
    </row>
    <row r="589" spans="1:8" x14ac:dyDescent="0.25">
      <c r="A589" t="s">
        <v>14</v>
      </c>
      <c r="B589" t="s">
        <v>142</v>
      </c>
      <c r="C589" t="s">
        <v>105</v>
      </c>
      <c r="D589" t="s">
        <v>130</v>
      </c>
      <c r="E589" t="s">
        <v>111</v>
      </c>
      <c r="F589">
        <v>7</v>
      </c>
      <c r="G589" t="str">
        <f>VLOOKUP(A589,[1]Sheet1!$B$2:$E$200,3,FALSE)</f>
        <v>CLAVEL</v>
      </c>
      <c r="H589">
        <f>+Tabla1[[#This Row],[VALOR]]/7</f>
        <v>1</v>
      </c>
    </row>
    <row r="590" spans="1:8" x14ac:dyDescent="0.25">
      <c r="A590" t="s">
        <v>14</v>
      </c>
      <c r="B590" t="s">
        <v>142</v>
      </c>
      <c r="C590" t="s">
        <v>105</v>
      </c>
      <c r="D590" t="s">
        <v>131</v>
      </c>
      <c r="E590" t="s">
        <v>111</v>
      </c>
      <c r="F590">
        <v>35</v>
      </c>
      <c r="G590" t="str">
        <f>VLOOKUP(A590,[1]Sheet1!$B$2:$E$200,3,FALSE)</f>
        <v>CLAVEL</v>
      </c>
      <c r="H590">
        <f>+Tabla1[[#This Row],[VALOR]]/7</f>
        <v>5</v>
      </c>
    </row>
    <row r="591" spans="1:8" x14ac:dyDescent="0.25">
      <c r="A591" t="s">
        <v>14</v>
      </c>
      <c r="B591" t="s">
        <v>142</v>
      </c>
      <c r="C591" t="s">
        <v>105</v>
      </c>
      <c r="D591" t="s">
        <v>132</v>
      </c>
      <c r="E591" t="s">
        <v>111</v>
      </c>
      <c r="F591">
        <v>126</v>
      </c>
      <c r="G591" t="str">
        <f>VLOOKUP(A591,[1]Sheet1!$B$2:$E$200,3,FALSE)</f>
        <v>CLAVEL</v>
      </c>
      <c r="H591">
        <f>+Tabla1[[#This Row],[VALOR]]/7</f>
        <v>18</v>
      </c>
    </row>
    <row r="592" spans="1:8" x14ac:dyDescent="0.25">
      <c r="A592" t="s">
        <v>15</v>
      </c>
      <c r="B592" t="s">
        <v>142</v>
      </c>
      <c r="C592" t="s">
        <v>105</v>
      </c>
      <c r="D592" t="s">
        <v>130</v>
      </c>
      <c r="E592" t="s">
        <v>111</v>
      </c>
      <c r="F592">
        <v>7</v>
      </c>
      <c r="G592" t="str">
        <f>VLOOKUP(A592,[1]Sheet1!$B$2:$E$200,3,FALSE)</f>
        <v>CLAVEL</v>
      </c>
      <c r="H592">
        <f>+Tabla1[[#This Row],[VALOR]]/7</f>
        <v>1</v>
      </c>
    </row>
    <row r="593" spans="1:8" x14ac:dyDescent="0.25">
      <c r="A593" t="s">
        <v>15</v>
      </c>
      <c r="B593" t="s">
        <v>142</v>
      </c>
      <c r="C593" t="s">
        <v>105</v>
      </c>
      <c r="D593" t="s">
        <v>131</v>
      </c>
      <c r="E593" t="s">
        <v>111</v>
      </c>
      <c r="F593">
        <v>35</v>
      </c>
      <c r="G593" t="str">
        <f>VLOOKUP(A593,[1]Sheet1!$B$2:$E$200,3,FALSE)</f>
        <v>CLAVEL</v>
      </c>
      <c r="H593">
        <f>+Tabla1[[#This Row],[VALOR]]/7</f>
        <v>5</v>
      </c>
    </row>
    <row r="594" spans="1:8" x14ac:dyDescent="0.25">
      <c r="A594" t="s">
        <v>15</v>
      </c>
      <c r="B594" t="s">
        <v>142</v>
      </c>
      <c r="C594" t="s">
        <v>105</v>
      </c>
      <c r="D594" t="s">
        <v>132</v>
      </c>
      <c r="E594" t="s">
        <v>111</v>
      </c>
      <c r="F594">
        <v>126</v>
      </c>
      <c r="G594" t="str">
        <f>VLOOKUP(A594,[1]Sheet1!$B$2:$E$200,3,FALSE)</f>
        <v>CLAVEL</v>
      </c>
      <c r="H594">
        <f>+Tabla1[[#This Row],[VALOR]]/7</f>
        <v>18</v>
      </c>
    </row>
    <row r="595" spans="1:8" x14ac:dyDescent="0.25">
      <c r="A595" t="s">
        <v>16</v>
      </c>
      <c r="B595" t="s">
        <v>142</v>
      </c>
      <c r="C595" t="s">
        <v>105</v>
      </c>
      <c r="D595" t="s">
        <v>130</v>
      </c>
      <c r="E595" t="s">
        <v>111</v>
      </c>
      <c r="F595">
        <v>7</v>
      </c>
      <c r="G595" t="str">
        <f>VLOOKUP(A595,[1]Sheet1!$B$2:$E$200,3,FALSE)</f>
        <v>CLAVEL</v>
      </c>
      <c r="H595">
        <f>+Tabla1[[#This Row],[VALOR]]/7</f>
        <v>1</v>
      </c>
    </row>
    <row r="596" spans="1:8" x14ac:dyDescent="0.25">
      <c r="A596" t="s">
        <v>16</v>
      </c>
      <c r="B596" t="s">
        <v>142</v>
      </c>
      <c r="C596" t="s">
        <v>105</v>
      </c>
      <c r="D596" t="s">
        <v>131</v>
      </c>
      <c r="E596" t="s">
        <v>111</v>
      </c>
      <c r="F596">
        <v>35</v>
      </c>
      <c r="G596" t="str">
        <f>VLOOKUP(A596,[1]Sheet1!$B$2:$E$200,3,FALSE)</f>
        <v>CLAVEL</v>
      </c>
      <c r="H596">
        <f>+Tabla1[[#This Row],[VALOR]]/7</f>
        <v>5</v>
      </c>
    </row>
    <row r="597" spans="1:8" x14ac:dyDescent="0.25">
      <c r="A597" t="s">
        <v>16</v>
      </c>
      <c r="B597" t="s">
        <v>142</v>
      </c>
      <c r="C597" t="s">
        <v>105</v>
      </c>
      <c r="D597" t="s">
        <v>132</v>
      </c>
      <c r="E597" t="s">
        <v>111</v>
      </c>
      <c r="F597">
        <v>126</v>
      </c>
      <c r="G597" t="str">
        <f>VLOOKUP(A597,[1]Sheet1!$B$2:$E$200,3,FALSE)</f>
        <v>CLAVEL</v>
      </c>
      <c r="H597">
        <f>+Tabla1[[#This Row],[VALOR]]/7</f>
        <v>18</v>
      </c>
    </row>
    <row r="598" spans="1:8" x14ac:dyDescent="0.25">
      <c r="A598" t="s">
        <v>17</v>
      </c>
      <c r="B598" t="s">
        <v>142</v>
      </c>
      <c r="C598" t="s">
        <v>105</v>
      </c>
      <c r="D598" t="s">
        <v>130</v>
      </c>
      <c r="E598" t="s">
        <v>111</v>
      </c>
      <c r="F598">
        <v>7</v>
      </c>
      <c r="G598" t="str">
        <f>VLOOKUP(A598,[1]Sheet1!$B$2:$E$200,3,FALSE)</f>
        <v>MINICLAVEL</v>
      </c>
      <c r="H598">
        <f>+Tabla1[[#This Row],[VALOR]]/7</f>
        <v>1</v>
      </c>
    </row>
    <row r="599" spans="1:8" x14ac:dyDescent="0.25">
      <c r="A599" t="s">
        <v>17</v>
      </c>
      <c r="B599" t="s">
        <v>142</v>
      </c>
      <c r="C599" t="s">
        <v>105</v>
      </c>
      <c r="D599" t="s">
        <v>131</v>
      </c>
      <c r="E599" t="s">
        <v>111</v>
      </c>
      <c r="F599">
        <v>35</v>
      </c>
      <c r="G599" t="str">
        <f>VLOOKUP(A599,[1]Sheet1!$B$2:$E$200,3,FALSE)</f>
        <v>MINICLAVEL</v>
      </c>
      <c r="H599">
        <f>+Tabla1[[#This Row],[VALOR]]/7</f>
        <v>5</v>
      </c>
    </row>
    <row r="600" spans="1:8" x14ac:dyDescent="0.25">
      <c r="A600" t="s">
        <v>17</v>
      </c>
      <c r="B600" t="s">
        <v>142</v>
      </c>
      <c r="C600" t="s">
        <v>105</v>
      </c>
      <c r="D600" t="s">
        <v>132</v>
      </c>
      <c r="E600" t="s">
        <v>111</v>
      </c>
      <c r="F600">
        <v>126</v>
      </c>
      <c r="G600" t="str">
        <f>VLOOKUP(A600,[1]Sheet1!$B$2:$E$200,3,FALSE)</f>
        <v>MINICLAVEL</v>
      </c>
      <c r="H600">
        <f>+Tabla1[[#This Row],[VALOR]]/7</f>
        <v>18</v>
      </c>
    </row>
    <row r="601" spans="1:8" x14ac:dyDescent="0.25">
      <c r="A601" t="s">
        <v>18</v>
      </c>
      <c r="B601" t="s">
        <v>142</v>
      </c>
      <c r="C601" t="s">
        <v>105</v>
      </c>
      <c r="D601" t="s">
        <v>130</v>
      </c>
      <c r="E601" t="s">
        <v>111</v>
      </c>
      <c r="F601">
        <v>7</v>
      </c>
      <c r="G601" t="str">
        <f>VLOOKUP(A601,[1]Sheet1!$B$2:$E$200,3,FALSE)</f>
        <v>CLAVEL</v>
      </c>
      <c r="H601">
        <f>+Tabla1[[#This Row],[VALOR]]/7</f>
        <v>1</v>
      </c>
    </row>
    <row r="602" spans="1:8" x14ac:dyDescent="0.25">
      <c r="A602" t="s">
        <v>18</v>
      </c>
      <c r="B602" t="s">
        <v>142</v>
      </c>
      <c r="C602" t="s">
        <v>105</v>
      </c>
      <c r="D602" t="s">
        <v>131</v>
      </c>
      <c r="E602" t="s">
        <v>111</v>
      </c>
      <c r="F602">
        <v>35</v>
      </c>
      <c r="G602" t="str">
        <f>VLOOKUP(A602,[1]Sheet1!$B$2:$E$200,3,FALSE)</f>
        <v>CLAVEL</v>
      </c>
      <c r="H602">
        <f>+Tabla1[[#This Row],[VALOR]]/7</f>
        <v>5</v>
      </c>
    </row>
    <row r="603" spans="1:8" x14ac:dyDescent="0.25">
      <c r="A603" t="s">
        <v>18</v>
      </c>
      <c r="B603" t="s">
        <v>142</v>
      </c>
      <c r="C603" t="s">
        <v>105</v>
      </c>
      <c r="D603" t="s">
        <v>132</v>
      </c>
      <c r="E603" t="s">
        <v>111</v>
      </c>
      <c r="F603">
        <v>126</v>
      </c>
      <c r="G603" t="str">
        <f>VLOOKUP(A603,[1]Sheet1!$B$2:$E$200,3,FALSE)</f>
        <v>CLAVEL</v>
      </c>
      <c r="H603">
        <f>+Tabla1[[#This Row],[VALOR]]/7</f>
        <v>18</v>
      </c>
    </row>
    <row r="604" spans="1:8" x14ac:dyDescent="0.25">
      <c r="A604" t="s">
        <v>19</v>
      </c>
      <c r="B604" t="s">
        <v>142</v>
      </c>
      <c r="C604" t="s">
        <v>105</v>
      </c>
      <c r="D604" t="s">
        <v>130</v>
      </c>
      <c r="E604" t="s">
        <v>111</v>
      </c>
      <c r="F604">
        <v>7</v>
      </c>
      <c r="G604" t="str">
        <f>VLOOKUP(A604,[1]Sheet1!$B$2:$E$200,3,FALSE)</f>
        <v>MINICLAVEL</v>
      </c>
      <c r="H604">
        <f>+Tabla1[[#This Row],[VALOR]]/7</f>
        <v>1</v>
      </c>
    </row>
    <row r="605" spans="1:8" x14ac:dyDescent="0.25">
      <c r="A605" t="s">
        <v>19</v>
      </c>
      <c r="B605" t="s">
        <v>142</v>
      </c>
      <c r="C605" t="s">
        <v>105</v>
      </c>
      <c r="D605" t="s">
        <v>131</v>
      </c>
      <c r="E605" t="s">
        <v>111</v>
      </c>
      <c r="F605">
        <v>35</v>
      </c>
      <c r="G605" t="str">
        <f>VLOOKUP(A605,[1]Sheet1!$B$2:$E$200,3,FALSE)</f>
        <v>MINICLAVEL</v>
      </c>
      <c r="H605">
        <f>+Tabla1[[#This Row],[VALOR]]/7</f>
        <v>5</v>
      </c>
    </row>
    <row r="606" spans="1:8" x14ac:dyDescent="0.25">
      <c r="A606" t="s">
        <v>19</v>
      </c>
      <c r="B606" t="s">
        <v>142</v>
      </c>
      <c r="C606" t="s">
        <v>105</v>
      </c>
      <c r="D606" t="s">
        <v>132</v>
      </c>
      <c r="E606" t="s">
        <v>111</v>
      </c>
      <c r="F606">
        <v>126</v>
      </c>
      <c r="G606" t="str">
        <f>VLOOKUP(A606,[1]Sheet1!$B$2:$E$200,3,FALSE)</f>
        <v>MINICLAVEL</v>
      </c>
      <c r="H606">
        <f>+Tabla1[[#This Row],[VALOR]]/7</f>
        <v>18</v>
      </c>
    </row>
    <row r="607" spans="1:8" x14ac:dyDescent="0.25">
      <c r="A607" t="s">
        <v>20</v>
      </c>
      <c r="B607" t="s">
        <v>142</v>
      </c>
      <c r="C607" t="s">
        <v>105</v>
      </c>
      <c r="D607" t="s">
        <v>130</v>
      </c>
      <c r="E607" t="s">
        <v>111</v>
      </c>
      <c r="F607">
        <v>7</v>
      </c>
      <c r="G607" t="str">
        <f>VLOOKUP(A607,[1]Sheet1!$B$2:$E$200,3,FALSE)</f>
        <v>CLAVEL</v>
      </c>
      <c r="H607">
        <f>+Tabla1[[#This Row],[VALOR]]/7</f>
        <v>1</v>
      </c>
    </row>
    <row r="608" spans="1:8" x14ac:dyDescent="0.25">
      <c r="A608" t="s">
        <v>20</v>
      </c>
      <c r="B608" t="s">
        <v>142</v>
      </c>
      <c r="C608" t="s">
        <v>105</v>
      </c>
      <c r="D608" t="s">
        <v>131</v>
      </c>
      <c r="E608" t="s">
        <v>111</v>
      </c>
      <c r="F608">
        <v>35</v>
      </c>
      <c r="G608" t="str">
        <f>VLOOKUP(A608,[1]Sheet1!$B$2:$E$200,3,FALSE)</f>
        <v>CLAVEL</v>
      </c>
      <c r="H608">
        <f>+Tabla1[[#This Row],[VALOR]]/7</f>
        <v>5</v>
      </c>
    </row>
    <row r="609" spans="1:8" x14ac:dyDescent="0.25">
      <c r="A609" t="s">
        <v>20</v>
      </c>
      <c r="B609" t="s">
        <v>142</v>
      </c>
      <c r="C609" t="s">
        <v>105</v>
      </c>
      <c r="D609" t="s">
        <v>132</v>
      </c>
      <c r="E609" t="s">
        <v>111</v>
      </c>
      <c r="F609">
        <v>126</v>
      </c>
      <c r="G609" t="str">
        <f>VLOOKUP(A609,[1]Sheet1!$B$2:$E$200,3,FALSE)</f>
        <v>CLAVEL</v>
      </c>
      <c r="H609">
        <f>+Tabla1[[#This Row],[VALOR]]/7</f>
        <v>18</v>
      </c>
    </row>
    <row r="610" spans="1:8" x14ac:dyDescent="0.25">
      <c r="A610" t="s">
        <v>21</v>
      </c>
      <c r="B610" t="s">
        <v>142</v>
      </c>
      <c r="C610" t="s">
        <v>105</v>
      </c>
      <c r="D610" t="s">
        <v>130</v>
      </c>
      <c r="E610" t="s">
        <v>111</v>
      </c>
      <c r="F610">
        <v>7</v>
      </c>
      <c r="G610" t="str">
        <f>VLOOKUP(A610,[1]Sheet1!$B$2:$E$200,3,FALSE)</f>
        <v>CLAVEL</v>
      </c>
      <c r="H610">
        <f>+Tabla1[[#This Row],[VALOR]]/7</f>
        <v>1</v>
      </c>
    </row>
    <row r="611" spans="1:8" x14ac:dyDescent="0.25">
      <c r="A611" t="s">
        <v>21</v>
      </c>
      <c r="B611" t="s">
        <v>142</v>
      </c>
      <c r="C611" t="s">
        <v>105</v>
      </c>
      <c r="D611" t="s">
        <v>131</v>
      </c>
      <c r="E611" t="s">
        <v>111</v>
      </c>
      <c r="F611">
        <v>35</v>
      </c>
      <c r="G611" t="str">
        <f>VLOOKUP(A611,[1]Sheet1!$B$2:$E$200,3,FALSE)</f>
        <v>CLAVEL</v>
      </c>
      <c r="H611">
        <f>+Tabla1[[#This Row],[VALOR]]/7</f>
        <v>5</v>
      </c>
    </row>
    <row r="612" spans="1:8" x14ac:dyDescent="0.25">
      <c r="A612" t="s">
        <v>21</v>
      </c>
      <c r="B612" t="s">
        <v>142</v>
      </c>
      <c r="C612" t="s">
        <v>105</v>
      </c>
      <c r="D612" t="s">
        <v>132</v>
      </c>
      <c r="E612" t="s">
        <v>111</v>
      </c>
      <c r="F612">
        <v>126</v>
      </c>
      <c r="G612" t="str">
        <f>VLOOKUP(A612,[1]Sheet1!$B$2:$E$200,3,FALSE)</f>
        <v>CLAVEL</v>
      </c>
      <c r="H612">
        <f>+Tabla1[[#This Row],[VALOR]]/7</f>
        <v>18</v>
      </c>
    </row>
    <row r="613" spans="1:8" x14ac:dyDescent="0.25">
      <c r="A613" t="s">
        <v>22</v>
      </c>
      <c r="B613" t="s">
        <v>142</v>
      </c>
      <c r="C613" t="s">
        <v>105</v>
      </c>
      <c r="D613" t="s">
        <v>130</v>
      </c>
      <c r="E613" t="s">
        <v>111</v>
      </c>
      <c r="F613">
        <v>7</v>
      </c>
      <c r="G613" t="str">
        <f>VLOOKUP(A613,[1]Sheet1!$B$2:$E$200,3,FALSE)</f>
        <v>MINICLAVEL</v>
      </c>
      <c r="H613">
        <f>+Tabla1[[#This Row],[VALOR]]/7</f>
        <v>1</v>
      </c>
    </row>
    <row r="614" spans="1:8" x14ac:dyDescent="0.25">
      <c r="A614" t="s">
        <v>22</v>
      </c>
      <c r="B614" t="s">
        <v>142</v>
      </c>
      <c r="C614" t="s">
        <v>105</v>
      </c>
      <c r="D614" t="s">
        <v>131</v>
      </c>
      <c r="E614" t="s">
        <v>111</v>
      </c>
      <c r="F614">
        <v>35</v>
      </c>
      <c r="G614" t="str">
        <f>VLOOKUP(A614,[1]Sheet1!$B$2:$E$200,3,FALSE)</f>
        <v>MINICLAVEL</v>
      </c>
      <c r="H614">
        <f>+Tabla1[[#This Row],[VALOR]]/7</f>
        <v>5</v>
      </c>
    </row>
    <row r="615" spans="1:8" x14ac:dyDescent="0.25">
      <c r="A615" t="s">
        <v>22</v>
      </c>
      <c r="B615" t="s">
        <v>142</v>
      </c>
      <c r="C615" t="s">
        <v>105</v>
      </c>
      <c r="D615" t="s">
        <v>132</v>
      </c>
      <c r="E615" t="s">
        <v>111</v>
      </c>
      <c r="F615">
        <v>126</v>
      </c>
      <c r="G615" t="str">
        <f>VLOOKUP(A615,[1]Sheet1!$B$2:$E$200,3,FALSE)</f>
        <v>MINICLAVEL</v>
      </c>
      <c r="H615">
        <f>+Tabla1[[#This Row],[VALOR]]/7</f>
        <v>18</v>
      </c>
    </row>
    <row r="616" spans="1:8" x14ac:dyDescent="0.25">
      <c r="A616" t="s">
        <v>23</v>
      </c>
      <c r="B616" t="s">
        <v>142</v>
      </c>
      <c r="C616" t="s">
        <v>105</v>
      </c>
      <c r="D616" t="s">
        <v>130</v>
      </c>
      <c r="E616" t="s">
        <v>111</v>
      </c>
      <c r="F616">
        <v>7</v>
      </c>
      <c r="G616" t="e">
        <f>VLOOKUP(A616,[1]Sheet1!$B$2:$E$200,3,FALSE)</f>
        <v>#N/A</v>
      </c>
      <c r="H616">
        <f>+Tabla1[[#This Row],[VALOR]]/7</f>
        <v>1</v>
      </c>
    </row>
    <row r="617" spans="1:8" x14ac:dyDescent="0.25">
      <c r="A617" t="s">
        <v>23</v>
      </c>
      <c r="B617" t="s">
        <v>142</v>
      </c>
      <c r="C617" t="s">
        <v>105</v>
      </c>
      <c r="D617" t="s">
        <v>131</v>
      </c>
      <c r="E617" t="s">
        <v>111</v>
      </c>
      <c r="F617">
        <v>35</v>
      </c>
      <c r="G617" t="e">
        <f>VLOOKUP(A617,[1]Sheet1!$B$2:$E$200,3,FALSE)</f>
        <v>#N/A</v>
      </c>
      <c r="H617">
        <f>+Tabla1[[#This Row],[VALOR]]/7</f>
        <v>5</v>
      </c>
    </row>
    <row r="618" spans="1:8" x14ac:dyDescent="0.25">
      <c r="A618" t="s">
        <v>23</v>
      </c>
      <c r="B618" t="s">
        <v>142</v>
      </c>
      <c r="C618" t="s">
        <v>105</v>
      </c>
      <c r="D618" t="s">
        <v>132</v>
      </c>
      <c r="E618" t="s">
        <v>111</v>
      </c>
      <c r="F618">
        <v>126</v>
      </c>
      <c r="G618" t="e">
        <f>VLOOKUP(A618,[1]Sheet1!$B$2:$E$200,3,FALSE)</f>
        <v>#N/A</v>
      </c>
      <c r="H618">
        <f>+Tabla1[[#This Row],[VALOR]]/7</f>
        <v>18</v>
      </c>
    </row>
    <row r="619" spans="1:8" x14ac:dyDescent="0.25">
      <c r="A619" t="s">
        <v>24</v>
      </c>
      <c r="B619" t="s">
        <v>142</v>
      </c>
      <c r="C619" t="s">
        <v>105</v>
      </c>
      <c r="D619" t="s">
        <v>130</v>
      </c>
      <c r="E619" t="s">
        <v>111</v>
      </c>
      <c r="F619">
        <v>7</v>
      </c>
      <c r="G619" t="str">
        <f>VLOOKUP(A619,[1]Sheet1!$B$2:$E$200,3,FALSE)</f>
        <v>CLAVEL</v>
      </c>
      <c r="H619">
        <f>+Tabla1[[#This Row],[VALOR]]/7</f>
        <v>1</v>
      </c>
    </row>
    <row r="620" spans="1:8" x14ac:dyDescent="0.25">
      <c r="A620" t="s">
        <v>24</v>
      </c>
      <c r="B620" t="s">
        <v>142</v>
      </c>
      <c r="C620" t="s">
        <v>105</v>
      </c>
      <c r="D620" t="s">
        <v>131</v>
      </c>
      <c r="E620" t="s">
        <v>111</v>
      </c>
      <c r="F620">
        <v>35</v>
      </c>
      <c r="G620" t="str">
        <f>VLOOKUP(A620,[1]Sheet1!$B$2:$E$200,3,FALSE)</f>
        <v>CLAVEL</v>
      </c>
      <c r="H620">
        <f>+Tabla1[[#This Row],[VALOR]]/7</f>
        <v>5</v>
      </c>
    </row>
    <row r="621" spans="1:8" x14ac:dyDescent="0.25">
      <c r="A621" t="s">
        <v>24</v>
      </c>
      <c r="B621" t="s">
        <v>142</v>
      </c>
      <c r="C621" t="s">
        <v>105</v>
      </c>
      <c r="D621" t="s">
        <v>132</v>
      </c>
      <c r="E621" t="s">
        <v>111</v>
      </c>
      <c r="F621">
        <v>126</v>
      </c>
      <c r="G621" t="str">
        <f>VLOOKUP(A621,[1]Sheet1!$B$2:$E$200,3,FALSE)</f>
        <v>CLAVEL</v>
      </c>
      <c r="H621">
        <f>+Tabla1[[#This Row],[VALOR]]/7</f>
        <v>18</v>
      </c>
    </row>
    <row r="622" spans="1:8" x14ac:dyDescent="0.25">
      <c r="A622" t="s">
        <v>25</v>
      </c>
      <c r="B622" t="s">
        <v>142</v>
      </c>
      <c r="C622" t="s">
        <v>105</v>
      </c>
      <c r="D622" t="s">
        <v>130</v>
      </c>
      <c r="E622" t="s">
        <v>111</v>
      </c>
      <c r="F622">
        <v>7</v>
      </c>
      <c r="G622" t="str">
        <f>VLOOKUP(A622,[1]Sheet1!$B$2:$E$200,3,FALSE)</f>
        <v>CLAVEL</v>
      </c>
      <c r="H622">
        <f>+Tabla1[[#This Row],[VALOR]]/7</f>
        <v>1</v>
      </c>
    </row>
    <row r="623" spans="1:8" x14ac:dyDescent="0.25">
      <c r="A623" t="s">
        <v>25</v>
      </c>
      <c r="B623" t="s">
        <v>142</v>
      </c>
      <c r="C623" t="s">
        <v>105</v>
      </c>
      <c r="D623" t="s">
        <v>131</v>
      </c>
      <c r="E623" t="s">
        <v>111</v>
      </c>
      <c r="F623">
        <v>35</v>
      </c>
      <c r="G623" t="str">
        <f>VLOOKUP(A623,[1]Sheet1!$B$2:$E$200,3,FALSE)</f>
        <v>CLAVEL</v>
      </c>
      <c r="H623">
        <f>+Tabla1[[#This Row],[VALOR]]/7</f>
        <v>5</v>
      </c>
    </row>
    <row r="624" spans="1:8" x14ac:dyDescent="0.25">
      <c r="A624" t="s">
        <v>25</v>
      </c>
      <c r="B624" t="s">
        <v>142</v>
      </c>
      <c r="C624" t="s">
        <v>105</v>
      </c>
      <c r="D624" t="s">
        <v>132</v>
      </c>
      <c r="E624" t="s">
        <v>111</v>
      </c>
      <c r="F624">
        <v>126</v>
      </c>
      <c r="G624" t="str">
        <f>VLOOKUP(A624,[1]Sheet1!$B$2:$E$200,3,FALSE)</f>
        <v>CLAVEL</v>
      </c>
      <c r="H624">
        <f>+Tabla1[[#This Row],[VALOR]]/7</f>
        <v>18</v>
      </c>
    </row>
    <row r="625" spans="1:8" x14ac:dyDescent="0.25">
      <c r="A625" t="s">
        <v>26</v>
      </c>
      <c r="B625" t="s">
        <v>142</v>
      </c>
      <c r="C625" t="s">
        <v>105</v>
      </c>
      <c r="D625" t="s">
        <v>130</v>
      </c>
      <c r="E625" t="s">
        <v>111</v>
      </c>
      <c r="F625">
        <v>7</v>
      </c>
      <c r="G625" t="str">
        <f>VLOOKUP(A625,[1]Sheet1!$B$2:$E$200,3,FALSE)</f>
        <v>CLAVEL</v>
      </c>
      <c r="H625">
        <f>+Tabla1[[#This Row],[VALOR]]/7</f>
        <v>1</v>
      </c>
    </row>
    <row r="626" spans="1:8" x14ac:dyDescent="0.25">
      <c r="A626" t="s">
        <v>26</v>
      </c>
      <c r="B626" t="s">
        <v>142</v>
      </c>
      <c r="C626" t="s">
        <v>105</v>
      </c>
      <c r="D626" t="s">
        <v>131</v>
      </c>
      <c r="E626" t="s">
        <v>111</v>
      </c>
      <c r="F626">
        <v>35</v>
      </c>
      <c r="G626" t="str">
        <f>VLOOKUP(A626,[1]Sheet1!$B$2:$E$200,3,FALSE)</f>
        <v>CLAVEL</v>
      </c>
      <c r="H626">
        <f>+Tabla1[[#This Row],[VALOR]]/7</f>
        <v>5</v>
      </c>
    </row>
    <row r="627" spans="1:8" x14ac:dyDescent="0.25">
      <c r="A627" t="s">
        <v>26</v>
      </c>
      <c r="B627" t="s">
        <v>142</v>
      </c>
      <c r="C627" t="s">
        <v>105</v>
      </c>
      <c r="D627" t="s">
        <v>132</v>
      </c>
      <c r="E627" t="s">
        <v>111</v>
      </c>
      <c r="F627">
        <v>126</v>
      </c>
      <c r="G627" t="str">
        <f>VLOOKUP(A627,[1]Sheet1!$B$2:$E$200,3,FALSE)</f>
        <v>CLAVEL</v>
      </c>
      <c r="H627">
        <f>+Tabla1[[#This Row],[VALOR]]/7</f>
        <v>18</v>
      </c>
    </row>
    <row r="628" spans="1:8" x14ac:dyDescent="0.25">
      <c r="A628" t="s">
        <v>27</v>
      </c>
      <c r="B628" t="s">
        <v>142</v>
      </c>
      <c r="C628" t="s">
        <v>105</v>
      </c>
      <c r="D628" t="s">
        <v>130</v>
      </c>
      <c r="E628" t="s">
        <v>111</v>
      </c>
      <c r="F628">
        <v>7</v>
      </c>
      <c r="G628" t="str">
        <f>VLOOKUP(A628,[1]Sheet1!$B$2:$E$200,3,FALSE)</f>
        <v>CLAVEL</v>
      </c>
      <c r="H628">
        <f>+Tabla1[[#This Row],[VALOR]]/7</f>
        <v>1</v>
      </c>
    </row>
    <row r="629" spans="1:8" x14ac:dyDescent="0.25">
      <c r="A629" t="s">
        <v>27</v>
      </c>
      <c r="B629" t="s">
        <v>142</v>
      </c>
      <c r="C629" t="s">
        <v>105</v>
      </c>
      <c r="D629" t="s">
        <v>131</v>
      </c>
      <c r="E629" t="s">
        <v>111</v>
      </c>
      <c r="F629">
        <v>35</v>
      </c>
      <c r="G629" t="str">
        <f>VLOOKUP(A629,[1]Sheet1!$B$2:$E$200,3,FALSE)</f>
        <v>CLAVEL</v>
      </c>
      <c r="H629">
        <f>+Tabla1[[#This Row],[VALOR]]/7</f>
        <v>5</v>
      </c>
    </row>
    <row r="630" spans="1:8" x14ac:dyDescent="0.25">
      <c r="A630" t="s">
        <v>27</v>
      </c>
      <c r="B630" t="s">
        <v>142</v>
      </c>
      <c r="C630" t="s">
        <v>105</v>
      </c>
      <c r="D630" t="s">
        <v>132</v>
      </c>
      <c r="E630" t="s">
        <v>111</v>
      </c>
      <c r="F630">
        <v>126</v>
      </c>
      <c r="G630" t="str">
        <f>VLOOKUP(A630,[1]Sheet1!$B$2:$E$200,3,FALSE)</f>
        <v>CLAVEL</v>
      </c>
      <c r="H630">
        <f>+Tabla1[[#This Row],[VALOR]]/7</f>
        <v>18</v>
      </c>
    </row>
    <row r="631" spans="1:8" x14ac:dyDescent="0.25">
      <c r="A631" t="s">
        <v>28</v>
      </c>
      <c r="B631" t="s">
        <v>142</v>
      </c>
      <c r="C631" t="s">
        <v>105</v>
      </c>
      <c r="D631" t="s">
        <v>130</v>
      </c>
      <c r="E631" t="s">
        <v>111</v>
      </c>
      <c r="F631">
        <v>7</v>
      </c>
      <c r="G631" t="str">
        <f>VLOOKUP(A631,[1]Sheet1!$B$2:$E$200,3,FALSE)</f>
        <v>CLAVEL</v>
      </c>
      <c r="H631">
        <f>+Tabla1[[#This Row],[VALOR]]/7</f>
        <v>1</v>
      </c>
    </row>
    <row r="632" spans="1:8" x14ac:dyDescent="0.25">
      <c r="A632" t="s">
        <v>28</v>
      </c>
      <c r="B632" t="s">
        <v>142</v>
      </c>
      <c r="C632" t="s">
        <v>105</v>
      </c>
      <c r="D632" t="s">
        <v>131</v>
      </c>
      <c r="E632" t="s">
        <v>111</v>
      </c>
      <c r="F632">
        <v>35</v>
      </c>
      <c r="G632" t="str">
        <f>VLOOKUP(A632,[1]Sheet1!$B$2:$E$200,3,FALSE)</f>
        <v>CLAVEL</v>
      </c>
      <c r="H632">
        <f>+Tabla1[[#This Row],[VALOR]]/7</f>
        <v>5</v>
      </c>
    </row>
    <row r="633" spans="1:8" x14ac:dyDescent="0.25">
      <c r="A633" t="s">
        <v>28</v>
      </c>
      <c r="B633" t="s">
        <v>142</v>
      </c>
      <c r="C633" t="s">
        <v>105</v>
      </c>
      <c r="D633" t="s">
        <v>132</v>
      </c>
      <c r="E633" t="s">
        <v>111</v>
      </c>
      <c r="F633">
        <v>126</v>
      </c>
      <c r="G633" t="str">
        <f>VLOOKUP(A633,[1]Sheet1!$B$2:$E$200,3,FALSE)</f>
        <v>CLAVEL</v>
      </c>
      <c r="H633">
        <f>+Tabla1[[#This Row],[VALOR]]/7</f>
        <v>18</v>
      </c>
    </row>
    <row r="634" spans="1:8" x14ac:dyDescent="0.25">
      <c r="A634" t="s">
        <v>29</v>
      </c>
      <c r="B634" t="s">
        <v>142</v>
      </c>
      <c r="C634" t="s">
        <v>105</v>
      </c>
      <c r="D634" t="s">
        <v>130</v>
      </c>
      <c r="E634" t="s">
        <v>111</v>
      </c>
      <c r="F634">
        <v>7</v>
      </c>
      <c r="G634" t="str">
        <f>VLOOKUP(A634,[1]Sheet1!$B$2:$E$200,3,FALSE)</f>
        <v>MINICLAVEL</v>
      </c>
      <c r="H634">
        <f>+Tabla1[[#This Row],[VALOR]]/7</f>
        <v>1</v>
      </c>
    </row>
    <row r="635" spans="1:8" x14ac:dyDescent="0.25">
      <c r="A635" t="s">
        <v>29</v>
      </c>
      <c r="B635" t="s">
        <v>142</v>
      </c>
      <c r="C635" t="s">
        <v>105</v>
      </c>
      <c r="D635" t="s">
        <v>131</v>
      </c>
      <c r="E635" t="s">
        <v>111</v>
      </c>
      <c r="F635">
        <v>35</v>
      </c>
      <c r="G635" t="str">
        <f>VLOOKUP(A635,[1]Sheet1!$B$2:$E$200,3,FALSE)</f>
        <v>MINICLAVEL</v>
      </c>
      <c r="H635">
        <f>+Tabla1[[#This Row],[VALOR]]/7</f>
        <v>5</v>
      </c>
    </row>
    <row r="636" spans="1:8" x14ac:dyDescent="0.25">
      <c r="A636" t="s">
        <v>29</v>
      </c>
      <c r="B636" t="s">
        <v>142</v>
      </c>
      <c r="C636" t="s">
        <v>105</v>
      </c>
      <c r="D636" t="s">
        <v>132</v>
      </c>
      <c r="E636" t="s">
        <v>111</v>
      </c>
      <c r="F636">
        <v>126</v>
      </c>
      <c r="G636" t="str">
        <f>VLOOKUP(A636,[1]Sheet1!$B$2:$E$200,3,FALSE)</f>
        <v>MINICLAVEL</v>
      </c>
      <c r="H636">
        <f>+Tabla1[[#This Row],[VALOR]]/7</f>
        <v>18</v>
      </c>
    </row>
    <row r="637" spans="1:8" x14ac:dyDescent="0.25">
      <c r="A637" t="s">
        <v>30</v>
      </c>
      <c r="B637" t="s">
        <v>142</v>
      </c>
      <c r="C637" t="s">
        <v>105</v>
      </c>
      <c r="D637" t="s">
        <v>130</v>
      </c>
      <c r="E637" t="s">
        <v>111</v>
      </c>
      <c r="F637">
        <v>7</v>
      </c>
      <c r="G637" t="str">
        <f>VLOOKUP(A637,[1]Sheet1!$B$2:$E$200,3,FALSE)</f>
        <v>CLAVEL</v>
      </c>
      <c r="H637">
        <f>+Tabla1[[#This Row],[VALOR]]/7</f>
        <v>1</v>
      </c>
    </row>
    <row r="638" spans="1:8" x14ac:dyDescent="0.25">
      <c r="A638" t="s">
        <v>30</v>
      </c>
      <c r="B638" t="s">
        <v>142</v>
      </c>
      <c r="C638" t="s">
        <v>105</v>
      </c>
      <c r="D638" t="s">
        <v>131</v>
      </c>
      <c r="E638" t="s">
        <v>111</v>
      </c>
      <c r="F638">
        <v>35</v>
      </c>
      <c r="G638" t="str">
        <f>VLOOKUP(A638,[1]Sheet1!$B$2:$E$200,3,FALSE)</f>
        <v>CLAVEL</v>
      </c>
      <c r="H638">
        <f>+Tabla1[[#This Row],[VALOR]]/7</f>
        <v>5</v>
      </c>
    </row>
    <row r="639" spans="1:8" x14ac:dyDescent="0.25">
      <c r="A639" t="s">
        <v>30</v>
      </c>
      <c r="B639" t="s">
        <v>142</v>
      </c>
      <c r="C639" t="s">
        <v>105</v>
      </c>
      <c r="D639" t="s">
        <v>132</v>
      </c>
      <c r="E639" t="s">
        <v>111</v>
      </c>
      <c r="F639">
        <v>126</v>
      </c>
      <c r="G639" t="str">
        <f>VLOOKUP(A639,[1]Sheet1!$B$2:$E$200,3,FALSE)</f>
        <v>CLAVEL</v>
      </c>
      <c r="H639">
        <f>+Tabla1[[#This Row],[VALOR]]/7</f>
        <v>18</v>
      </c>
    </row>
    <row r="640" spans="1:8" x14ac:dyDescent="0.25">
      <c r="A640" t="s">
        <v>31</v>
      </c>
      <c r="B640" t="s">
        <v>142</v>
      </c>
      <c r="C640" t="s">
        <v>105</v>
      </c>
      <c r="D640" t="s">
        <v>130</v>
      </c>
      <c r="E640" t="s">
        <v>111</v>
      </c>
      <c r="F640">
        <v>7</v>
      </c>
      <c r="G640" t="str">
        <f>VLOOKUP(A640,[1]Sheet1!$B$2:$E$200,3,FALSE)</f>
        <v>MINICLAVEL</v>
      </c>
      <c r="H640">
        <f>+Tabla1[[#This Row],[VALOR]]/7</f>
        <v>1</v>
      </c>
    </row>
    <row r="641" spans="1:8" x14ac:dyDescent="0.25">
      <c r="A641" t="s">
        <v>31</v>
      </c>
      <c r="B641" t="s">
        <v>142</v>
      </c>
      <c r="C641" t="s">
        <v>105</v>
      </c>
      <c r="D641" t="s">
        <v>131</v>
      </c>
      <c r="E641" t="s">
        <v>111</v>
      </c>
      <c r="F641">
        <v>35</v>
      </c>
      <c r="G641" t="str">
        <f>VLOOKUP(A641,[1]Sheet1!$B$2:$E$200,3,FALSE)</f>
        <v>MINICLAVEL</v>
      </c>
      <c r="H641">
        <f>+Tabla1[[#This Row],[VALOR]]/7</f>
        <v>5</v>
      </c>
    </row>
    <row r="642" spans="1:8" x14ac:dyDescent="0.25">
      <c r="A642" t="s">
        <v>31</v>
      </c>
      <c r="B642" t="s">
        <v>142</v>
      </c>
      <c r="C642" t="s">
        <v>105</v>
      </c>
      <c r="D642" t="s">
        <v>132</v>
      </c>
      <c r="E642" t="s">
        <v>111</v>
      </c>
      <c r="F642">
        <v>126</v>
      </c>
      <c r="G642" t="str">
        <f>VLOOKUP(A642,[1]Sheet1!$B$2:$E$200,3,FALSE)</f>
        <v>MINICLAVEL</v>
      </c>
      <c r="H642">
        <f>+Tabla1[[#This Row],[VALOR]]/7</f>
        <v>18</v>
      </c>
    </row>
    <row r="643" spans="1:8" x14ac:dyDescent="0.25">
      <c r="A643" t="s">
        <v>32</v>
      </c>
      <c r="B643" t="s">
        <v>142</v>
      </c>
      <c r="C643" t="s">
        <v>105</v>
      </c>
      <c r="D643" t="s">
        <v>130</v>
      </c>
      <c r="E643" t="s">
        <v>111</v>
      </c>
      <c r="F643">
        <v>7</v>
      </c>
      <c r="G643" t="str">
        <f>VLOOKUP(A643,[1]Sheet1!$B$2:$E$200,3,FALSE)</f>
        <v>MINICLAVEL</v>
      </c>
      <c r="H643">
        <f>+Tabla1[[#This Row],[VALOR]]/7</f>
        <v>1</v>
      </c>
    </row>
    <row r="644" spans="1:8" x14ac:dyDescent="0.25">
      <c r="A644" t="s">
        <v>32</v>
      </c>
      <c r="B644" t="s">
        <v>142</v>
      </c>
      <c r="C644" t="s">
        <v>105</v>
      </c>
      <c r="D644" t="s">
        <v>131</v>
      </c>
      <c r="E644" t="s">
        <v>111</v>
      </c>
      <c r="F644">
        <v>35</v>
      </c>
      <c r="G644" t="str">
        <f>VLOOKUP(A644,[1]Sheet1!$B$2:$E$200,3,FALSE)</f>
        <v>MINICLAVEL</v>
      </c>
      <c r="H644">
        <f>+Tabla1[[#This Row],[VALOR]]/7</f>
        <v>5</v>
      </c>
    </row>
    <row r="645" spans="1:8" x14ac:dyDescent="0.25">
      <c r="A645" t="s">
        <v>32</v>
      </c>
      <c r="B645" t="s">
        <v>142</v>
      </c>
      <c r="C645" t="s">
        <v>105</v>
      </c>
      <c r="D645" t="s">
        <v>132</v>
      </c>
      <c r="E645" t="s">
        <v>111</v>
      </c>
      <c r="F645">
        <v>126</v>
      </c>
      <c r="G645" t="str">
        <f>VLOOKUP(A645,[1]Sheet1!$B$2:$E$200,3,FALSE)</f>
        <v>MINICLAVEL</v>
      </c>
      <c r="H645">
        <f>+Tabla1[[#This Row],[VALOR]]/7</f>
        <v>18</v>
      </c>
    </row>
    <row r="646" spans="1:8" x14ac:dyDescent="0.25">
      <c r="A646" t="s">
        <v>33</v>
      </c>
      <c r="B646" t="s">
        <v>142</v>
      </c>
      <c r="C646" t="s">
        <v>105</v>
      </c>
      <c r="D646" t="s">
        <v>130</v>
      </c>
      <c r="E646" t="s">
        <v>111</v>
      </c>
      <c r="F646">
        <v>7</v>
      </c>
      <c r="G646" t="str">
        <f>VLOOKUP(A646,[1]Sheet1!$B$2:$E$200,3,FALSE)</f>
        <v>CLAVEL</v>
      </c>
      <c r="H646">
        <f>+Tabla1[[#This Row],[VALOR]]/7</f>
        <v>1</v>
      </c>
    </row>
    <row r="647" spans="1:8" x14ac:dyDescent="0.25">
      <c r="A647" t="s">
        <v>33</v>
      </c>
      <c r="B647" t="s">
        <v>142</v>
      </c>
      <c r="C647" t="s">
        <v>105</v>
      </c>
      <c r="D647" t="s">
        <v>131</v>
      </c>
      <c r="E647" t="s">
        <v>111</v>
      </c>
      <c r="F647">
        <v>35</v>
      </c>
      <c r="G647" t="str">
        <f>VLOOKUP(A647,[1]Sheet1!$B$2:$E$200,3,FALSE)</f>
        <v>CLAVEL</v>
      </c>
      <c r="H647">
        <f>+Tabla1[[#This Row],[VALOR]]/7</f>
        <v>5</v>
      </c>
    </row>
    <row r="648" spans="1:8" x14ac:dyDescent="0.25">
      <c r="A648" t="s">
        <v>33</v>
      </c>
      <c r="B648" t="s">
        <v>142</v>
      </c>
      <c r="C648" t="s">
        <v>105</v>
      </c>
      <c r="D648" t="s">
        <v>132</v>
      </c>
      <c r="E648" t="s">
        <v>111</v>
      </c>
      <c r="F648">
        <v>126</v>
      </c>
      <c r="G648" t="str">
        <f>VLOOKUP(A648,[1]Sheet1!$B$2:$E$200,3,FALSE)</f>
        <v>CLAVEL</v>
      </c>
      <c r="H648">
        <f>+Tabla1[[#This Row],[VALOR]]/7</f>
        <v>18</v>
      </c>
    </row>
    <row r="649" spans="1:8" x14ac:dyDescent="0.25">
      <c r="A649" t="s">
        <v>34</v>
      </c>
      <c r="B649" t="s">
        <v>142</v>
      </c>
      <c r="C649" t="s">
        <v>105</v>
      </c>
      <c r="D649" t="s">
        <v>130</v>
      </c>
      <c r="E649" t="s">
        <v>111</v>
      </c>
      <c r="F649">
        <v>7</v>
      </c>
      <c r="G649" t="str">
        <f>VLOOKUP(A649,[1]Sheet1!$B$2:$E$200,3,FALSE)</f>
        <v>CLAVEL</v>
      </c>
      <c r="H649">
        <f>+Tabla1[[#This Row],[VALOR]]/7</f>
        <v>1</v>
      </c>
    </row>
    <row r="650" spans="1:8" x14ac:dyDescent="0.25">
      <c r="A650" t="s">
        <v>34</v>
      </c>
      <c r="B650" t="s">
        <v>142</v>
      </c>
      <c r="C650" t="s">
        <v>105</v>
      </c>
      <c r="D650" t="s">
        <v>131</v>
      </c>
      <c r="E650" t="s">
        <v>111</v>
      </c>
      <c r="F650">
        <v>35</v>
      </c>
      <c r="G650" t="str">
        <f>VLOOKUP(A650,[1]Sheet1!$B$2:$E$200,3,FALSE)</f>
        <v>CLAVEL</v>
      </c>
      <c r="H650">
        <f>+Tabla1[[#This Row],[VALOR]]/7</f>
        <v>5</v>
      </c>
    </row>
    <row r="651" spans="1:8" x14ac:dyDescent="0.25">
      <c r="A651" t="s">
        <v>34</v>
      </c>
      <c r="B651" t="s">
        <v>142</v>
      </c>
      <c r="C651" t="s">
        <v>105</v>
      </c>
      <c r="D651" t="s">
        <v>132</v>
      </c>
      <c r="E651" t="s">
        <v>111</v>
      </c>
      <c r="F651">
        <v>126</v>
      </c>
      <c r="G651" t="str">
        <f>VLOOKUP(A651,[1]Sheet1!$B$2:$E$200,3,FALSE)</f>
        <v>CLAVEL</v>
      </c>
      <c r="H651">
        <f>+Tabla1[[#This Row],[VALOR]]/7</f>
        <v>18</v>
      </c>
    </row>
    <row r="652" spans="1:8" x14ac:dyDescent="0.25">
      <c r="A652" t="s">
        <v>35</v>
      </c>
      <c r="B652" t="s">
        <v>142</v>
      </c>
      <c r="C652" t="s">
        <v>105</v>
      </c>
      <c r="D652" t="s">
        <v>130</v>
      </c>
      <c r="E652" t="s">
        <v>111</v>
      </c>
      <c r="F652">
        <v>7</v>
      </c>
      <c r="G652" t="str">
        <f>VLOOKUP(A652,[1]Sheet1!$B$2:$E$200,3,FALSE)</f>
        <v>CLAVEL</v>
      </c>
      <c r="H652">
        <f>+Tabla1[[#This Row],[VALOR]]/7</f>
        <v>1</v>
      </c>
    </row>
    <row r="653" spans="1:8" x14ac:dyDescent="0.25">
      <c r="A653" t="s">
        <v>35</v>
      </c>
      <c r="B653" t="s">
        <v>142</v>
      </c>
      <c r="C653" t="s">
        <v>105</v>
      </c>
      <c r="D653" t="s">
        <v>131</v>
      </c>
      <c r="E653" t="s">
        <v>111</v>
      </c>
      <c r="F653">
        <v>35</v>
      </c>
      <c r="G653" t="str">
        <f>VLOOKUP(A653,[1]Sheet1!$B$2:$E$200,3,FALSE)</f>
        <v>CLAVEL</v>
      </c>
      <c r="H653">
        <f>+Tabla1[[#This Row],[VALOR]]/7</f>
        <v>5</v>
      </c>
    </row>
    <row r="654" spans="1:8" x14ac:dyDescent="0.25">
      <c r="A654" t="s">
        <v>35</v>
      </c>
      <c r="B654" t="s">
        <v>142</v>
      </c>
      <c r="C654" t="s">
        <v>105</v>
      </c>
      <c r="D654" t="s">
        <v>132</v>
      </c>
      <c r="E654" t="s">
        <v>111</v>
      </c>
      <c r="F654">
        <v>126</v>
      </c>
      <c r="G654" t="str">
        <f>VLOOKUP(A654,[1]Sheet1!$B$2:$E$200,3,FALSE)</f>
        <v>CLAVEL</v>
      </c>
      <c r="H654">
        <f>+Tabla1[[#This Row],[VALOR]]/7</f>
        <v>18</v>
      </c>
    </row>
    <row r="655" spans="1:8" x14ac:dyDescent="0.25">
      <c r="A655" t="s">
        <v>36</v>
      </c>
      <c r="B655" t="s">
        <v>142</v>
      </c>
      <c r="C655" t="s">
        <v>105</v>
      </c>
      <c r="D655" t="s">
        <v>130</v>
      </c>
      <c r="E655" t="s">
        <v>111</v>
      </c>
      <c r="F655">
        <v>7</v>
      </c>
      <c r="G655" t="str">
        <f>VLOOKUP(A655,[1]Sheet1!$B$2:$E$200,3,FALSE)</f>
        <v>CLAVEL</v>
      </c>
      <c r="H655">
        <f>+Tabla1[[#This Row],[VALOR]]/7</f>
        <v>1</v>
      </c>
    </row>
    <row r="656" spans="1:8" x14ac:dyDescent="0.25">
      <c r="A656" t="s">
        <v>36</v>
      </c>
      <c r="B656" t="s">
        <v>142</v>
      </c>
      <c r="C656" t="s">
        <v>105</v>
      </c>
      <c r="D656" t="s">
        <v>131</v>
      </c>
      <c r="E656" t="s">
        <v>111</v>
      </c>
      <c r="F656">
        <v>35</v>
      </c>
      <c r="G656" t="str">
        <f>VLOOKUP(A656,[1]Sheet1!$B$2:$E$200,3,FALSE)</f>
        <v>CLAVEL</v>
      </c>
      <c r="H656">
        <f>+Tabla1[[#This Row],[VALOR]]/7</f>
        <v>5</v>
      </c>
    </row>
    <row r="657" spans="1:8" x14ac:dyDescent="0.25">
      <c r="A657" t="s">
        <v>36</v>
      </c>
      <c r="B657" t="s">
        <v>142</v>
      </c>
      <c r="C657" t="s">
        <v>105</v>
      </c>
      <c r="D657" t="s">
        <v>132</v>
      </c>
      <c r="E657" t="s">
        <v>111</v>
      </c>
      <c r="F657">
        <v>126</v>
      </c>
      <c r="G657" t="str">
        <f>VLOOKUP(A657,[1]Sheet1!$B$2:$E$200,3,FALSE)</f>
        <v>CLAVEL</v>
      </c>
      <c r="H657">
        <f>+Tabla1[[#This Row],[VALOR]]/7</f>
        <v>18</v>
      </c>
    </row>
    <row r="658" spans="1:8" x14ac:dyDescent="0.25">
      <c r="A658" t="s">
        <v>37</v>
      </c>
      <c r="B658" t="s">
        <v>142</v>
      </c>
      <c r="C658" t="s">
        <v>105</v>
      </c>
      <c r="D658" t="s">
        <v>130</v>
      </c>
      <c r="E658" t="s">
        <v>111</v>
      </c>
      <c r="F658">
        <v>7</v>
      </c>
      <c r="G658" t="str">
        <f>VLOOKUP(A658,[1]Sheet1!$B$2:$E$200,3,FALSE)</f>
        <v>CLAVEL</v>
      </c>
      <c r="H658">
        <f>+Tabla1[[#This Row],[VALOR]]/7</f>
        <v>1</v>
      </c>
    </row>
    <row r="659" spans="1:8" x14ac:dyDescent="0.25">
      <c r="A659" t="s">
        <v>37</v>
      </c>
      <c r="B659" t="s">
        <v>142</v>
      </c>
      <c r="C659" t="s">
        <v>105</v>
      </c>
      <c r="D659" t="s">
        <v>131</v>
      </c>
      <c r="E659" t="s">
        <v>111</v>
      </c>
      <c r="F659">
        <v>35</v>
      </c>
      <c r="G659" t="str">
        <f>VLOOKUP(A659,[1]Sheet1!$B$2:$E$200,3,FALSE)</f>
        <v>CLAVEL</v>
      </c>
      <c r="H659">
        <f>+Tabla1[[#This Row],[VALOR]]/7</f>
        <v>5</v>
      </c>
    </row>
    <row r="660" spans="1:8" x14ac:dyDescent="0.25">
      <c r="A660" t="s">
        <v>37</v>
      </c>
      <c r="B660" t="s">
        <v>142</v>
      </c>
      <c r="C660" t="s">
        <v>105</v>
      </c>
      <c r="D660" t="s">
        <v>132</v>
      </c>
      <c r="E660" t="s">
        <v>111</v>
      </c>
      <c r="F660">
        <v>126</v>
      </c>
      <c r="G660" t="str">
        <f>VLOOKUP(A660,[1]Sheet1!$B$2:$E$200,3,FALSE)</f>
        <v>CLAVEL</v>
      </c>
      <c r="H660">
        <f>+Tabla1[[#This Row],[VALOR]]/7</f>
        <v>18</v>
      </c>
    </row>
    <row r="661" spans="1:8" x14ac:dyDescent="0.25">
      <c r="A661" t="s">
        <v>38</v>
      </c>
      <c r="B661" t="s">
        <v>142</v>
      </c>
      <c r="C661" t="s">
        <v>105</v>
      </c>
      <c r="D661" t="s">
        <v>130</v>
      </c>
      <c r="E661" t="s">
        <v>111</v>
      </c>
      <c r="F661">
        <v>7</v>
      </c>
      <c r="G661" t="str">
        <f>VLOOKUP(A661,[1]Sheet1!$B$2:$E$200,3,FALSE)</f>
        <v>CLAVEL</v>
      </c>
      <c r="H661">
        <f>+Tabla1[[#This Row],[VALOR]]/7</f>
        <v>1</v>
      </c>
    </row>
    <row r="662" spans="1:8" x14ac:dyDescent="0.25">
      <c r="A662" t="s">
        <v>38</v>
      </c>
      <c r="B662" t="s">
        <v>142</v>
      </c>
      <c r="C662" t="s">
        <v>105</v>
      </c>
      <c r="D662" t="s">
        <v>131</v>
      </c>
      <c r="E662" t="s">
        <v>111</v>
      </c>
      <c r="F662">
        <v>35</v>
      </c>
      <c r="G662" t="str">
        <f>VLOOKUP(A662,[1]Sheet1!$B$2:$E$200,3,FALSE)</f>
        <v>CLAVEL</v>
      </c>
      <c r="H662">
        <f>+Tabla1[[#This Row],[VALOR]]/7</f>
        <v>5</v>
      </c>
    </row>
    <row r="663" spans="1:8" x14ac:dyDescent="0.25">
      <c r="A663" t="s">
        <v>38</v>
      </c>
      <c r="B663" t="s">
        <v>142</v>
      </c>
      <c r="C663" t="s">
        <v>105</v>
      </c>
      <c r="D663" t="s">
        <v>132</v>
      </c>
      <c r="E663" t="s">
        <v>111</v>
      </c>
      <c r="F663">
        <v>126</v>
      </c>
      <c r="G663" t="str">
        <f>VLOOKUP(A663,[1]Sheet1!$B$2:$E$200,3,FALSE)</f>
        <v>CLAVEL</v>
      </c>
      <c r="H663">
        <f>+Tabla1[[#This Row],[VALOR]]/7</f>
        <v>18</v>
      </c>
    </row>
    <row r="664" spans="1:8" x14ac:dyDescent="0.25">
      <c r="A664" t="s">
        <v>40</v>
      </c>
      <c r="B664" t="s">
        <v>142</v>
      </c>
      <c r="C664" t="s">
        <v>105</v>
      </c>
      <c r="D664" t="s">
        <v>130</v>
      </c>
      <c r="E664" t="s">
        <v>111</v>
      </c>
      <c r="F664">
        <v>7</v>
      </c>
      <c r="G664" t="str">
        <f>VLOOKUP(A664,[1]Sheet1!$B$2:$E$200,3,FALSE)</f>
        <v>CLAVEL</v>
      </c>
      <c r="H664">
        <f>+Tabla1[[#This Row],[VALOR]]/7</f>
        <v>1</v>
      </c>
    </row>
    <row r="665" spans="1:8" x14ac:dyDescent="0.25">
      <c r="A665" t="s">
        <v>40</v>
      </c>
      <c r="B665" t="s">
        <v>142</v>
      </c>
      <c r="C665" t="s">
        <v>105</v>
      </c>
      <c r="D665" t="s">
        <v>131</v>
      </c>
      <c r="E665" t="s">
        <v>111</v>
      </c>
      <c r="F665">
        <v>35</v>
      </c>
      <c r="G665" t="str">
        <f>VLOOKUP(A665,[1]Sheet1!$B$2:$E$200,3,FALSE)</f>
        <v>CLAVEL</v>
      </c>
      <c r="H665">
        <f>+Tabla1[[#This Row],[VALOR]]/7</f>
        <v>5</v>
      </c>
    </row>
    <row r="666" spans="1:8" x14ac:dyDescent="0.25">
      <c r="A666" t="s">
        <v>40</v>
      </c>
      <c r="B666" t="s">
        <v>142</v>
      </c>
      <c r="C666" t="s">
        <v>105</v>
      </c>
      <c r="D666" t="s">
        <v>132</v>
      </c>
      <c r="E666" t="s">
        <v>111</v>
      </c>
      <c r="F666">
        <v>126</v>
      </c>
      <c r="G666" t="str">
        <f>VLOOKUP(A666,[1]Sheet1!$B$2:$E$200,3,FALSE)</f>
        <v>CLAVEL</v>
      </c>
      <c r="H666">
        <f>+Tabla1[[#This Row],[VALOR]]/7</f>
        <v>18</v>
      </c>
    </row>
    <row r="667" spans="1:8" x14ac:dyDescent="0.25">
      <c r="A667" t="s">
        <v>41</v>
      </c>
      <c r="B667" t="s">
        <v>142</v>
      </c>
      <c r="C667" t="s">
        <v>105</v>
      </c>
      <c r="D667" t="s">
        <v>130</v>
      </c>
      <c r="E667" t="s">
        <v>111</v>
      </c>
      <c r="F667">
        <v>7</v>
      </c>
      <c r="G667" t="str">
        <f>VLOOKUP(A667,[1]Sheet1!$B$2:$E$200,3,FALSE)</f>
        <v>MINICLAVEL</v>
      </c>
      <c r="H667">
        <f>+Tabla1[[#This Row],[VALOR]]/7</f>
        <v>1</v>
      </c>
    </row>
    <row r="668" spans="1:8" x14ac:dyDescent="0.25">
      <c r="A668" t="s">
        <v>41</v>
      </c>
      <c r="B668" t="s">
        <v>142</v>
      </c>
      <c r="C668" t="s">
        <v>105</v>
      </c>
      <c r="D668" t="s">
        <v>131</v>
      </c>
      <c r="E668" t="s">
        <v>111</v>
      </c>
      <c r="F668">
        <v>35</v>
      </c>
      <c r="G668" t="str">
        <f>VLOOKUP(A668,[1]Sheet1!$B$2:$E$200,3,FALSE)</f>
        <v>MINICLAVEL</v>
      </c>
      <c r="H668">
        <f>+Tabla1[[#This Row],[VALOR]]/7</f>
        <v>5</v>
      </c>
    </row>
    <row r="669" spans="1:8" x14ac:dyDescent="0.25">
      <c r="A669" t="s">
        <v>41</v>
      </c>
      <c r="B669" t="s">
        <v>142</v>
      </c>
      <c r="C669" t="s">
        <v>105</v>
      </c>
      <c r="D669" t="s">
        <v>132</v>
      </c>
      <c r="E669" t="s">
        <v>111</v>
      </c>
      <c r="F669">
        <v>126</v>
      </c>
      <c r="G669" t="str">
        <f>VLOOKUP(A669,[1]Sheet1!$B$2:$E$200,3,FALSE)</f>
        <v>MINICLAVEL</v>
      </c>
      <c r="H669">
        <f>+Tabla1[[#This Row],[VALOR]]/7</f>
        <v>18</v>
      </c>
    </row>
    <row r="670" spans="1:8" x14ac:dyDescent="0.25">
      <c r="A670" t="s">
        <v>42</v>
      </c>
      <c r="B670" t="s">
        <v>142</v>
      </c>
      <c r="C670" t="s">
        <v>105</v>
      </c>
      <c r="D670" t="s">
        <v>130</v>
      </c>
      <c r="E670" t="s">
        <v>111</v>
      </c>
      <c r="F670">
        <v>7</v>
      </c>
      <c r="G670" t="str">
        <f>VLOOKUP(A670,[1]Sheet1!$B$2:$E$200,3,FALSE)</f>
        <v>CLAVEL</v>
      </c>
      <c r="H670">
        <f>+Tabla1[[#This Row],[VALOR]]/7</f>
        <v>1</v>
      </c>
    </row>
    <row r="671" spans="1:8" x14ac:dyDescent="0.25">
      <c r="A671" t="s">
        <v>42</v>
      </c>
      <c r="B671" t="s">
        <v>142</v>
      </c>
      <c r="C671" t="s">
        <v>105</v>
      </c>
      <c r="D671" t="s">
        <v>131</v>
      </c>
      <c r="E671" t="s">
        <v>111</v>
      </c>
      <c r="F671">
        <v>35</v>
      </c>
      <c r="G671" t="str">
        <f>VLOOKUP(A671,[1]Sheet1!$B$2:$E$200,3,FALSE)</f>
        <v>CLAVEL</v>
      </c>
      <c r="H671">
        <f>+Tabla1[[#This Row],[VALOR]]/7</f>
        <v>5</v>
      </c>
    </row>
    <row r="672" spans="1:8" x14ac:dyDescent="0.25">
      <c r="A672" t="s">
        <v>42</v>
      </c>
      <c r="B672" t="s">
        <v>142</v>
      </c>
      <c r="C672" t="s">
        <v>105</v>
      </c>
      <c r="D672" t="s">
        <v>132</v>
      </c>
      <c r="E672" t="s">
        <v>111</v>
      </c>
      <c r="F672">
        <v>126</v>
      </c>
      <c r="G672" t="str">
        <f>VLOOKUP(A672,[1]Sheet1!$B$2:$E$200,3,FALSE)</f>
        <v>CLAVEL</v>
      </c>
      <c r="H672">
        <f>+Tabla1[[#This Row],[VALOR]]/7</f>
        <v>18</v>
      </c>
    </row>
    <row r="673" spans="1:8" x14ac:dyDescent="0.25">
      <c r="A673" t="s">
        <v>43</v>
      </c>
      <c r="B673" t="s">
        <v>142</v>
      </c>
      <c r="C673" t="s">
        <v>105</v>
      </c>
      <c r="D673" t="s">
        <v>130</v>
      </c>
      <c r="E673" t="s">
        <v>111</v>
      </c>
      <c r="F673">
        <v>7</v>
      </c>
      <c r="G673" t="str">
        <f>VLOOKUP(A673,[1]Sheet1!$B$2:$E$200,3,FALSE)</f>
        <v>CLAVEL</v>
      </c>
      <c r="H673">
        <f>+Tabla1[[#This Row],[VALOR]]/7</f>
        <v>1</v>
      </c>
    </row>
    <row r="674" spans="1:8" x14ac:dyDescent="0.25">
      <c r="A674" t="s">
        <v>43</v>
      </c>
      <c r="B674" t="s">
        <v>142</v>
      </c>
      <c r="C674" t="s">
        <v>105</v>
      </c>
      <c r="D674" t="s">
        <v>131</v>
      </c>
      <c r="E674" t="s">
        <v>111</v>
      </c>
      <c r="F674">
        <v>35</v>
      </c>
      <c r="G674" t="str">
        <f>VLOOKUP(A674,[1]Sheet1!$B$2:$E$200,3,FALSE)</f>
        <v>CLAVEL</v>
      </c>
      <c r="H674">
        <f>+Tabla1[[#This Row],[VALOR]]/7</f>
        <v>5</v>
      </c>
    </row>
    <row r="675" spans="1:8" x14ac:dyDescent="0.25">
      <c r="A675" t="s">
        <v>43</v>
      </c>
      <c r="B675" t="s">
        <v>142</v>
      </c>
      <c r="C675" t="s">
        <v>105</v>
      </c>
      <c r="D675" t="s">
        <v>132</v>
      </c>
      <c r="E675" t="s">
        <v>111</v>
      </c>
      <c r="F675">
        <v>126</v>
      </c>
      <c r="G675" t="str">
        <f>VLOOKUP(A675,[1]Sheet1!$B$2:$E$200,3,FALSE)</f>
        <v>CLAVEL</v>
      </c>
      <c r="H675">
        <f>+Tabla1[[#This Row],[VALOR]]/7</f>
        <v>18</v>
      </c>
    </row>
    <row r="676" spans="1:8" x14ac:dyDescent="0.25">
      <c r="A676" t="s">
        <v>44</v>
      </c>
      <c r="B676" t="s">
        <v>142</v>
      </c>
      <c r="C676" t="s">
        <v>105</v>
      </c>
      <c r="D676" t="s">
        <v>130</v>
      </c>
      <c r="E676" t="s">
        <v>111</v>
      </c>
      <c r="F676">
        <v>7</v>
      </c>
      <c r="G676" t="str">
        <f>VLOOKUP(A676,[1]Sheet1!$B$2:$E$200,3,FALSE)</f>
        <v>CLAVEL</v>
      </c>
      <c r="H676">
        <f>+Tabla1[[#This Row],[VALOR]]/7</f>
        <v>1</v>
      </c>
    </row>
    <row r="677" spans="1:8" x14ac:dyDescent="0.25">
      <c r="A677" t="s">
        <v>44</v>
      </c>
      <c r="B677" t="s">
        <v>142</v>
      </c>
      <c r="C677" t="s">
        <v>105</v>
      </c>
      <c r="D677" t="s">
        <v>131</v>
      </c>
      <c r="E677" t="s">
        <v>111</v>
      </c>
      <c r="F677">
        <v>35</v>
      </c>
      <c r="G677" t="str">
        <f>VLOOKUP(A677,[1]Sheet1!$B$2:$E$200,3,FALSE)</f>
        <v>CLAVEL</v>
      </c>
      <c r="H677">
        <f>+Tabla1[[#This Row],[VALOR]]/7</f>
        <v>5</v>
      </c>
    </row>
    <row r="678" spans="1:8" x14ac:dyDescent="0.25">
      <c r="A678" t="s">
        <v>44</v>
      </c>
      <c r="B678" t="s">
        <v>142</v>
      </c>
      <c r="C678" t="s">
        <v>105</v>
      </c>
      <c r="D678" t="s">
        <v>132</v>
      </c>
      <c r="E678" t="s">
        <v>111</v>
      </c>
      <c r="F678">
        <v>126</v>
      </c>
      <c r="G678" t="str">
        <f>VLOOKUP(A678,[1]Sheet1!$B$2:$E$200,3,FALSE)</f>
        <v>CLAVEL</v>
      </c>
      <c r="H678">
        <f>+Tabla1[[#This Row],[VALOR]]/7</f>
        <v>18</v>
      </c>
    </row>
    <row r="679" spans="1:8" x14ac:dyDescent="0.25">
      <c r="A679" t="s">
        <v>45</v>
      </c>
      <c r="B679" t="s">
        <v>142</v>
      </c>
      <c r="C679" t="s">
        <v>105</v>
      </c>
      <c r="D679" t="s">
        <v>130</v>
      </c>
      <c r="E679" t="s">
        <v>111</v>
      </c>
      <c r="F679">
        <v>7</v>
      </c>
      <c r="G679" t="str">
        <f>VLOOKUP(A679,[1]Sheet1!$B$2:$E$200,3,FALSE)</f>
        <v>CLAVEL</v>
      </c>
      <c r="H679">
        <f>+Tabla1[[#This Row],[VALOR]]/7</f>
        <v>1</v>
      </c>
    </row>
    <row r="680" spans="1:8" x14ac:dyDescent="0.25">
      <c r="A680" t="s">
        <v>45</v>
      </c>
      <c r="B680" t="s">
        <v>142</v>
      </c>
      <c r="C680" t="s">
        <v>105</v>
      </c>
      <c r="D680" t="s">
        <v>131</v>
      </c>
      <c r="E680" t="s">
        <v>111</v>
      </c>
      <c r="F680">
        <v>35</v>
      </c>
      <c r="G680" t="str">
        <f>VLOOKUP(A680,[1]Sheet1!$B$2:$E$200,3,FALSE)</f>
        <v>CLAVEL</v>
      </c>
      <c r="H680">
        <f>+Tabla1[[#This Row],[VALOR]]/7</f>
        <v>5</v>
      </c>
    </row>
    <row r="681" spans="1:8" x14ac:dyDescent="0.25">
      <c r="A681" t="s">
        <v>45</v>
      </c>
      <c r="B681" t="s">
        <v>142</v>
      </c>
      <c r="C681" t="s">
        <v>105</v>
      </c>
      <c r="D681" t="s">
        <v>132</v>
      </c>
      <c r="E681" t="s">
        <v>111</v>
      </c>
      <c r="F681">
        <v>126</v>
      </c>
      <c r="G681" t="str">
        <f>VLOOKUP(A681,[1]Sheet1!$B$2:$E$200,3,FALSE)</f>
        <v>CLAVEL</v>
      </c>
      <c r="H681">
        <f>+Tabla1[[#This Row],[VALOR]]/7</f>
        <v>18</v>
      </c>
    </row>
    <row r="682" spans="1:8" x14ac:dyDescent="0.25">
      <c r="A682" t="s">
        <v>46</v>
      </c>
      <c r="B682" t="s">
        <v>142</v>
      </c>
      <c r="C682" t="s">
        <v>105</v>
      </c>
      <c r="D682" t="s">
        <v>130</v>
      </c>
      <c r="E682" t="s">
        <v>111</v>
      </c>
      <c r="F682">
        <v>7</v>
      </c>
      <c r="G682" t="str">
        <f>VLOOKUP(A682,[1]Sheet1!$B$2:$E$200,3,FALSE)</f>
        <v>CLAVEL</v>
      </c>
      <c r="H682">
        <f>+Tabla1[[#This Row],[VALOR]]/7</f>
        <v>1</v>
      </c>
    </row>
    <row r="683" spans="1:8" x14ac:dyDescent="0.25">
      <c r="A683" t="s">
        <v>46</v>
      </c>
      <c r="B683" t="s">
        <v>142</v>
      </c>
      <c r="C683" t="s">
        <v>105</v>
      </c>
      <c r="D683" t="s">
        <v>131</v>
      </c>
      <c r="E683" t="s">
        <v>111</v>
      </c>
      <c r="F683">
        <v>35</v>
      </c>
      <c r="G683" t="str">
        <f>VLOOKUP(A683,[1]Sheet1!$B$2:$E$200,3,FALSE)</f>
        <v>CLAVEL</v>
      </c>
      <c r="H683">
        <f>+Tabla1[[#This Row],[VALOR]]/7</f>
        <v>5</v>
      </c>
    </row>
    <row r="684" spans="1:8" x14ac:dyDescent="0.25">
      <c r="A684" t="s">
        <v>46</v>
      </c>
      <c r="B684" t="s">
        <v>142</v>
      </c>
      <c r="C684" t="s">
        <v>105</v>
      </c>
      <c r="D684" t="s">
        <v>132</v>
      </c>
      <c r="E684" t="s">
        <v>111</v>
      </c>
      <c r="F684">
        <v>126</v>
      </c>
      <c r="G684" t="str">
        <f>VLOOKUP(A684,[1]Sheet1!$B$2:$E$200,3,FALSE)</f>
        <v>CLAVEL</v>
      </c>
      <c r="H684">
        <f>+Tabla1[[#This Row],[VALOR]]/7</f>
        <v>18</v>
      </c>
    </row>
    <row r="685" spans="1:8" x14ac:dyDescent="0.25">
      <c r="A685" t="s">
        <v>47</v>
      </c>
      <c r="B685" t="s">
        <v>142</v>
      </c>
      <c r="C685" t="s">
        <v>105</v>
      </c>
      <c r="D685" t="s">
        <v>130</v>
      </c>
      <c r="E685" t="s">
        <v>111</v>
      </c>
      <c r="F685">
        <v>7</v>
      </c>
      <c r="G685" t="str">
        <f>VLOOKUP(A685,[1]Sheet1!$B$2:$E$200,3,FALSE)</f>
        <v>MINICLAVEL</v>
      </c>
      <c r="H685">
        <f>+Tabla1[[#This Row],[VALOR]]/7</f>
        <v>1</v>
      </c>
    </row>
    <row r="686" spans="1:8" x14ac:dyDescent="0.25">
      <c r="A686" t="s">
        <v>47</v>
      </c>
      <c r="B686" t="s">
        <v>142</v>
      </c>
      <c r="C686" t="s">
        <v>105</v>
      </c>
      <c r="D686" t="s">
        <v>131</v>
      </c>
      <c r="E686" t="s">
        <v>111</v>
      </c>
      <c r="F686">
        <v>35</v>
      </c>
      <c r="G686" t="str">
        <f>VLOOKUP(A686,[1]Sheet1!$B$2:$E$200,3,FALSE)</f>
        <v>MINICLAVEL</v>
      </c>
      <c r="H686">
        <f>+Tabla1[[#This Row],[VALOR]]/7</f>
        <v>5</v>
      </c>
    </row>
    <row r="687" spans="1:8" x14ac:dyDescent="0.25">
      <c r="A687" t="s">
        <v>47</v>
      </c>
      <c r="B687" t="s">
        <v>142</v>
      </c>
      <c r="C687" t="s">
        <v>105</v>
      </c>
      <c r="D687" t="s">
        <v>132</v>
      </c>
      <c r="E687" t="s">
        <v>111</v>
      </c>
      <c r="F687">
        <v>126</v>
      </c>
      <c r="G687" t="str">
        <f>VLOOKUP(A687,[1]Sheet1!$B$2:$E$200,3,FALSE)</f>
        <v>MINICLAVEL</v>
      </c>
      <c r="H687">
        <f>+Tabla1[[#This Row],[VALOR]]/7</f>
        <v>18</v>
      </c>
    </row>
    <row r="688" spans="1:8" x14ac:dyDescent="0.25">
      <c r="A688" t="s">
        <v>48</v>
      </c>
      <c r="B688" t="s">
        <v>142</v>
      </c>
      <c r="C688" t="s">
        <v>105</v>
      </c>
      <c r="D688" t="s">
        <v>130</v>
      </c>
      <c r="E688" t="s">
        <v>111</v>
      </c>
      <c r="F688">
        <v>7</v>
      </c>
      <c r="G688" t="str">
        <f>VLOOKUP(A688,[1]Sheet1!$B$2:$E$200,3,FALSE)</f>
        <v>CLAVEL</v>
      </c>
      <c r="H688">
        <f>+Tabla1[[#This Row],[VALOR]]/7</f>
        <v>1</v>
      </c>
    </row>
    <row r="689" spans="1:8" x14ac:dyDescent="0.25">
      <c r="A689" t="s">
        <v>48</v>
      </c>
      <c r="B689" t="s">
        <v>142</v>
      </c>
      <c r="C689" t="s">
        <v>105</v>
      </c>
      <c r="D689" t="s">
        <v>131</v>
      </c>
      <c r="E689" t="s">
        <v>111</v>
      </c>
      <c r="F689">
        <v>35</v>
      </c>
      <c r="G689" t="str">
        <f>VLOOKUP(A689,[1]Sheet1!$B$2:$E$200,3,FALSE)</f>
        <v>CLAVEL</v>
      </c>
      <c r="H689">
        <f>+Tabla1[[#This Row],[VALOR]]/7</f>
        <v>5</v>
      </c>
    </row>
    <row r="690" spans="1:8" x14ac:dyDescent="0.25">
      <c r="A690" t="s">
        <v>48</v>
      </c>
      <c r="B690" t="s">
        <v>142</v>
      </c>
      <c r="C690" t="s">
        <v>105</v>
      </c>
      <c r="D690" t="s">
        <v>132</v>
      </c>
      <c r="E690" t="s">
        <v>111</v>
      </c>
      <c r="F690">
        <v>126</v>
      </c>
      <c r="G690" t="str">
        <f>VLOOKUP(A690,[1]Sheet1!$B$2:$E$200,3,FALSE)</f>
        <v>CLAVEL</v>
      </c>
      <c r="H690">
        <f>+Tabla1[[#This Row],[VALOR]]/7</f>
        <v>18</v>
      </c>
    </row>
    <row r="691" spans="1:8" x14ac:dyDescent="0.25">
      <c r="A691" t="s">
        <v>49</v>
      </c>
      <c r="B691" t="s">
        <v>142</v>
      </c>
      <c r="C691" t="s">
        <v>105</v>
      </c>
      <c r="D691" t="s">
        <v>130</v>
      </c>
      <c r="E691" t="s">
        <v>111</v>
      </c>
      <c r="F691">
        <v>7</v>
      </c>
      <c r="G691" t="str">
        <f>VLOOKUP(A691,[1]Sheet1!$B$2:$E$200,3,FALSE)</f>
        <v>CLAVEL</v>
      </c>
      <c r="H691">
        <f>+Tabla1[[#This Row],[VALOR]]/7</f>
        <v>1</v>
      </c>
    </row>
    <row r="692" spans="1:8" x14ac:dyDescent="0.25">
      <c r="A692" t="s">
        <v>49</v>
      </c>
      <c r="B692" t="s">
        <v>142</v>
      </c>
      <c r="C692" t="s">
        <v>105</v>
      </c>
      <c r="D692" t="s">
        <v>131</v>
      </c>
      <c r="E692" t="s">
        <v>111</v>
      </c>
      <c r="F692">
        <v>35</v>
      </c>
      <c r="G692" t="str">
        <f>VLOOKUP(A692,[1]Sheet1!$B$2:$E$200,3,FALSE)</f>
        <v>CLAVEL</v>
      </c>
      <c r="H692">
        <f>+Tabla1[[#This Row],[VALOR]]/7</f>
        <v>5</v>
      </c>
    </row>
    <row r="693" spans="1:8" x14ac:dyDescent="0.25">
      <c r="A693" t="s">
        <v>49</v>
      </c>
      <c r="B693" t="s">
        <v>142</v>
      </c>
      <c r="C693" t="s">
        <v>105</v>
      </c>
      <c r="D693" t="s">
        <v>132</v>
      </c>
      <c r="E693" t="s">
        <v>111</v>
      </c>
      <c r="F693">
        <v>126</v>
      </c>
      <c r="G693" t="str">
        <f>VLOOKUP(A693,[1]Sheet1!$B$2:$E$200,3,FALSE)</f>
        <v>CLAVEL</v>
      </c>
      <c r="H693">
        <f>+Tabla1[[#This Row],[VALOR]]/7</f>
        <v>18</v>
      </c>
    </row>
    <row r="694" spans="1:8" x14ac:dyDescent="0.25">
      <c r="A694" t="s">
        <v>50</v>
      </c>
      <c r="B694" t="s">
        <v>142</v>
      </c>
      <c r="C694" t="s">
        <v>105</v>
      </c>
      <c r="D694" t="s">
        <v>130</v>
      </c>
      <c r="E694" t="s">
        <v>111</v>
      </c>
      <c r="F694">
        <v>7</v>
      </c>
      <c r="G694" t="str">
        <f>VLOOKUP(A694,[1]Sheet1!$B$2:$E$200,3,FALSE)</f>
        <v>CLAVEL</v>
      </c>
      <c r="H694">
        <f>+Tabla1[[#This Row],[VALOR]]/7</f>
        <v>1</v>
      </c>
    </row>
    <row r="695" spans="1:8" x14ac:dyDescent="0.25">
      <c r="A695" t="s">
        <v>50</v>
      </c>
      <c r="B695" t="s">
        <v>142</v>
      </c>
      <c r="C695" t="s">
        <v>105</v>
      </c>
      <c r="D695" t="s">
        <v>131</v>
      </c>
      <c r="E695" t="s">
        <v>111</v>
      </c>
      <c r="F695">
        <v>35</v>
      </c>
      <c r="G695" t="str">
        <f>VLOOKUP(A695,[1]Sheet1!$B$2:$E$200,3,FALSE)</f>
        <v>CLAVEL</v>
      </c>
      <c r="H695">
        <f>+Tabla1[[#This Row],[VALOR]]/7</f>
        <v>5</v>
      </c>
    </row>
    <row r="696" spans="1:8" x14ac:dyDescent="0.25">
      <c r="A696" t="s">
        <v>50</v>
      </c>
      <c r="B696" t="s">
        <v>142</v>
      </c>
      <c r="C696" t="s">
        <v>105</v>
      </c>
      <c r="D696" t="s">
        <v>132</v>
      </c>
      <c r="E696" t="s">
        <v>111</v>
      </c>
      <c r="F696">
        <v>126</v>
      </c>
      <c r="G696" t="str">
        <f>VLOOKUP(A696,[1]Sheet1!$B$2:$E$200,3,FALSE)</f>
        <v>CLAVEL</v>
      </c>
      <c r="H696">
        <f>+Tabla1[[#This Row],[VALOR]]/7</f>
        <v>18</v>
      </c>
    </row>
    <row r="697" spans="1:8" x14ac:dyDescent="0.25">
      <c r="A697" t="s">
        <v>51</v>
      </c>
      <c r="B697" t="s">
        <v>142</v>
      </c>
      <c r="C697" t="s">
        <v>105</v>
      </c>
      <c r="D697" t="s">
        <v>130</v>
      </c>
      <c r="E697" t="s">
        <v>111</v>
      </c>
      <c r="F697">
        <v>7</v>
      </c>
      <c r="G697" t="str">
        <f>VLOOKUP(A697,[1]Sheet1!$B$2:$E$200,3,FALSE)</f>
        <v>CLAVEL</v>
      </c>
      <c r="H697">
        <f>+Tabla1[[#This Row],[VALOR]]/7</f>
        <v>1</v>
      </c>
    </row>
    <row r="698" spans="1:8" x14ac:dyDescent="0.25">
      <c r="A698" t="s">
        <v>51</v>
      </c>
      <c r="B698" t="s">
        <v>142</v>
      </c>
      <c r="C698" t="s">
        <v>105</v>
      </c>
      <c r="D698" t="s">
        <v>131</v>
      </c>
      <c r="E698" t="s">
        <v>111</v>
      </c>
      <c r="F698">
        <v>35</v>
      </c>
      <c r="G698" t="str">
        <f>VLOOKUP(A698,[1]Sheet1!$B$2:$E$200,3,FALSE)</f>
        <v>CLAVEL</v>
      </c>
      <c r="H698">
        <f>+Tabla1[[#This Row],[VALOR]]/7</f>
        <v>5</v>
      </c>
    </row>
    <row r="699" spans="1:8" x14ac:dyDescent="0.25">
      <c r="A699" t="s">
        <v>51</v>
      </c>
      <c r="B699" t="s">
        <v>142</v>
      </c>
      <c r="C699" t="s">
        <v>105</v>
      </c>
      <c r="D699" t="s">
        <v>132</v>
      </c>
      <c r="E699" t="s">
        <v>111</v>
      </c>
      <c r="F699">
        <v>126</v>
      </c>
      <c r="G699" t="str">
        <f>VLOOKUP(A699,[1]Sheet1!$B$2:$E$200,3,FALSE)</f>
        <v>CLAVEL</v>
      </c>
      <c r="H699">
        <f>+Tabla1[[#This Row],[VALOR]]/7</f>
        <v>18</v>
      </c>
    </row>
    <row r="700" spans="1:8" x14ac:dyDescent="0.25">
      <c r="A700" t="s">
        <v>52</v>
      </c>
      <c r="B700" t="s">
        <v>142</v>
      </c>
      <c r="C700" t="s">
        <v>105</v>
      </c>
      <c r="D700" t="s">
        <v>130</v>
      </c>
      <c r="E700" t="s">
        <v>111</v>
      </c>
      <c r="F700">
        <v>7</v>
      </c>
      <c r="G700" t="str">
        <f>VLOOKUP(A700,[1]Sheet1!$B$2:$E$200,3,FALSE)</f>
        <v>CLAVEL</v>
      </c>
      <c r="H700">
        <f>+Tabla1[[#This Row],[VALOR]]/7</f>
        <v>1</v>
      </c>
    </row>
    <row r="701" spans="1:8" x14ac:dyDescent="0.25">
      <c r="A701" t="s">
        <v>52</v>
      </c>
      <c r="B701" t="s">
        <v>142</v>
      </c>
      <c r="C701" t="s">
        <v>105</v>
      </c>
      <c r="D701" t="s">
        <v>131</v>
      </c>
      <c r="E701" t="s">
        <v>111</v>
      </c>
      <c r="F701">
        <v>35</v>
      </c>
      <c r="G701" t="str">
        <f>VLOOKUP(A701,[1]Sheet1!$B$2:$E$200,3,FALSE)</f>
        <v>CLAVEL</v>
      </c>
      <c r="H701">
        <f>+Tabla1[[#This Row],[VALOR]]/7</f>
        <v>5</v>
      </c>
    </row>
    <row r="702" spans="1:8" x14ac:dyDescent="0.25">
      <c r="A702" t="s">
        <v>52</v>
      </c>
      <c r="B702" t="s">
        <v>142</v>
      </c>
      <c r="C702" t="s">
        <v>105</v>
      </c>
      <c r="D702" t="s">
        <v>132</v>
      </c>
      <c r="E702" t="s">
        <v>111</v>
      </c>
      <c r="F702">
        <v>126</v>
      </c>
      <c r="G702" t="str">
        <f>VLOOKUP(A702,[1]Sheet1!$B$2:$E$200,3,FALSE)</f>
        <v>CLAVEL</v>
      </c>
      <c r="H702">
        <f>+Tabla1[[#This Row],[VALOR]]/7</f>
        <v>18</v>
      </c>
    </row>
    <row r="703" spans="1:8" x14ac:dyDescent="0.25">
      <c r="A703" t="s">
        <v>53</v>
      </c>
      <c r="B703" t="s">
        <v>142</v>
      </c>
      <c r="C703" t="s">
        <v>105</v>
      </c>
      <c r="D703" t="s">
        <v>130</v>
      </c>
      <c r="E703" t="s">
        <v>111</v>
      </c>
      <c r="F703">
        <v>7</v>
      </c>
      <c r="G703" t="str">
        <f>VLOOKUP(A703,[1]Sheet1!$B$2:$E$200,3,FALSE)</f>
        <v>CLAVEL</v>
      </c>
      <c r="H703">
        <f>+Tabla1[[#This Row],[VALOR]]/7</f>
        <v>1</v>
      </c>
    </row>
    <row r="704" spans="1:8" x14ac:dyDescent="0.25">
      <c r="A704" t="s">
        <v>53</v>
      </c>
      <c r="B704" t="s">
        <v>142</v>
      </c>
      <c r="C704" t="s">
        <v>105</v>
      </c>
      <c r="D704" t="s">
        <v>131</v>
      </c>
      <c r="E704" t="s">
        <v>111</v>
      </c>
      <c r="F704">
        <v>35</v>
      </c>
      <c r="G704" t="str">
        <f>VLOOKUP(A704,[1]Sheet1!$B$2:$E$200,3,FALSE)</f>
        <v>CLAVEL</v>
      </c>
      <c r="H704">
        <f>+Tabla1[[#This Row],[VALOR]]/7</f>
        <v>5</v>
      </c>
    </row>
    <row r="705" spans="1:8" x14ac:dyDescent="0.25">
      <c r="A705" t="s">
        <v>53</v>
      </c>
      <c r="B705" t="s">
        <v>142</v>
      </c>
      <c r="C705" t="s">
        <v>105</v>
      </c>
      <c r="D705" t="s">
        <v>132</v>
      </c>
      <c r="E705" t="s">
        <v>111</v>
      </c>
      <c r="F705">
        <v>126</v>
      </c>
      <c r="G705" t="str">
        <f>VLOOKUP(A705,[1]Sheet1!$B$2:$E$200,3,FALSE)</f>
        <v>CLAVEL</v>
      </c>
      <c r="H705">
        <f>+Tabla1[[#This Row],[VALOR]]/7</f>
        <v>18</v>
      </c>
    </row>
    <row r="706" spans="1:8" x14ac:dyDescent="0.25">
      <c r="A706" t="s">
        <v>54</v>
      </c>
      <c r="B706" t="s">
        <v>142</v>
      </c>
      <c r="C706" t="s">
        <v>105</v>
      </c>
      <c r="D706" t="s">
        <v>130</v>
      </c>
      <c r="E706" t="s">
        <v>111</v>
      </c>
      <c r="F706">
        <v>7</v>
      </c>
      <c r="G706" t="str">
        <f>VLOOKUP(A706,[1]Sheet1!$B$2:$E$200,3,FALSE)</f>
        <v>CLAVEL</v>
      </c>
      <c r="H706">
        <f>+Tabla1[[#This Row],[VALOR]]/7</f>
        <v>1</v>
      </c>
    </row>
    <row r="707" spans="1:8" x14ac:dyDescent="0.25">
      <c r="A707" t="s">
        <v>54</v>
      </c>
      <c r="B707" t="s">
        <v>142</v>
      </c>
      <c r="C707" t="s">
        <v>105</v>
      </c>
      <c r="D707" t="s">
        <v>131</v>
      </c>
      <c r="E707" t="s">
        <v>111</v>
      </c>
      <c r="F707">
        <v>35</v>
      </c>
      <c r="G707" t="str">
        <f>VLOOKUP(A707,[1]Sheet1!$B$2:$E$200,3,FALSE)</f>
        <v>CLAVEL</v>
      </c>
      <c r="H707">
        <f>+Tabla1[[#This Row],[VALOR]]/7</f>
        <v>5</v>
      </c>
    </row>
    <row r="708" spans="1:8" x14ac:dyDescent="0.25">
      <c r="A708" t="s">
        <v>54</v>
      </c>
      <c r="B708" t="s">
        <v>142</v>
      </c>
      <c r="C708" t="s">
        <v>105</v>
      </c>
      <c r="D708" t="s">
        <v>132</v>
      </c>
      <c r="E708" t="s">
        <v>111</v>
      </c>
      <c r="F708">
        <v>126</v>
      </c>
      <c r="G708" t="str">
        <f>VLOOKUP(A708,[1]Sheet1!$B$2:$E$200,3,FALSE)</f>
        <v>CLAVEL</v>
      </c>
      <c r="H708">
        <f>+Tabla1[[#This Row],[VALOR]]/7</f>
        <v>18</v>
      </c>
    </row>
    <row r="709" spans="1:8" x14ac:dyDescent="0.25">
      <c r="A709" t="s">
        <v>55</v>
      </c>
      <c r="B709" t="s">
        <v>142</v>
      </c>
      <c r="C709" t="s">
        <v>105</v>
      </c>
      <c r="D709" t="s">
        <v>130</v>
      </c>
      <c r="E709" t="s">
        <v>111</v>
      </c>
      <c r="F709">
        <v>7</v>
      </c>
      <c r="G709" t="str">
        <f>VLOOKUP(A709,[1]Sheet1!$B$2:$E$200,3,FALSE)</f>
        <v>MINICLAVEL</v>
      </c>
      <c r="H709">
        <f>+Tabla1[[#This Row],[VALOR]]/7</f>
        <v>1</v>
      </c>
    </row>
    <row r="710" spans="1:8" x14ac:dyDescent="0.25">
      <c r="A710" t="s">
        <v>55</v>
      </c>
      <c r="B710" t="s">
        <v>142</v>
      </c>
      <c r="C710" t="s">
        <v>105</v>
      </c>
      <c r="D710" t="s">
        <v>131</v>
      </c>
      <c r="E710" t="s">
        <v>111</v>
      </c>
      <c r="F710">
        <v>35</v>
      </c>
      <c r="G710" t="str">
        <f>VLOOKUP(A710,[1]Sheet1!$B$2:$E$200,3,FALSE)</f>
        <v>MINICLAVEL</v>
      </c>
      <c r="H710">
        <f>+Tabla1[[#This Row],[VALOR]]/7</f>
        <v>5</v>
      </c>
    </row>
    <row r="711" spans="1:8" x14ac:dyDescent="0.25">
      <c r="A711" t="s">
        <v>55</v>
      </c>
      <c r="B711" t="s">
        <v>142</v>
      </c>
      <c r="C711" t="s">
        <v>105</v>
      </c>
      <c r="D711" t="s">
        <v>132</v>
      </c>
      <c r="E711" t="s">
        <v>111</v>
      </c>
      <c r="F711">
        <v>126</v>
      </c>
      <c r="G711" t="str">
        <f>VLOOKUP(A711,[1]Sheet1!$B$2:$E$200,3,FALSE)</f>
        <v>MINICLAVEL</v>
      </c>
      <c r="H711">
        <f>+Tabla1[[#This Row],[VALOR]]/7</f>
        <v>18</v>
      </c>
    </row>
    <row r="712" spans="1:8" x14ac:dyDescent="0.25">
      <c r="A712" t="s">
        <v>56</v>
      </c>
      <c r="B712" t="s">
        <v>142</v>
      </c>
      <c r="C712" t="s">
        <v>105</v>
      </c>
      <c r="D712" t="s">
        <v>130</v>
      </c>
      <c r="E712" t="s">
        <v>111</v>
      </c>
      <c r="F712">
        <v>7</v>
      </c>
      <c r="G712" t="str">
        <f>VLOOKUP(A712,[1]Sheet1!$B$2:$E$200,3,FALSE)</f>
        <v>MINICLAVEL</v>
      </c>
      <c r="H712">
        <f>+Tabla1[[#This Row],[VALOR]]/7</f>
        <v>1</v>
      </c>
    </row>
    <row r="713" spans="1:8" x14ac:dyDescent="0.25">
      <c r="A713" t="s">
        <v>56</v>
      </c>
      <c r="B713" t="s">
        <v>142</v>
      </c>
      <c r="C713" t="s">
        <v>105</v>
      </c>
      <c r="D713" t="s">
        <v>131</v>
      </c>
      <c r="E713" t="s">
        <v>111</v>
      </c>
      <c r="F713">
        <v>35</v>
      </c>
      <c r="G713" t="str">
        <f>VLOOKUP(A713,[1]Sheet1!$B$2:$E$200,3,FALSE)</f>
        <v>MINICLAVEL</v>
      </c>
      <c r="H713">
        <f>+Tabla1[[#This Row],[VALOR]]/7</f>
        <v>5</v>
      </c>
    </row>
    <row r="714" spans="1:8" x14ac:dyDescent="0.25">
      <c r="A714" t="s">
        <v>56</v>
      </c>
      <c r="B714" t="s">
        <v>142</v>
      </c>
      <c r="C714" t="s">
        <v>105</v>
      </c>
      <c r="D714" t="s">
        <v>132</v>
      </c>
      <c r="E714" t="s">
        <v>111</v>
      </c>
      <c r="F714">
        <v>126</v>
      </c>
      <c r="G714" t="str">
        <f>VLOOKUP(A714,[1]Sheet1!$B$2:$E$200,3,FALSE)</f>
        <v>MINICLAVEL</v>
      </c>
      <c r="H714">
        <f>+Tabla1[[#This Row],[VALOR]]/7</f>
        <v>18</v>
      </c>
    </row>
    <row r="715" spans="1:8" x14ac:dyDescent="0.25">
      <c r="A715" t="s">
        <v>57</v>
      </c>
      <c r="B715" t="s">
        <v>142</v>
      </c>
      <c r="C715" t="s">
        <v>105</v>
      </c>
      <c r="D715" t="s">
        <v>130</v>
      </c>
      <c r="E715" t="s">
        <v>111</v>
      </c>
      <c r="F715">
        <v>7</v>
      </c>
      <c r="G715" t="str">
        <f>VLOOKUP(A715,[1]Sheet1!$B$2:$E$200,3,FALSE)</f>
        <v>CLAVEL</v>
      </c>
      <c r="H715">
        <f>+Tabla1[[#This Row],[VALOR]]/7</f>
        <v>1</v>
      </c>
    </row>
    <row r="716" spans="1:8" x14ac:dyDescent="0.25">
      <c r="A716" t="s">
        <v>57</v>
      </c>
      <c r="B716" t="s">
        <v>142</v>
      </c>
      <c r="C716" t="s">
        <v>105</v>
      </c>
      <c r="D716" t="s">
        <v>131</v>
      </c>
      <c r="E716" t="s">
        <v>111</v>
      </c>
      <c r="F716">
        <v>35</v>
      </c>
      <c r="G716" t="str">
        <f>VLOOKUP(A716,[1]Sheet1!$B$2:$E$200,3,FALSE)</f>
        <v>CLAVEL</v>
      </c>
      <c r="H716">
        <f>+Tabla1[[#This Row],[VALOR]]/7</f>
        <v>5</v>
      </c>
    </row>
    <row r="717" spans="1:8" x14ac:dyDescent="0.25">
      <c r="A717" t="s">
        <v>57</v>
      </c>
      <c r="B717" t="s">
        <v>142</v>
      </c>
      <c r="C717" t="s">
        <v>105</v>
      </c>
      <c r="D717" t="s">
        <v>132</v>
      </c>
      <c r="E717" t="s">
        <v>111</v>
      </c>
      <c r="F717">
        <v>126</v>
      </c>
      <c r="G717" t="str">
        <f>VLOOKUP(A717,[1]Sheet1!$B$2:$E$200,3,FALSE)</f>
        <v>CLAVEL</v>
      </c>
      <c r="H717">
        <f>+Tabla1[[#This Row],[VALOR]]/7</f>
        <v>18</v>
      </c>
    </row>
    <row r="718" spans="1:8" x14ac:dyDescent="0.25">
      <c r="A718" t="s">
        <v>58</v>
      </c>
      <c r="B718" t="s">
        <v>142</v>
      </c>
      <c r="C718" t="s">
        <v>105</v>
      </c>
      <c r="D718" t="s">
        <v>130</v>
      </c>
      <c r="E718" t="s">
        <v>111</v>
      </c>
      <c r="F718">
        <v>7</v>
      </c>
      <c r="G718" t="str">
        <f>VLOOKUP(A718,[1]Sheet1!$B$2:$E$200,3,FALSE)</f>
        <v>MINICLAVEL</v>
      </c>
      <c r="H718">
        <f>+Tabla1[[#This Row],[VALOR]]/7</f>
        <v>1</v>
      </c>
    </row>
    <row r="719" spans="1:8" x14ac:dyDescent="0.25">
      <c r="A719" t="s">
        <v>58</v>
      </c>
      <c r="B719" t="s">
        <v>142</v>
      </c>
      <c r="C719" t="s">
        <v>105</v>
      </c>
      <c r="D719" t="s">
        <v>131</v>
      </c>
      <c r="E719" t="s">
        <v>111</v>
      </c>
      <c r="F719">
        <v>35</v>
      </c>
      <c r="G719" t="str">
        <f>VLOOKUP(A719,[1]Sheet1!$B$2:$E$200,3,FALSE)</f>
        <v>MINICLAVEL</v>
      </c>
      <c r="H719">
        <f>+Tabla1[[#This Row],[VALOR]]/7</f>
        <v>5</v>
      </c>
    </row>
    <row r="720" spans="1:8" x14ac:dyDescent="0.25">
      <c r="A720" t="s">
        <v>58</v>
      </c>
      <c r="B720" t="s">
        <v>142</v>
      </c>
      <c r="C720" t="s">
        <v>105</v>
      </c>
      <c r="D720" t="s">
        <v>132</v>
      </c>
      <c r="E720" t="s">
        <v>111</v>
      </c>
      <c r="F720">
        <v>126</v>
      </c>
      <c r="G720" t="str">
        <f>VLOOKUP(A720,[1]Sheet1!$B$2:$E$200,3,FALSE)</f>
        <v>MINICLAVEL</v>
      </c>
      <c r="H720">
        <f>+Tabla1[[#This Row],[VALOR]]/7</f>
        <v>18</v>
      </c>
    </row>
    <row r="721" spans="1:8" x14ac:dyDescent="0.25">
      <c r="A721" t="s">
        <v>59</v>
      </c>
      <c r="B721" t="s">
        <v>142</v>
      </c>
      <c r="C721" t="s">
        <v>105</v>
      </c>
      <c r="D721" t="s">
        <v>130</v>
      </c>
      <c r="E721" t="s">
        <v>111</v>
      </c>
      <c r="F721">
        <v>7</v>
      </c>
      <c r="G721" t="str">
        <f>VLOOKUP(A721,[1]Sheet1!$B$2:$E$200,3,FALSE)</f>
        <v>CLAVEL</v>
      </c>
      <c r="H721">
        <f>+Tabla1[[#This Row],[VALOR]]/7</f>
        <v>1</v>
      </c>
    </row>
    <row r="722" spans="1:8" x14ac:dyDescent="0.25">
      <c r="A722" t="s">
        <v>59</v>
      </c>
      <c r="B722" t="s">
        <v>142</v>
      </c>
      <c r="C722" t="s">
        <v>105</v>
      </c>
      <c r="D722" t="s">
        <v>131</v>
      </c>
      <c r="E722" t="s">
        <v>111</v>
      </c>
      <c r="F722">
        <v>35</v>
      </c>
      <c r="G722" t="str">
        <f>VLOOKUP(A722,[1]Sheet1!$B$2:$E$200,3,FALSE)</f>
        <v>CLAVEL</v>
      </c>
      <c r="H722">
        <f>+Tabla1[[#This Row],[VALOR]]/7</f>
        <v>5</v>
      </c>
    </row>
    <row r="723" spans="1:8" x14ac:dyDescent="0.25">
      <c r="A723" t="s">
        <v>59</v>
      </c>
      <c r="B723" t="s">
        <v>142</v>
      </c>
      <c r="C723" t="s">
        <v>105</v>
      </c>
      <c r="D723" t="s">
        <v>132</v>
      </c>
      <c r="E723" t="s">
        <v>111</v>
      </c>
      <c r="F723">
        <v>126</v>
      </c>
      <c r="G723" t="str">
        <f>VLOOKUP(A723,[1]Sheet1!$B$2:$E$200,3,FALSE)</f>
        <v>CLAVEL</v>
      </c>
      <c r="H723">
        <f>+Tabla1[[#This Row],[VALOR]]/7</f>
        <v>18</v>
      </c>
    </row>
    <row r="724" spans="1:8" x14ac:dyDescent="0.25">
      <c r="A724" t="s">
        <v>60</v>
      </c>
      <c r="B724" t="s">
        <v>142</v>
      </c>
      <c r="C724" t="s">
        <v>105</v>
      </c>
      <c r="D724" t="s">
        <v>130</v>
      </c>
      <c r="E724" t="s">
        <v>111</v>
      </c>
      <c r="F724">
        <v>7</v>
      </c>
      <c r="G724" t="str">
        <f>VLOOKUP(A724,[1]Sheet1!$B$2:$E$200,3,FALSE)</f>
        <v>MINICLAVEL</v>
      </c>
      <c r="H724">
        <f>+Tabla1[[#This Row],[VALOR]]/7</f>
        <v>1</v>
      </c>
    </row>
    <row r="725" spans="1:8" x14ac:dyDescent="0.25">
      <c r="A725" t="s">
        <v>60</v>
      </c>
      <c r="B725" t="s">
        <v>142</v>
      </c>
      <c r="C725" t="s">
        <v>105</v>
      </c>
      <c r="D725" t="s">
        <v>131</v>
      </c>
      <c r="E725" t="s">
        <v>111</v>
      </c>
      <c r="F725">
        <v>35</v>
      </c>
      <c r="G725" t="str">
        <f>VLOOKUP(A725,[1]Sheet1!$B$2:$E$200,3,FALSE)</f>
        <v>MINICLAVEL</v>
      </c>
      <c r="H725">
        <f>+Tabla1[[#This Row],[VALOR]]/7</f>
        <v>5</v>
      </c>
    </row>
    <row r="726" spans="1:8" x14ac:dyDescent="0.25">
      <c r="A726" t="s">
        <v>60</v>
      </c>
      <c r="B726" t="s">
        <v>142</v>
      </c>
      <c r="C726" t="s">
        <v>105</v>
      </c>
      <c r="D726" t="s">
        <v>132</v>
      </c>
      <c r="E726" t="s">
        <v>111</v>
      </c>
      <c r="F726">
        <v>126</v>
      </c>
      <c r="G726" t="str">
        <f>VLOOKUP(A726,[1]Sheet1!$B$2:$E$200,3,FALSE)</f>
        <v>MINICLAVEL</v>
      </c>
      <c r="H726">
        <f>+Tabla1[[#This Row],[VALOR]]/7</f>
        <v>18</v>
      </c>
    </row>
    <row r="727" spans="1:8" x14ac:dyDescent="0.25">
      <c r="A727" t="s">
        <v>61</v>
      </c>
      <c r="B727" t="s">
        <v>142</v>
      </c>
      <c r="C727" t="s">
        <v>105</v>
      </c>
      <c r="D727" t="s">
        <v>130</v>
      </c>
      <c r="E727" t="s">
        <v>111</v>
      </c>
      <c r="F727">
        <v>7</v>
      </c>
      <c r="G727" t="str">
        <f>VLOOKUP(A727,[1]Sheet1!$B$2:$E$200,3,FALSE)</f>
        <v>CLAVEL</v>
      </c>
      <c r="H727">
        <f>+Tabla1[[#This Row],[VALOR]]/7</f>
        <v>1</v>
      </c>
    </row>
    <row r="728" spans="1:8" x14ac:dyDescent="0.25">
      <c r="A728" t="s">
        <v>61</v>
      </c>
      <c r="B728" t="s">
        <v>142</v>
      </c>
      <c r="C728" t="s">
        <v>105</v>
      </c>
      <c r="D728" t="s">
        <v>131</v>
      </c>
      <c r="E728" t="s">
        <v>111</v>
      </c>
      <c r="F728">
        <v>35</v>
      </c>
      <c r="G728" t="str">
        <f>VLOOKUP(A728,[1]Sheet1!$B$2:$E$200,3,FALSE)</f>
        <v>CLAVEL</v>
      </c>
      <c r="H728">
        <f>+Tabla1[[#This Row],[VALOR]]/7</f>
        <v>5</v>
      </c>
    </row>
    <row r="729" spans="1:8" x14ac:dyDescent="0.25">
      <c r="A729" t="s">
        <v>61</v>
      </c>
      <c r="B729" t="s">
        <v>142</v>
      </c>
      <c r="C729" t="s">
        <v>105</v>
      </c>
      <c r="D729" t="s">
        <v>132</v>
      </c>
      <c r="E729" t="s">
        <v>111</v>
      </c>
      <c r="F729">
        <v>126</v>
      </c>
      <c r="G729" t="str">
        <f>VLOOKUP(A729,[1]Sheet1!$B$2:$E$200,3,FALSE)</f>
        <v>CLAVEL</v>
      </c>
      <c r="H729">
        <f>+Tabla1[[#This Row],[VALOR]]/7</f>
        <v>18</v>
      </c>
    </row>
    <row r="730" spans="1:8" x14ac:dyDescent="0.25">
      <c r="A730" t="s">
        <v>62</v>
      </c>
      <c r="B730" t="s">
        <v>142</v>
      </c>
      <c r="C730" t="s">
        <v>105</v>
      </c>
      <c r="D730" t="s">
        <v>130</v>
      </c>
      <c r="E730" t="s">
        <v>111</v>
      </c>
      <c r="F730">
        <v>7</v>
      </c>
      <c r="G730" t="str">
        <f>VLOOKUP(A730,[1]Sheet1!$B$2:$E$200,3,FALSE)</f>
        <v>MINICLAVEL</v>
      </c>
      <c r="H730">
        <f>+Tabla1[[#This Row],[VALOR]]/7</f>
        <v>1</v>
      </c>
    </row>
    <row r="731" spans="1:8" x14ac:dyDescent="0.25">
      <c r="A731" t="s">
        <v>62</v>
      </c>
      <c r="B731" t="s">
        <v>142</v>
      </c>
      <c r="C731" t="s">
        <v>105</v>
      </c>
      <c r="D731" t="s">
        <v>131</v>
      </c>
      <c r="E731" t="s">
        <v>111</v>
      </c>
      <c r="F731">
        <v>35</v>
      </c>
      <c r="G731" t="str">
        <f>VLOOKUP(A731,[1]Sheet1!$B$2:$E$200,3,FALSE)</f>
        <v>MINICLAVEL</v>
      </c>
      <c r="H731">
        <f>+Tabla1[[#This Row],[VALOR]]/7</f>
        <v>5</v>
      </c>
    </row>
    <row r="732" spans="1:8" x14ac:dyDescent="0.25">
      <c r="A732" t="s">
        <v>62</v>
      </c>
      <c r="B732" t="s">
        <v>142</v>
      </c>
      <c r="C732" t="s">
        <v>105</v>
      </c>
      <c r="D732" t="s">
        <v>132</v>
      </c>
      <c r="E732" t="s">
        <v>111</v>
      </c>
      <c r="F732">
        <v>126</v>
      </c>
      <c r="G732" t="str">
        <f>VLOOKUP(A732,[1]Sheet1!$B$2:$E$200,3,FALSE)</f>
        <v>MINICLAVEL</v>
      </c>
      <c r="H732">
        <f>+Tabla1[[#This Row],[VALOR]]/7</f>
        <v>18</v>
      </c>
    </row>
    <row r="733" spans="1:8" x14ac:dyDescent="0.25">
      <c r="A733" t="s">
        <v>63</v>
      </c>
      <c r="B733" t="s">
        <v>142</v>
      </c>
      <c r="C733" t="s">
        <v>105</v>
      </c>
      <c r="D733" t="s">
        <v>130</v>
      </c>
      <c r="E733" t="s">
        <v>111</v>
      </c>
      <c r="F733">
        <v>7</v>
      </c>
      <c r="G733" t="str">
        <f>VLOOKUP(A733,[1]Sheet1!$B$2:$E$200,3,FALSE)</f>
        <v>CLAVEL</v>
      </c>
      <c r="H733">
        <f>+Tabla1[[#This Row],[VALOR]]/7</f>
        <v>1</v>
      </c>
    </row>
    <row r="734" spans="1:8" x14ac:dyDescent="0.25">
      <c r="A734" t="s">
        <v>63</v>
      </c>
      <c r="B734" t="s">
        <v>142</v>
      </c>
      <c r="C734" t="s">
        <v>105</v>
      </c>
      <c r="D734" t="s">
        <v>131</v>
      </c>
      <c r="E734" t="s">
        <v>111</v>
      </c>
      <c r="F734">
        <v>35</v>
      </c>
      <c r="G734" t="str">
        <f>VLOOKUP(A734,[1]Sheet1!$B$2:$E$200,3,FALSE)</f>
        <v>CLAVEL</v>
      </c>
      <c r="H734">
        <f>+Tabla1[[#This Row],[VALOR]]/7</f>
        <v>5</v>
      </c>
    </row>
    <row r="735" spans="1:8" x14ac:dyDescent="0.25">
      <c r="A735" t="s">
        <v>63</v>
      </c>
      <c r="B735" t="s">
        <v>142</v>
      </c>
      <c r="C735" t="s">
        <v>105</v>
      </c>
      <c r="D735" t="s">
        <v>132</v>
      </c>
      <c r="E735" t="s">
        <v>111</v>
      </c>
      <c r="F735">
        <v>126</v>
      </c>
      <c r="G735" t="str">
        <f>VLOOKUP(A735,[1]Sheet1!$B$2:$E$200,3,FALSE)</f>
        <v>CLAVEL</v>
      </c>
      <c r="H735">
        <f>+Tabla1[[#This Row],[VALOR]]/7</f>
        <v>18</v>
      </c>
    </row>
    <row r="736" spans="1:8" x14ac:dyDescent="0.25">
      <c r="A736" t="s">
        <v>64</v>
      </c>
      <c r="B736" t="s">
        <v>142</v>
      </c>
      <c r="C736" t="s">
        <v>105</v>
      </c>
      <c r="D736" t="s">
        <v>130</v>
      </c>
      <c r="E736" t="s">
        <v>111</v>
      </c>
      <c r="F736">
        <v>7</v>
      </c>
      <c r="G736" t="str">
        <f>VLOOKUP(A736,[1]Sheet1!$B$2:$E$200,3,FALSE)</f>
        <v>CLAVEL</v>
      </c>
      <c r="H736">
        <f>+Tabla1[[#This Row],[VALOR]]/7</f>
        <v>1</v>
      </c>
    </row>
    <row r="737" spans="1:8" x14ac:dyDescent="0.25">
      <c r="A737" t="s">
        <v>64</v>
      </c>
      <c r="B737" t="s">
        <v>142</v>
      </c>
      <c r="C737" t="s">
        <v>105</v>
      </c>
      <c r="D737" t="s">
        <v>131</v>
      </c>
      <c r="E737" t="s">
        <v>111</v>
      </c>
      <c r="F737">
        <v>35</v>
      </c>
      <c r="G737" t="str">
        <f>VLOOKUP(A737,[1]Sheet1!$B$2:$E$200,3,FALSE)</f>
        <v>CLAVEL</v>
      </c>
      <c r="H737">
        <f>+Tabla1[[#This Row],[VALOR]]/7</f>
        <v>5</v>
      </c>
    </row>
    <row r="738" spans="1:8" x14ac:dyDescent="0.25">
      <c r="A738" t="s">
        <v>64</v>
      </c>
      <c r="B738" t="s">
        <v>142</v>
      </c>
      <c r="C738" t="s">
        <v>105</v>
      </c>
      <c r="D738" t="s">
        <v>132</v>
      </c>
      <c r="E738" t="s">
        <v>111</v>
      </c>
      <c r="F738">
        <v>126</v>
      </c>
      <c r="G738" t="str">
        <f>VLOOKUP(A738,[1]Sheet1!$B$2:$E$200,3,FALSE)</f>
        <v>CLAVEL</v>
      </c>
      <c r="H738">
        <f>+Tabla1[[#This Row],[VALOR]]/7</f>
        <v>18</v>
      </c>
    </row>
    <row r="739" spans="1:8" x14ac:dyDescent="0.25">
      <c r="A739" t="s">
        <v>66</v>
      </c>
      <c r="B739" t="s">
        <v>142</v>
      </c>
      <c r="C739" t="s">
        <v>105</v>
      </c>
      <c r="D739" t="s">
        <v>130</v>
      </c>
      <c r="E739" t="s">
        <v>111</v>
      </c>
      <c r="F739">
        <v>7</v>
      </c>
      <c r="G739" t="str">
        <f>VLOOKUP(A739,[1]Sheet1!$B$2:$E$200,3,FALSE)</f>
        <v>MINICLAVEL</v>
      </c>
      <c r="H739">
        <f>+Tabla1[[#This Row],[VALOR]]/7</f>
        <v>1</v>
      </c>
    </row>
    <row r="740" spans="1:8" x14ac:dyDescent="0.25">
      <c r="A740" t="s">
        <v>66</v>
      </c>
      <c r="B740" t="s">
        <v>142</v>
      </c>
      <c r="C740" t="s">
        <v>105</v>
      </c>
      <c r="D740" t="s">
        <v>131</v>
      </c>
      <c r="E740" t="s">
        <v>111</v>
      </c>
      <c r="F740">
        <v>35</v>
      </c>
      <c r="G740" t="str">
        <f>VLOOKUP(A740,[1]Sheet1!$B$2:$E$200,3,FALSE)</f>
        <v>MINICLAVEL</v>
      </c>
      <c r="H740">
        <f>+Tabla1[[#This Row],[VALOR]]/7</f>
        <v>5</v>
      </c>
    </row>
    <row r="741" spans="1:8" x14ac:dyDescent="0.25">
      <c r="A741" t="s">
        <v>66</v>
      </c>
      <c r="B741" t="s">
        <v>142</v>
      </c>
      <c r="C741" t="s">
        <v>105</v>
      </c>
      <c r="D741" t="s">
        <v>132</v>
      </c>
      <c r="E741" t="s">
        <v>111</v>
      </c>
      <c r="F741">
        <v>126</v>
      </c>
      <c r="G741" t="str">
        <f>VLOOKUP(A741,[1]Sheet1!$B$2:$E$200,3,FALSE)</f>
        <v>MINICLAVEL</v>
      </c>
      <c r="H741">
        <f>+Tabla1[[#This Row],[VALOR]]/7</f>
        <v>18</v>
      </c>
    </row>
    <row r="742" spans="1:8" x14ac:dyDescent="0.25">
      <c r="A742" t="s">
        <v>67</v>
      </c>
      <c r="B742" t="s">
        <v>142</v>
      </c>
      <c r="C742" t="s">
        <v>105</v>
      </c>
      <c r="D742" t="s">
        <v>130</v>
      </c>
      <c r="E742" t="s">
        <v>111</v>
      </c>
      <c r="F742">
        <v>7</v>
      </c>
      <c r="G742" t="str">
        <f>VLOOKUP(A742,[1]Sheet1!$B$2:$E$200,3,FALSE)</f>
        <v>CLAVEL</v>
      </c>
      <c r="H742">
        <f>+Tabla1[[#This Row],[VALOR]]/7</f>
        <v>1</v>
      </c>
    </row>
    <row r="743" spans="1:8" x14ac:dyDescent="0.25">
      <c r="A743" t="s">
        <v>67</v>
      </c>
      <c r="B743" t="s">
        <v>142</v>
      </c>
      <c r="C743" t="s">
        <v>105</v>
      </c>
      <c r="D743" t="s">
        <v>131</v>
      </c>
      <c r="E743" t="s">
        <v>111</v>
      </c>
      <c r="F743">
        <v>35</v>
      </c>
      <c r="G743" t="str">
        <f>VLOOKUP(A743,[1]Sheet1!$B$2:$E$200,3,FALSE)</f>
        <v>CLAVEL</v>
      </c>
      <c r="H743">
        <f>+Tabla1[[#This Row],[VALOR]]/7</f>
        <v>5</v>
      </c>
    </row>
    <row r="744" spans="1:8" x14ac:dyDescent="0.25">
      <c r="A744" t="s">
        <v>67</v>
      </c>
      <c r="B744" t="s">
        <v>142</v>
      </c>
      <c r="C744" t="s">
        <v>105</v>
      </c>
      <c r="D744" t="s">
        <v>132</v>
      </c>
      <c r="E744" t="s">
        <v>111</v>
      </c>
      <c r="F744">
        <v>126</v>
      </c>
      <c r="G744" t="str">
        <f>VLOOKUP(A744,[1]Sheet1!$B$2:$E$200,3,FALSE)</f>
        <v>CLAVEL</v>
      </c>
      <c r="H744">
        <f>+Tabla1[[#This Row],[VALOR]]/7</f>
        <v>18</v>
      </c>
    </row>
    <row r="745" spans="1:8" x14ac:dyDescent="0.25">
      <c r="A745" t="s">
        <v>68</v>
      </c>
      <c r="B745" t="s">
        <v>142</v>
      </c>
      <c r="C745" t="s">
        <v>105</v>
      </c>
      <c r="D745" t="s">
        <v>130</v>
      </c>
      <c r="E745" t="s">
        <v>111</v>
      </c>
      <c r="F745">
        <v>7</v>
      </c>
      <c r="G745" t="str">
        <f>VLOOKUP(A745,[1]Sheet1!$B$2:$E$200,3,FALSE)</f>
        <v>MINICLAVEL</v>
      </c>
      <c r="H745">
        <f>+Tabla1[[#This Row],[VALOR]]/7</f>
        <v>1</v>
      </c>
    </row>
    <row r="746" spans="1:8" x14ac:dyDescent="0.25">
      <c r="A746" t="s">
        <v>68</v>
      </c>
      <c r="B746" t="s">
        <v>142</v>
      </c>
      <c r="C746" t="s">
        <v>105</v>
      </c>
      <c r="D746" t="s">
        <v>131</v>
      </c>
      <c r="E746" t="s">
        <v>111</v>
      </c>
      <c r="F746">
        <v>35</v>
      </c>
      <c r="G746" t="str">
        <f>VLOOKUP(A746,[1]Sheet1!$B$2:$E$200,3,FALSE)</f>
        <v>MINICLAVEL</v>
      </c>
      <c r="H746">
        <f>+Tabla1[[#This Row],[VALOR]]/7</f>
        <v>5</v>
      </c>
    </row>
    <row r="747" spans="1:8" x14ac:dyDescent="0.25">
      <c r="A747" t="s">
        <v>68</v>
      </c>
      <c r="B747" t="s">
        <v>142</v>
      </c>
      <c r="C747" t="s">
        <v>105</v>
      </c>
      <c r="D747" t="s">
        <v>132</v>
      </c>
      <c r="E747" t="s">
        <v>111</v>
      </c>
      <c r="F747">
        <v>126</v>
      </c>
      <c r="G747" t="str">
        <f>VLOOKUP(A747,[1]Sheet1!$B$2:$E$200,3,FALSE)</f>
        <v>MINICLAVEL</v>
      </c>
      <c r="H747">
        <f>+Tabla1[[#This Row],[VALOR]]/7</f>
        <v>18</v>
      </c>
    </row>
    <row r="748" spans="1:8" x14ac:dyDescent="0.25">
      <c r="A748" t="s">
        <v>69</v>
      </c>
      <c r="B748" t="s">
        <v>142</v>
      </c>
      <c r="C748" t="s">
        <v>105</v>
      </c>
      <c r="D748" t="s">
        <v>130</v>
      </c>
      <c r="E748" t="s">
        <v>111</v>
      </c>
      <c r="F748">
        <v>7</v>
      </c>
      <c r="G748" t="str">
        <f>VLOOKUP(A748,[1]Sheet1!$B$2:$E$200,3,FALSE)</f>
        <v>MINICLAVEL</v>
      </c>
      <c r="H748">
        <f>+Tabla1[[#This Row],[VALOR]]/7</f>
        <v>1</v>
      </c>
    </row>
    <row r="749" spans="1:8" x14ac:dyDescent="0.25">
      <c r="A749" t="s">
        <v>69</v>
      </c>
      <c r="B749" t="s">
        <v>142</v>
      </c>
      <c r="C749" t="s">
        <v>105</v>
      </c>
      <c r="D749" t="s">
        <v>131</v>
      </c>
      <c r="E749" t="s">
        <v>111</v>
      </c>
      <c r="F749">
        <v>35</v>
      </c>
      <c r="G749" t="str">
        <f>VLOOKUP(A749,[1]Sheet1!$B$2:$E$200,3,FALSE)</f>
        <v>MINICLAVEL</v>
      </c>
      <c r="H749">
        <f>+Tabla1[[#This Row],[VALOR]]/7</f>
        <v>5</v>
      </c>
    </row>
    <row r="750" spans="1:8" x14ac:dyDescent="0.25">
      <c r="A750" t="s">
        <v>69</v>
      </c>
      <c r="B750" t="s">
        <v>142</v>
      </c>
      <c r="C750" t="s">
        <v>105</v>
      </c>
      <c r="D750" t="s">
        <v>132</v>
      </c>
      <c r="E750" t="s">
        <v>111</v>
      </c>
      <c r="F750">
        <v>126</v>
      </c>
      <c r="G750" t="str">
        <f>VLOOKUP(A750,[1]Sheet1!$B$2:$E$200,3,FALSE)</f>
        <v>MINICLAVEL</v>
      </c>
      <c r="H750">
        <f>+Tabla1[[#This Row],[VALOR]]/7</f>
        <v>18</v>
      </c>
    </row>
    <row r="751" spans="1:8" x14ac:dyDescent="0.25">
      <c r="A751" t="s">
        <v>70</v>
      </c>
      <c r="B751" t="s">
        <v>142</v>
      </c>
      <c r="C751" t="s">
        <v>105</v>
      </c>
      <c r="D751" t="s">
        <v>130</v>
      </c>
      <c r="E751" t="s">
        <v>111</v>
      </c>
      <c r="F751">
        <v>7</v>
      </c>
      <c r="G751" t="str">
        <f>VLOOKUP(A751,[1]Sheet1!$B$2:$E$200,3,FALSE)</f>
        <v>MINICLAVEL</v>
      </c>
      <c r="H751">
        <f>+Tabla1[[#This Row],[VALOR]]/7</f>
        <v>1</v>
      </c>
    </row>
    <row r="752" spans="1:8" x14ac:dyDescent="0.25">
      <c r="A752" t="s">
        <v>70</v>
      </c>
      <c r="B752" t="s">
        <v>142</v>
      </c>
      <c r="C752" t="s">
        <v>105</v>
      </c>
      <c r="D752" t="s">
        <v>131</v>
      </c>
      <c r="E752" t="s">
        <v>111</v>
      </c>
      <c r="F752">
        <v>35</v>
      </c>
      <c r="G752" t="str">
        <f>VLOOKUP(A752,[1]Sheet1!$B$2:$E$200,3,FALSE)</f>
        <v>MINICLAVEL</v>
      </c>
      <c r="H752">
        <f>+Tabla1[[#This Row],[VALOR]]/7</f>
        <v>5</v>
      </c>
    </row>
    <row r="753" spans="1:8" x14ac:dyDescent="0.25">
      <c r="A753" t="s">
        <v>70</v>
      </c>
      <c r="B753" t="s">
        <v>142</v>
      </c>
      <c r="C753" t="s">
        <v>105</v>
      </c>
      <c r="D753" t="s">
        <v>132</v>
      </c>
      <c r="E753" t="s">
        <v>111</v>
      </c>
      <c r="F753">
        <v>126</v>
      </c>
      <c r="G753" t="str">
        <f>VLOOKUP(A753,[1]Sheet1!$B$2:$E$200,3,FALSE)</f>
        <v>MINICLAVEL</v>
      </c>
      <c r="H753">
        <f>+Tabla1[[#This Row],[VALOR]]/7</f>
        <v>18</v>
      </c>
    </row>
    <row r="754" spans="1:8" x14ac:dyDescent="0.25">
      <c r="A754" t="s">
        <v>71</v>
      </c>
      <c r="B754" t="s">
        <v>142</v>
      </c>
      <c r="C754" t="s">
        <v>105</v>
      </c>
      <c r="D754" t="s">
        <v>130</v>
      </c>
      <c r="E754" t="s">
        <v>111</v>
      </c>
      <c r="F754">
        <v>7</v>
      </c>
      <c r="G754" t="str">
        <f>VLOOKUP(A754,[1]Sheet1!$B$2:$E$200,3,FALSE)</f>
        <v>MINICLAVEL</v>
      </c>
      <c r="H754">
        <f>+Tabla1[[#This Row],[VALOR]]/7</f>
        <v>1</v>
      </c>
    </row>
    <row r="755" spans="1:8" x14ac:dyDescent="0.25">
      <c r="A755" t="s">
        <v>71</v>
      </c>
      <c r="B755" t="s">
        <v>142</v>
      </c>
      <c r="C755" t="s">
        <v>105</v>
      </c>
      <c r="D755" t="s">
        <v>131</v>
      </c>
      <c r="E755" t="s">
        <v>111</v>
      </c>
      <c r="F755">
        <v>35</v>
      </c>
      <c r="G755" t="str">
        <f>VLOOKUP(A755,[1]Sheet1!$B$2:$E$200,3,FALSE)</f>
        <v>MINICLAVEL</v>
      </c>
      <c r="H755">
        <f>+Tabla1[[#This Row],[VALOR]]/7</f>
        <v>5</v>
      </c>
    </row>
    <row r="756" spans="1:8" x14ac:dyDescent="0.25">
      <c r="A756" t="s">
        <v>71</v>
      </c>
      <c r="B756" t="s">
        <v>142</v>
      </c>
      <c r="C756" t="s">
        <v>105</v>
      </c>
      <c r="D756" t="s">
        <v>132</v>
      </c>
      <c r="E756" t="s">
        <v>111</v>
      </c>
      <c r="F756">
        <v>126</v>
      </c>
      <c r="G756" t="str">
        <f>VLOOKUP(A756,[1]Sheet1!$B$2:$E$200,3,FALSE)</f>
        <v>MINICLAVEL</v>
      </c>
      <c r="H756">
        <f>+Tabla1[[#This Row],[VALOR]]/7</f>
        <v>18</v>
      </c>
    </row>
    <row r="757" spans="1:8" x14ac:dyDescent="0.25">
      <c r="A757" t="s">
        <v>72</v>
      </c>
      <c r="B757" t="s">
        <v>142</v>
      </c>
      <c r="C757" t="s">
        <v>105</v>
      </c>
      <c r="D757" t="s">
        <v>130</v>
      </c>
      <c r="E757" t="s">
        <v>111</v>
      </c>
      <c r="F757">
        <v>7</v>
      </c>
      <c r="G757" t="str">
        <f>VLOOKUP(A757,[1]Sheet1!$B$2:$E$200,3,FALSE)</f>
        <v>CLAVEL</v>
      </c>
      <c r="H757">
        <f>+Tabla1[[#This Row],[VALOR]]/7</f>
        <v>1</v>
      </c>
    </row>
    <row r="758" spans="1:8" x14ac:dyDescent="0.25">
      <c r="A758" t="s">
        <v>72</v>
      </c>
      <c r="B758" t="s">
        <v>142</v>
      </c>
      <c r="C758" t="s">
        <v>105</v>
      </c>
      <c r="D758" t="s">
        <v>131</v>
      </c>
      <c r="E758" t="s">
        <v>111</v>
      </c>
      <c r="F758">
        <v>35</v>
      </c>
      <c r="G758" t="str">
        <f>VLOOKUP(A758,[1]Sheet1!$B$2:$E$200,3,FALSE)</f>
        <v>CLAVEL</v>
      </c>
      <c r="H758">
        <f>+Tabla1[[#This Row],[VALOR]]/7</f>
        <v>5</v>
      </c>
    </row>
    <row r="759" spans="1:8" x14ac:dyDescent="0.25">
      <c r="A759" t="s">
        <v>72</v>
      </c>
      <c r="B759" t="s">
        <v>142</v>
      </c>
      <c r="C759" t="s">
        <v>105</v>
      </c>
      <c r="D759" t="s">
        <v>132</v>
      </c>
      <c r="E759" t="s">
        <v>111</v>
      </c>
      <c r="F759">
        <v>126</v>
      </c>
      <c r="G759" t="str">
        <f>VLOOKUP(A759,[1]Sheet1!$B$2:$E$200,3,FALSE)</f>
        <v>CLAVEL</v>
      </c>
      <c r="H759">
        <f>+Tabla1[[#This Row],[VALOR]]/7</f>
        <v>18</v>
      </c>
    </row>
    <row r="760" spans="1:8" x14ac:dyDescent="0.25">
      <c r="A760" t="s">
        <v>73</v>
      </c>
      <c r="B760" t="s">
        <v>142</v>
      </c>
      <c r="C760" t="s">
        <v>105</v>
      </c>
      <c r="D760" t="s">
        <v>130</v>
      </c>
      <c r="E760" t="s">
        <v>111</v>
      </c>
      <c r="F760">
        <v>7</v>
      </c>
      <c r="G760" t="str">
        <f>VLOOKUP(A760,[1]Sheet1!$B$2:$E$200,3,FALSE)</f>
        <v>CLAVEL</v>
      </c>
      <c r="H760">
        <f>+Tabla1[[#This Row],[VALOR]]/7</f>
        <v>1</v>
      </c>
    </row>
    <row r="761" spans="1:8" x14ac:dyDescent="0.25">
      <c r="A761" t="s">
        <v>73</v>
      </c>
      <c r="B761" t="s">
        <v>142</v>
      </c>
      <c r="C761" t="s">
        <v>105</v>
      </c>
      <c r="D761" t="s">
        <v>131</v>
      </c>
      <c r="E761" t="s">
        <v>111</v>
      </c>
      <c r="F761">
        <v>35</v>
      </c>
      <c r="G761" t="str">
        <f>VLOOKUP(A761,[1]Sheet1!$B$2:$E$200,3,FALSE)</f>
        <v>CLAVEL</v>
      </c>
      <c r="H761">
        <f>+Tabla1[[#This Row],[VALOR]]/7</f>
        <v>5</v>
      </c>
    </row>
    <row r="762" spans="1:8" x14ac:dyDescent="0.25">
      <c r="A762" t="s">
        <v>73</v>
      </c>
      <c r="B762" t="s">
        <v>142</v>
      </c>
      <c r="C762" t="s">
        <v>105</v>
      </c>
      <c r="D762" t="s">
        <v>132</v>
      </c>
      <c r="E762" t="s">
        <v>111</v>
      </c>
      <c r="F762">
        <v>126</v>
      </c>
      <c r="G762" t="str">
        <f>VLOOKUP(A762,[1]Sheet1!$B$2:$E$200,3,FALSE)</f>
        <v>CLAVEL</v>
      </c>
      <c r="H762">
        <f>+Tabla1[[#This Row],[VALOR]]/7</f>
        <v>18</v>
      </c>
    </row>
    <row r="763" spans="1:8" x14ac:dyDescent="0.25">
      <c r="A763" t="s">
        <v>74</v>
      </c>
      <c r="B763" t="s">
        <v>142</v>
      </c>
      <c r="C763" t="s">
        <v>105</v>
      </c>
      <c r="D763" t="s">
        <v>130</v>
      </c>
      <c r="E763" t="s">
        <v>111</v>
      </c>
      <c r="F763">
        <v>7</v>
      </c>
      <c r="G763" t="str">
        <f>VLOOKUP(A763,[1]Sheet1!$B$2:$E$200,3,FALSE)</f>
        <v>CLAVEL</v>
      </c>
      <c r="H763">
        <f>+Tabla1[[#This Row],[VALOR]]/7</f>
        <v>1</v>
      </c>
    </row>
    <row r="764" spans="1:8" x14ac:dyDescent="0.25">
      <c r="A764" t="s">
        <v>74</v>
      </c>
      <c r="B764" t="s">
        <v>142</v>
      </c>
      <c r="C764" t="s">
        <v>105</v>
      </c>
      <c r="D764" t="s">
        <v>131</v>
      </c>
      <c r="E764" t="s">
        <v>111</v>
      </c>
      <c r="F764">
        <v>35</v>
      </c>
      <c r="G764" t="str">
        <f>VLOOKUP(A764,[1]Sheet1!$B$2:$E$200,3,FALSE)</f>
        <v>CLAVEL</v>
      </c>
      <c r="H764">
        <f>+Tabla1[[#This Row],[VALOR]]/7</f>
        <v>5</v>
      </c>
    </row>
    <row r="765" spans="1:8" x14ac:dyDescent="0.25">
      <c r="A765" t="s">
        <v>74</v>
      </c>
      <c r="B765" t="s">
        <v>142</v>
      </c>
      <c r="C765" t="s">
        <v>105</v>
      </c>
      <c r="D765" t="s">
        <v>132</v>
      </c>
      <c r="E765" t="s">
        <v>111</v>
      </c>
      <c r="F765">
        <v>126</v>
      </c>
      <c r="G765" t="str">
        <f>VLOOKUP(A765,[1]Sheet1!$B$2:$E$200,3,FALSE)</f>
        <v>CLAVEL</v>
      </c>
      <c r="H765">
        <f>+Tabla1[[#This Row],[VALOR]]/7</f>
        <v>18</v>
      </c>
    </row>
    <row r="766" spans="1:8" x14ac:dyDescent="0.25">
      <c r="A766" t="s">
        <v>75</v>
      </c>
      <c r="B766" t="s">
        <v>142</v>
      </c>
      <c r="C766" t="s">
        <v>105</v>
      </c>
      <c r="D766" t="s">
        <v>130</v>
      </c>
      <c r="E766" t="s">
        <v>111</v>
      </c>
      <c r="F766">
        <v>7</v>
      </c>
      <c r="G766" t="str">
        <f>VLOOKUP(A766,[1]Sheet1!$B$2:$E$200,3,FALSE)</f>
        <v>MINICLAVEL</v>
      </c>
      <c r="H766">
        <f>+Tabla1[[#This Row],[VALOR]]/7</f>
        <v>1</v>
      </c>
    </row>
    <row r="767" spans="1:8" x14ac:dyDescent="0.25">
      <c r="A767" t="s">
        <v>75</v>
      </c>
      <c r="B767" t="s">
        <v>142</v>
      </c>
      <c r="C767" t="s">
        <v>105</v>
      </c>
      <c r="D767" t="s">
        <v>131</v>
      </c>
      <c r="E767" t="s">
        <v>111</v>
      </c>
      <c r="F767">
        <v>35</v>
      </c>
      <c r="G767" t="str">
        <f>VLOOKUP(A767,[1]Sheet1!$B$2:$E$200,3,FALSE)</f>
        <v>MINICLAVEL</v>
      </c>
      <c r="H767">
        <f>+Tabla1[[#This Row],[VALOR]]/7</f>
        <v>5</v>
      </c>
    </row>
    <row r="768" spans="1:8" x14ac:dyDescent="0.25">
      <c r="A768" t="s">
        <v>75</v>
      </c>
      <c r="B768" t="s">
        <v>142</v>
      </c>
      <c r="C768" t="s">
        <v>105</v>
      </c>
      <c r="D768" t="s">
        <v>132</v>
      </c>
      <c r="E768" t="s">
        <v>111</v>
      </c>
      <c r="F768">
        <v>126</v>
      </c>
      <c r="G768" t="str">
        <f>VLOOKUP(A768,[1]Sheet1!$B$2:$E$200,3,FALSE)</f>
        <v>MINICLAVEL</v>
      </c>
      <c r="H768">
        <f>+Tabla1[[#This Row],[VALOR]]/7</f>
        <v>18</v>
      </c>
    </row>
    <row r="769" spans="1:8" x14ac:dyDescent="0.25">
      <c r="A769" t="s">
        <v>76</v>
      </c>
      <c r="B769" t="s">
        <v>142</v>
      </c>
      <c r="C769" t="s">
        <v>105</v>
      </c>
      <c r="D769" t="s">
        <v>130</v>
      </c>
      <c r="E769" t="s">
        <v>111</v>
      </c>
      <c r="F769">
        <v>7</v>
      </c>
      <c r="G769" t="str">
        <f>VLOOKUP(A769,[1]Sheet1!$B$2:$E$200,3,FALSE)</f>
        <v>MINICLAVEL</v>
      </c>
      <c r="H769">
        <f>+Tabla1[[#This Row],[VALOR]]/7</f>
        <v>1</v>
      </c>
    </row>
    <row r="770" spans="1:8" x14ac:dyDescent="0.25">
      <c r="A770" t="s">
        <v>76</v>
      </c>
      <c r="B770" t="s">
        <v>142</v>
      </c>
      <c r="C770" t="s">
        <v>105</v>
      </c>
      <c r="D770" t="s">
        <v>131</v>
      </c>
      <c r="E770" t="s">
        <v>111</v>
      </c>
      <c r="F770">
        <v>35</v>
      </c>
      <c r="G770" t="str">
        <f>VLOOKUP(A770,[1]Sheet1!$B$2:$E$200,3,FALSE)</f>
        <v>MINICLAVEL</v>
      </c>
      <c r="H770">
        <f>+Tabla1[[#This Row],[VALOR]]/7</f>
        <v>5</v>
      </c>
    </row>
    <row r="771" spans="1:8" x14ac:dyDescent="0.25">
      <c r="A771" t="s">
        <v>76</v>
      </c>
      <c r="B771" t="s">
        <v>142</v>
      </c>
      <c r="C771" t="s">
        <v>105</v>
      </c>
      <c r="D771" t="s">
        <v>132</v>
      </c>
      <c r="E771" t="s">
        <v>111</v>
      </c>
      <c r="F771">
        <v>126</v>
      </c>
      <c r="G771" t="str">
        <f>VLOOKUP(A771,[1]Sheet1!$B$2:$E$200,3,FALSE)</f>
        <v>MINICLAVEL</v>
      </c>
      <c r="H771">
        <f>+Tabla1[[#This Row],[VALOR]]/7</f>
        <v>18</v>
      </c>
    </row>
    <row r="772" spans="1:8" x14ac:dyDescent="0.25">
      <c r="A772" t="s">
        <v>77</v>
      </c>
      <c r="B772" t="s">
        <v>142</v>
      </c>
      <c r="C772" t="s">
        <v>105</v>
      </c>
      <c r="D772" t="s">
        <v>130</v>
      </c>
      <c r="E772" t="s">
        <v>111</v>
      </c>
      <c r="F772">
        <v>7</v>
      </c>
      <c r="G772" t="str">
        <f>VLOOKUP(A772,[1]Sheet1!$B$2:$E$200,3,FALSE)</f>
        <v>MINICLAVEL</v>
      </c>
      <c r="H772">
        <f>+Tabla1[[#This Row],[VALOR]]/7</f>
        <v>1</v>
      </c>
    </row>
    <row r="773" spans="1:8" x14ac:dyDescent="0.25">
      <c r="A773" t="s">
        <v>77</v>
      </c>
      <c r="B773" t="s">
        <v>142</v>
      </c>
      <c r="C773" t="s">
        <v>105</v>
      </c>
      <c r="D773" t="s">
        <v>131</v>
      </c>
      <c r="E773" t="s">
        <v>111</v>
      </c>
      <c r="F773">
        <v>35</v>
      </c>
      <c r="G773" t="str">
        <f>VLOOKUP(A773,[1]Sheet1!$B$2:$E$200,3,FALSE)</f>
        <v>MINICLAVEL</v>
      </c>
      <c r="H773">
        <f>+Tabla1[[#This Row],[VALOR]]/7</f>
        <v>5</v>
      </c>
    </row>
    <row r="774" spans="1:8" x14ac:dyDescent="0.25">
      <c r="A774" t="s">
        <v>77</v>
      </c>
      <c r="B774" t="s">
        <v>142</v>
      </c>
      <c r="C774" t="s">
        <v>105</v>
      </c>
      <c r="D774" t="s">
        <v>132</v>
      </c>
      <c r="E774" t="s">
        <v>111</v>
      </c>
      <c r="F774">
        <v>126</v>
      </c>
      <c r="G774" t="str">
        <f>VLOOKUP(A774,[1]Sheet1!$B$2:$E$200,3,FALSE)</f>
        <v>MINICLAVEL</v>
      </c>
      <c r="H774">
        <f>+Tabla1[[#This Row],[VALOR]]/7</f>
        <v>18</v>
      </c>
    </row>
    <row r="775" spans="1:8" x14ac:dyDescent="0.25">
      <c r="A775" t="s">
        <v>78</v>
      </c>
      <c r="B775" t="s">
        <v>142</v>
      </c>
      <c r="C775" t="s">
        <v>105</v>
      </c>
      <c r="D775" t="s">
        <v>130</v>
      </c>
      <c r="E775" t="s">
        <v>111</v>
      </c>
      <c r="F775">
        <v>7</v>
      </c>
      <c r="G775" t="str">
        <f>VLOOKUP(A775,[1]Sheet1!$B$2:$E$200,3,FALSE)</f>
        <v>MINICLAVEL</v>
      </c>
      <c r="H775">
        <f>+Tabla1[[#This Row],[VALOR]]/7</f>
        <v>1</v>
      </c>
    </row>
    <row r="776" spans="1:8" x14ac:dyDescent="0.25">
      <c r="A776" t="s">
        <v>78</v>
      </c>
      <c r="B776" t="s">
        <v>142</v>
      </c>
      <c r="C776" t="s">
        <v>105</v>
      </c>
      <c r="D776" t="s">
        <v>131</v>
      </c>
      <c r="E776" t="s">
        <v>111</v>
      </c>
      <c r="F776">
        <v>35</v>
      </c>
      <c r="G776" t="str">
        <f>VLOOKUP(A776,[1]Sheet1!$B$2:$E$200,3,FALSE)</f>
        <v>MINICLAVEL</v>
      </c>
      <c r="H776">
        <f>+Tabla1[[#This Row],[VALOR]]/7</f>
        <v>5</v>
      </c>
    </row>
    <row r="777" spans="1:8" x14ac:dyDescent="0.25">
      <c r="A777" t="s">
        <v>78</v>
      </c>
      <c r="B777" t="s">
        <v>142</v>
      </c>
      <c r="C777" t="s">
        <v>105</v>
      </c>
      <c r="D777" t="s">
        <v>132</v>
      </c>
      <c r="E777" t="s">
        <v>111</v>
      </c>
      <c r="F777">
        <v>126</v>
      </c>
      <c r="G777" t="str">
        <f>VLOOKUP(A777,[1]Sheet1!$B$2:$E$200,3,FALSE)</f>
        <v>MINICLAVEL</v>
      </c>
      <c r="H777">
        <f>+Tabla1[[#This Row],[VALOR]]/7</f>
        <v>18</v>
      </c>
    </row>
    <row r="778" spans="1:8" x14ac:dyDescent="0.25">
      <c r="A778" t="s">
        <v>79</v>
      </c>
      <c r="B778" t="s">
        <v>142</v>
      </c>
      <c r="C778" t="s">
        <v>105</v>
      </c>
      <c r="D778" t="s">
        <v>130</v>
      </c>
      <c r="E778" t="s">
        <v>111</v>
      </c>
      <c r="F778">
        <v>7</v>
      </c>
      <c r="G778" t="str">
        <f>VLOOKUP(A778,[1]Sheet1!$B$2:$E$200,3,FALSE)</f>
        <v>CLAVEL</v>
      </c>
      <c r="H778">
        <f>+Tabla1[[#This Row],[VALOR]]/7</f>
        <v>1</v>
      </c>
    </row>
    <row r="779" spans="1:8" x14ac:dyDescent="0.25">
      <c r="A779" t="s">
        <v>79</v>
      </c>
      <c r="B779" t="s">
        <v>142</v>
      </c>
      <c r="C779" t="s">
        <v>105</v>
      </c>
      <c r="D779" t="s">
        <v>131</v>
      </c>
      <c r="E779" t="s">
        <v>111</v>
      </c>
      <c r="F779">
        <v>35</v>
      </c>
      <c r="G779" t="str">
        <f>VLOOKUP(A779,[1]Sheet1!$B$2:$E$200,3,FALSE)</f>
        <v>CLAVEL</v>
      </c>
      <c r="H779">
        <f>+Tabla1[[#This Row],[VALOR]]/7</f>
        <v>5</v>
      </c>
    </row>
    <row r="780" spans="1:8" x14ac:dyDescent="0.25">
      <c r="A780" t="s">
        <v>79</v>
      </c>
      <c r="B780" t="s">
        <v>142</v>
      </c>
      <c r="C780" t="s">
        <v>105</v>
      </c>
      <c r="D780" t="s">
        <v>132</v>
      </c>
      <c r="E780" t="s">
        <v>111</v>
      </c>
      <c r="F780">
        <v>126</v>
      </c>
      <c r="G780" t="str">
        <f>VLOOKUP(A780,[1]Sheet1!$B$2:$E$200,3,FALSE)</f>
        <v>CLAVEL</v>
      </c>
      <c r="H780">
        <f>+Tabla1[[#This Row],[VALOR]]/7</f>
        <v>18</v>
      </c>
    </row>
    <row r="781" spans="1:8" x14ac:dyDescent="0.25">
      <c r="A781" t="s">
        <v>80</v>
      </c>
      <c r="B781" t="s">
        <v>142</v>
      </c>
      <c r="C781" t="s">
        <v>105</v>
      </c>
      <c r="D781" t="s">
        <v>130</v>
      </c>
      <c r="E781" t="s">
        <v>111</v>
      </c>
      <c r="F781">
        <v>7</v>
      </c>
      <c r="G781" t="str">
        <f>VLOOKUP(A781,[1]Sheet1!$B$2:$E$200,3,FALSE)</f>
        <v>MINICLAVEL</v>
      </c>
      <c r="H781">
        <f>+Tabla1[[#This Row],[VALOR]]/7</f>
        <v>1</v>
      </c>
    </row>
    <row r="782" spans="1:8" x14ac:dyDescent="0.25">
      <c r="A782" t="s">
        <v>80</v>
      </c>
      <c r="B782" t="s">
        <v>142</v>
      </c>
      <c r="C782" t="s">
        <v>105</v>
      </c>
      <c r="D782" t="s">
        <v>131</v>
      </c>
      <c r="E782" t="s">
        <v>111</v>
      </c>
      <c r="F782">
        <v>35</v>
      </c>
      <c r="G782" t="str">
        <f>VLOOKUP(A782,[1]Sheet1!$B$2:$E$200,3,FALSE)</f>
        <v>MINICLAVEL</v>
      </c>
      <c r="H782">
        <f>+Tabla1[[#This Row],[VALOR]]/7</f>
        <v>5</v>
      </c>
    </row>
    <row r="783" spans="1:8" x14ac:dyDescent="0.25">
      <c r="A783" t="s">
        <v>80</v>
      </c>
      <c r="B783" t="s">
        <v>142</v>
      </c>
      <c r="C783" t="s">
        <v>105</v>
      </c>
      <c r="D783" t="s">
        <v>132</v>
      </c>
      <c r="E783" t="s">
        <v>111</v>
      </c>
      <c r="F783">
        <v>126</v>
      </c>
      <c r="G783" t="str">
        <f>VLOOKUP(A783,[1]Sheet1!$B$2:$E$200,3,FALSE)</f>
        <v>MINICLAVEL</v>
      </c>
      <c r="H783">
        <f>+Tabla1[[#This Row],[VALOR]]/7</f>
        <v>18</v>
      </c>
    </row>
    <row r="784" spans="1:8" x14ac:dyDescent="0.25">
      <c r="A784" t="s">
        <v>81</v>
      </c>
      <c r="B784" t="s">
        <v>142</v>
      </c>
      <c r="C784" t="s">
        <v>105</v>
      </c>
      <c r="D784" t="s">
        <v>130</v>
      </c>
      <c r="E784" t="s">
        <v>111</v>
      </c>
      <c r="F784">
        <v>7</v>
      </c>
      <c r="G784" t="str">
        <f>VLOOKUP(A784,[1]Sheet1!$B$2:$E$200,3,FALSE)</f>
        <v>MINICLAVEL</v>
      </c>
      <c r="H784">
        <f>+Tabla1[[#This Row],[VALOR]]/7</f>
        <v>1</v>
      </c>
    </row>
    <row r="785" spans="1:8" x14ac:dyDescent="0.25">
      <c r="A785" t="s">
        <v>81</v>
      </c>
      <c r="B785" t="s">
        <v>142</v>
      </c>
      <c r="C785" t="s">
        <v>105</v>
      </c>
      <c r="D785" t="s">
        <v>131</v>
      </c>
      <c r="E785" t="s">
        <v>111</v>
      </c>
      <c r="F785">
        <v>35</v>
      </c>
      <c r="G785" t="str">
        <f>VLOOKUP(A785,[1]Sheet1!$B$2:$E$200,3,FALSE)</f>
        <v>MINICLAVEL</v>
      </c>
      <c r="H785">
        <f>+Tabla1[[#This Row],[VALOR]]/7</f>
        <v>5</v>
      </c>
    </row>
    <row r="786" spans="1:8" x14ac:dyDescent="0.25">
      <c r="A786" t="s">
        <v>81</v>
      </c>
      <c r="B786" t="s">
        <v>142</v>
      </c>
      <c r="C786" t="s">
        <v>105</v>
      </c>
      <c r="D786" t="s">
        <v>132</v>
      </c>
      <c r="E786" t="s">
        <v>111</v>
      </c>
      <c r="F786">
        <v>126</v>
      </c>
      <c r="G786" t="str">
        <f>VLOOKUP(A786,[1]Sheet1!$B$2:$E$200,3,FALSE)</f>
        <v>MINICLAVEL</v>
      </c>
      <c r="H786">
        <f>+Tabla1[[#This Row],[VALOR]]/7</f>
        <v>18</v>
      </c>
    </row>
    <row r="787" spans="1:8" x14ac:dyDescent="0.25">
      <c r="A787" t="s">
        <v>82</v>
      </c>
      <c r="B787" t="s">
        <v>142</v>
      </c>
      <c r="C787" t="s">
        <v>105</v>
      </c>
      <c r="D787" t="s">
        <v>130</v>
      </c>
      <c r="E787" t="s">
        <v>111</v>
      </c>
      <c r="F787">
        <v>7</v>
      </c>
      <c r="G787" t="str">
        <f>VLOOKUP(A787,[1]Sheet1!$B$2:$E$200,3,FALSE)</f>
        <v>CLAVEL</v>
      </c>
      <c r="H787">
        <f>+Tabla1[[#This Row],[VALOR]]/7</f>
        <v>1</v>
      </c>
    </row>
    <row r="788" spans="1:8" x14ac:dyDescent="0.25">
      <c r="A788" t="s">
        <v>82</v>
      </c>
      <c r="B788" t="s">
        <v>142</v>
      </c>
      <c r="C788" t="s">
        <v>105</v>
      </c>
      <c r="D788" t="s">
        <v>131</v>
      </c>
      <c r="E788" t="s">
        <v>111</v>
      </c>
      <c r="F788">
        <v>35</v>
      </c>
      <c r="G788" t="str">
        <f>VLOOKUP(A788,[1]Sheet1!$B$2:$E$200,3,FALSE)</f>
        <v>CLAVEL</v>
      </c>
      <c r="H788">
        <f>+Tabla1[[#This Row],[VALOR]]/7</f>
        <v>5</v>
      </c>
    </row>
    <row r="789" spans="1:8" x14ac:dyDescent="0.25">
      <c r="A789" t="s">
        <v>82</v>
      </c>
      <c r="B789" t="s">
        <v>142</v>
      </c>
      <c r="C789" t="s">
        <v>105</v>
      </c>
      <c r="D789" t="s">
        <v>132</v>
      </c>
      <c r="E789" t="s">
        <v>111</v>
      </c>
      <c r="F789">
        <v>126</v>
      </c>
      <c r="G789" t="str">
        <f>VLOOKUP(A789,[1]Sheet1!$B$2:$E$200,3,FALSE)</f>
        <v>CLAVEL</v>
      </c>
      <c r="H789">
        <f>+Tabla1[[#This Row],[VALOR]]/7</f>
        <v>18</v>
      </c>
    </row>
    <row r="790" spans="1:8" x14ac:dyDescent="0.25">
      <c r="A790" t="s">
        <v>83</v>
      </c>
      <c r="B790" t="s">
        <v>142</v>
      </c>
      <c r="C790" t="s">
        <v>105</v>
      </c>
      <c r="D790" t="s">
        <v>130</v>
      </c>
      <c r="E790" t="s">
        <v>111</v>
      </c>
      <c r="F790">
        <v>7</v>
      </c>
      <c r="G790" t="str">
        <f>VLOOKUP(A790,[1]Sheet1!$B$2:$E$200,3,FALSE)</f>
        <v>MINICLAVEL</v>
      </c>
      <c r="H790">
        <f>+Tabla1[[#This Row],[VALOR]]/7</f>
        <v>1</v>
      </c>
    </row>
    <row r="791" spans="1:8" x14ac:dyDescent="0.25">
      <c r="A791" t="s">
        <v>83</v>
      </c>
      <c r="B791" t="s">
        <v>142</v>
      </c>
      <c r="C791" t="s">
        <v>105</v>
      </c>
      <c r="D791" t="s">
        <v>131</v>
      </c>
      <c r="E791" t="s">
        <v>111</v>
      </c>
      <c r="F791">
        <v>35</v>
      </c>
      <c r="G791" t="str">
        <f>VLOOKUP(A791,[1]Sheet1!$B$2:$E$200,3,FALSE)</f>
        <v>MINICLAVEL</v>
      </c>
      <c r="H791">
        <f>+Tabla1[[#This Row],[VALOR]]/7</f>
        <v>5</v>
      </c>
    </row>
    <row r="792" spans="1:8" x14ac:dyDescent="0.25">
      <c r="A792" t="s">
        <v>83</v>
      </c>
      <c r="B792" t="s">
        <v>142</v>
      </c>
      <c r="C792" t="s">
        <v>105</v>
      </c>
      <c r="D792" t="s">
        <v>132</v>
      </c>
      <c r="E792" t="s">
        <v>111</v>
      </c>
      <c r="F792">
        <v>126</v>
      </c>
      <c r="G792" t="str">
        <f>VLOOKUP(A792,[1]Sheet1!$B$2:$E$200,3,FALSE)</f>
        <v>MINICLAVEL</v>
      </c>
      <c r="H792">
        <f>+Tabla1[[#This Row],[VALOR]]/7</f>
        <v>18</v>
      </c>
    </row>
    <row r="793" spans="1:8" x14ac:dyDescent="0.25">
      <c r="A793" t="s">
        <v>84</v>
      </c>
      <c r="B793" t="s">
        <v>142</v>
      </c>
      <c r="C793" t="s">
        <v>105</v>
      </c>
      <c r="D793" t="s">
        <v>130</v>
      </c>
      <c r="E793" t="s">
        <v>111</v>
      </c>
      <c r="F793">
        <v>7</v>
      </c>
      <c r="G793" t="str">
        <f>VLOOKUP(A793,[1]Sheet1!$B$2:$E$200,3,FALSE)</f>
        <v>MINICLAVEL</v>
      </c>
      <c r="H793">
        <f>+Tabla1[[#This Row],[VALOR]]/7</f>
        <v>1</v>
      </c>
    </row>
    <row r="794" spans="1:8" x14ac:dyDescent="0.25">
      <c r="A794" t="s">
        <v>84</v>
      </c>
      <c r="B794" t="s">
        <v>142</v>
      </c>
      <c r="C794" t="s">
        <v>105</v>
      </c>
      <c r="D794" t="s">
        <v>131</v>
      </c>
      <c r="E794" t="s">
        <v>111</v>
      </c>
      <c r="F794">
        <v>35</v>
      </c>
      <c r="G794" t="str">
        <f>VLOOKUP(A794,[1]Sheet1!$B$2:$E$200,3,FALSE)</f>
        <v>MINICLAVEL</v>
      </c>
      <c r="H794">
        <f>+Tabla1[[#This Row],[VALOR]]/7</f>
        <v>5</v>
      </c>
    </row>
    <row r="795" spans="1:8" x14ac:dyDescent="0.25">
      <c r="A795" t="s">
        <v>84</v>
      </c>
      <c r="B795" t="s">
        <v>142</v>
      </c>
      <c r="C795" t="s">
        <v>105</v>
      </c>
      <c r="D795" t="s">
        <v>132</v>
      </c>
      <c r="E795" t="s">
        <v>111</v>
      </c>
      <c r="F795">
        <v>126</v>
      </c>
      <c r="G795" t="str">
        <f>VLOOKUP(A795,[1]Sheet1!$B$2:$E$200,3,FALSE)</f>
        <v>MINICLAVEL</v>
      </c>
      <c r="H795">
        <f>+Tabla1[[#This Row],[VALOR]]/7</f>
        <v>18</v>
      </c>
    </row>
    <row r="796" spans="1:8" x14ac:dyDescent="0.25">
      <c r="A796" t="s">
        <v>85</v>
      </c>
      <c r="B796" t="s">
        <v>142</v>
      </c>
      <c r="C796" t="s">
        <v>105</v>
      </c>
      <c r="D796" t="s">
        <v>130</v>
      </c>
      <c r="E796" t="s">
        <v>111</v>
      </c>
      <c r="F796">
        <v>7</v>
      </c>
      <c r="G796" t="str">
        <f>VLOOKUP(A796,[1]Sheet1!$B$2:$E$200,3,FALSE)</f>
        <v>CLAVEL</v>
      </c>
      <c r="H796">
        <f>+Tabla1[[#This Row],[VALOR]]/7</f>
        <v>1</v>
      </c>
    </row>
    <row r="797" spans="1:8" x14ac:dyDescent="0.25">
      <c r="A797" t="s">
        <v>85</v>
      </c>
      <c r="B797" t="s">
        <v>142</v>
      </c>
      <c r="C797" t="s">
        <v>105</v>
      </c>
      <c r="D797" t="s">
        <v>131</v>
      </c>
      <c r="E797" t="s">
        <v>111</v>
      </c>
      <c r="F797">
        <v>35</v>
      </c>
      <c r="G797" t="str">
        <f>VLOOKUP(A797,[1]Sheet1!$B$2:$E$200,3,FALSE)</f>
        <v>CLAVEL</v>
      </c>
      <c r="H797">
        <f>+Tabla1[[#This Row],[VALOR]]/7</f>
        <v>5</v>
      </c>
    </row>
    <row r="798" spans="1:8" x14ac:dyDescent="0.25">
      <c r="A798" t="s">
        <v>85</v>
      </c>
      <c r="B798" t="s">
        <v>142</v>
      </c>
      <c r="C798" t="s">
        <v>105</v>
      </c>
      <c r="D798" t="s">
        <v>132</v>
      </c>
      <c r="E798" t="s">
        <v>111</v>
      </c>
      <c r="F798">
        <v>126</v>
      </c>
      <c r="G798" t="str">
        <f>VLOOKUP(A798,[1]Sheet1!$B$2:$E$200,3,FALSE)</f>
        <v>CLAVEL</v>
      </c>
      <c r="H798">
        <f>+Tabla1[[#This Row],[VALOR]]/7</f>
        <v>18</v>
      </c>
    </row>
    <row r="799" spans="1:8" x14ac:dyDescent="0.25">
      <c r="A799" t="s">
        <v>86</v>
      </c>
      <c r="B799" t="s">
        <v>142</v>
      </c>
      <c r="C799" t="s">
        <v>105</v>
      </c>
      <c r="D799" t="s">
        <v>130</v>
      </c>
      <c r="E799" t="s">
        <v>111</v>
      </c>
      <c r="F799">
        <v>7</v>
      </c>
      <c r="G799" t="str">
        <f>VLOOKUP(A799,[1]Sheet1!$B$2:$E$200,3,FALSE)</f>
        <v>MINICLAVEL</v>
      </c>
      <c r="H799">
        <f>+Tabla1[[#This Row],[VALOR]]/7</f>
        <v>1</v>
      </c>
    </row>
    <row r="800" spans="1:8" x14ac:dyDescent="0.25">
      <c r="A800" t="s">
        <v>86</v>
      </c>
      <c r="B800" t="s">
        <v>142</v>
      </c>
      <c r="C800" t="s">
        <v>105</v>
      </c>
      <c r="D800" t="s">
        <v>131</v>
      </c>
      <c r="E800" t="s">
        <v>111</v>
      </c>
      <c r="F800">
        <v>35</v>
      </c>
      <c r="G800" t="str">
        <f>VLOOKUP(A800,[1]Sheet1!$B$2:$E$200,3,FALSE)</f>
        <v>MINICLAVEL</v>
      </c>
      <c r="H800">
        <f>+Tabla1[[#This Row],[VALOR]]/7</f>
        <v>5</v>
      </c>
    </row>
    <row r="801" spans="1:8" x14ac:dyDescent="0.25">
      <c r="A801" t="s">
        <v>86</v>
      </c>
      <c r="B801" t="s">
        <v>142</v>
      </c>
      <c r="C801" t="s">
        <v>105</v>
      </c>
      <c r="D801" t="s">
        <v>132</v>
      </c>
      <c r="E801" t="s">
        <v>111</v>
      </c>
      <c r="F801">
        <v>126</v>
      </c>
      <c r="G801" t="str">
        <f>VLOOKUP(A801,[1]Sheet1!$B$2:$E$200,3,FALSE)</f>
        <v>MINICLAVEL</v>
      </c>
      <c r="H801">
        <f>+Tabla1[[#This Row],[VALOR]]/7</f>
        <v>18</v>
      </c>
    </row>
    <row r="802" spans="1:8" x14ac:dyDescent="0.25">
      <c r="A802" t="s">
        <v>87</v>
      </c>
      <c r="B802" t="s">
        <v>142</v>
      </c>
      <c r="C802" t="s">
        <v>105</v>
      </c>
      <c r="D802" t="s">
        <v>130</v>
      </c>
      <c r="E802" t="s">
        <v>111</v>
      </c>
      <c r="F802">
        <v>7</v>
      </c>
      <c r="G802" t="str">
        <f>VLOOKUP(A802,[1]Sheet1!$B$2:$E$200,3,FALSE)</f>
        <v>CLAVEL</v>
      </c>
      <c r="H802">
        <f>+Tabla1[[#This Row],[VALOR]]/7</f>
        <v>1</v>
      </c>
    </row>
    <row r="803" spans="1:8" x14ac:dyDescent="0.25">
      <c r="A803" t="s">
        <v>87</v>
      </c>
      <c r="B803" t="s">
        <v>142</v>
      </c>
      <c r="C803" t="s">
        <v>105</v>
      </c>
      <c r="D803" t="s">
        <v>131</v>
      </c>
      <c r="E803" t="s">
        <v>111</v>
      </c>
      <c r="F803">
        <v>35</v>
      </c>
      <c r="G803" t="str">
        <f>VLOOKUP(A803,[1]Sheet1!$B$2:$E$200,3,FALSE)</f>
        <v>CLAVEL</v>
      </c>
      <c r="H803">
        <f>+Tabla1[[#This Row],[VALOR]]/7</f>
        <v>5</v>
      </c>
    </row>
    <row r="804" spans="1:8" x14ac:dyDescent="0.25">
      <c r="A804" t="s">
        <v>87</v>
      </c>
      <c r="B804" t="s">
        <v>142</v>
      </c>
      <c r="C804" t="s">
        <v>105</v>
      </c>
      <c r="D804" t="s">
        <v>132</v>
      </c>
      <c r="E804" t="s">
        <v>111</v>
      </c>
      <c r="F804">
        <v>126</v>
      </c>
      <c r="G804" t="str">
        <f>VLOOKUP(A804,[1]Sheet1!$B$2:$E$200,3,FALSE)</f>
        <v>CLAVEL</v>
      </c>
      <c r="H804">
        <f>+Tabla1[[#This Row],[VALOR]]/7</f>
        <v>18</v>
      </c>
    </row>
    <row r="805" spans="1:8" x14ac:dyDescent="0.25">
      <c r="A805" t="s">
        <v>88</v>
      </c>
      <c r="B805" t="s">
        <v>142</v>
      </c>
      <c r="C805" t="s">
        <v>105</v>
      </c>
      <c r="D805" t="s">
        <v>130</v>
      </c>
      <c r="E805" t="s">
        <v>111</v>
      </c>
      <c r="F805">
        <v>7</v>
      </c>
      <c r="G805" t="str">
        <f>VLOOKUP(A805,[1]Sheet1!$B$2:$E$200,3,FALSE)</f>
        <v>CLAVEL</v>
      </c>
      <c r="H805">
        <f>+Tabla1[[#This Row],[VALOR]]/7</f>
        <v>1</v>
      </c>
    </row>
    <row r="806" spans="1:8" x14ac:dyDescent="0.25">
      <c r="A806" t="s">
        <v>88</v>
      </c>
      <c r="B806" t="s">
        <v>142</v>
      </c>
      <c r="C806" t="s">
        <v>105</v>
      </c>
      <c r="D806" t="s">
        <v>131</v>
      </c>
      <c r="E806" t="s">
        <v>111</v>
      </c>
      <c r="F806">
        <v>35</v>
      </c>
      <c r="G806" t="str">
        <f>VLOOKUP(A806,[1]Sheet1!$B$2:$E$200,3,FALSE)</f>
        <v>CLAVEL</v>
      </c>
      <c r="H806">
        <f>+Tabla1[[#This Row],[VALOR]]/7</f>
        <v>5</v>
      </c>
    </row>
    <row r="807" spans="1:8" x14ac:dyDescent="0.25">
      <c r="A807" t="s">
        <v>88</v>
      </c>
      <c r="B807" t="s">
        <v>142</v>
      </c>
      <c r="C807" t="s">
        <v>105</v>
      </c>
      <c r="D807" t="s">
        <v>132</v>
      </c>
      <c r="E807" t="s">
        <v>111</v>
      </c>
      <c r="F807">
        <v>126</v>
      </c>
      <c r="G807" t="str">
        <f>VLOOKUP(A807,[1]Sheet1!$B$2:$E$200,3,FALSE)</f>
        <v>CLAVEL</v>
      </c>
      <c r="H807">
        <f>+Tabla1[[#This Row],[VALOR]]/7</f>
        <v>18</v>
      </c>
    </row>
    <row r="808" spans="1:8" x14ac:dyDescent="0.25">
      <c r="A808" t="s">
        <v>89</v>
      </c>
      <c r="B808" t="s">
        <v>142</v>
      </c>
      <c r="C808" t="s">
        <v>105</v>
      </c>
      <c r="D808" t="s">
        <v>130</v>
      </c>
      <c r="E808" t="s">
        <v>111</v>
      </c>
      <c r="F808">
        <v>7</v>
      </c>
      <c r="G808" t="str">
        <f>VLOOKUP(A808,[1]Sheet1!$B$2:$E$200,3,FALSE)</f>
        <v>MINICLAVEL</v>
      </c>
      <c r="H808">
        <f>+Tabla1[[#This Row],[VALOR]]/7</f>
        <v>1</v>
      </c>
    </row>
    <row r="809" spans="1:8" x14ac:dyDescent="0.25">
      <c r="A809" t="s">
        <v>89</v>
      </c>
      <c r="B809" t="s">
        <v>142</v>
      </c>
      <c r="C809" t="s">
        <v>105</v>
      </c>
      <c r="D809" t="s">
        <v>131</v>
      </c>
      <c r="E809" t="s">
        <v>111</v>
      </c>
      <c r="F809">
        <v>35</v>
      </c>
      <c r="G809" t="str">
        <f>VLOOKUP(A809,[1]Sheet1!$B$2:$E$200,3,FALSE)</f>
        <v>MINICLAVEL</v>
      </c>
      <c r="H809">
        <f>+Tabla1[[#This Row],[VALOR]]/7</f>
        <v>5</v>
      </c>
    </row>
    <row r="810" spans="1:8" x14ac:dyDescent="0.25">
      <c r="A810" t="s">
        <v>89</v>
      </c>
      <c r="B810" t="s">
        <v>142</v>
      </c>
      <c r="C810" t="s">
        <v>105</v>
      </c>
      <c r="D810" t="s">
        <v>132</v>
      </c>
      <c r="E810" t="s">
        <v>111</v>
      </c>
      <c r="F810">
        <v>126</v>
      </c>
      <c r="G810" t="str">
        <f>VLOOKUP(A810,[1]Sheet1!$B$2:$E$200,3,FALSE)</f>
        <v>MINICLAVEL</v>
      </c>
      <c r="H810">
        <f>+Tabla1[[#This Row],[VALOR]]/7</f>
        <v>18</v>
      </c>
    </row>
    <row r="811" spans="1:8" x14ac:dyDescent="0.25">
      <c r="A811" t="s">
        <v>90</v>
      </c>
      <c r="B811" t="s">
        <v>142</v>
      </c>
      <c r="C811" t="s">
        <v>105</v>
      </c>
      <c r="D811" t="s">
        <v>130</v>
      </c>
      <c r="E811" t="s">
        <v>111</v>
      </c>
      <c r="F811">
        <v>7</v>
      </c>
      <c r="G811" t="str">
        <f>VLOOKUP(A811,[1]Sheet1!$B$2:$E$200,3,FALSE)</f>
        <v>CLAVEL</v>
      </c>
      <c r="H811">
        <f>+Tabla1[[#This Row],[VALOR]]/7</f>
        <v>1</v>
      </c>
    </row>
    <row r="812" spans="1:8" x14ac:dyDescent="0.25">
      <c r="A812" t="s">
        <v>90</v>
      </c>
      <c r="B812" t="s">
        <v>142</v>
      </c>
      <c r="C812" t="s">
        <v>105</v>
      </c>
      <c r="D812" t="s">
        <v>131</v>
      </c>
      <c r="E812" t="s">
        <v>111</v>
      </c>
      <c r="F812">
        <v>35</v>
      </c>
      <c r="G812" t="str">
        <f>VLOOKUP(A812,[1]Sheet1!$B$2:$E$200,3,FALSE)</f>
        <v>CLAVEL</v>
      </c>
      <c r="H812">
        <f>+Tabla1[[#This Row],[VALOR]]/7</f>
        <v>5</v>
      </c>
    </row>
    <row r="813" spans="1:8" x14ac:dyDescent="0.25">
      <c r="A813" t="s">
        <v>90</v>
      </c>
      <c r="B813" t="s">
        <v>142</v>
      </c>
      <c r="C813" t="s">
        <v>105</v>
      </c>
      <c r="D813" t="s">
        <v>132</v>
      </c>
      <c r="E813" t="s">
        <v>111</v>
      </c>
      <c r="F813">
        <v>126</v>
      </c>
      <c r="G813" t="str">
        <f>VLOOKUP(A813,[1]Sheet1!$B$2:$E$200,3,FALSE)</f>
        <v>CLAVEL</v>
      </c>
      <c r="H813">
        <f>+Tabla1[[#This Row],[VALOR]]/7</f>
        <v>18</v>
      </c>
    </row>
    <row r="814" spans="1:8" x14ac:dyDescent="0.25">
      <c r="A814" t="s">
        <v>91</v>
      </c>
      <c r="B814" t="s">
        <v>142</v>
      </c>
      <c r="C814" t="s">
        <v>105</v>
      </c>
      <c r="D814" t="s">
        <v>130</v>
      </c>
      <c r="E814" t="s">
        <v>111</v>
      </c>
      <c r="F814">
        <v>7</v>
      </c>
      <c r="G814" t="str">
        <f>VLOOKUP(A814,[1]Sheet1!$B$2:$E$200,3,FALSE)</f>
        <v>CLAVEL</v>
      </c>
      <c r="H814">
        <f>+Tabla1[[#This Row],[VALOR]]/7</f>
        <v>1</v>
      </c>
    </row>
    <row r="815" spans="1:8" x14ac:dyDescent="0.25">
      <c r="A815" t="s">
        <v>91</v>
      </c>
      <c r="B815" t="s">
        <v>142</v>
      </c>
      <c r="C815" t="s">
        <v>105</v>
      </c>
      <c r="D815" t="s">
        <v>131</v>
      </c>
      <c r="E815" t="s">
        <v>111</v>
      </c>
      <c r="F815">
        <v>35</v>
      </c>
      <c r="G815" t="str">
        <f>VLOOKUP(A815,[1]Sheet1!$B$2:$E$200,3,FALSE)</f>
        <v>CLAVEL</v>
      </c>
      <c r="H815">
        <f>+Tabla1[[#This Row],[VALOR]]/7</f>
        <v>5</v>
      </c>
    </row>
    <row r="816" spans="1:8" x14ac:dyDescent="0.25">
      <c r="A816" t="s">
        <v>91</v>
      </c>
      <c r="B816" t="s">
        <v>142</v>
      </c>
      <c r="C816" t="s">
        <v>105</v>
      </c>
      <c r="D816" t="s">
        <v>132</v>
      </c>
      <c r="E816" t="s">
        <v>111</v>
      </c>
      <c r="F816">
        <v>126</v>
      </c>
      <c r="G816" t="str">
        <f>VLOOKUP(A816,[1]Sheet1!$B$2:$E$200,3,FALSE)</f>
        <v>CLAVEL</v>
      </c>
      <c r="H816">
        <f>+Tabla1[[#This Row],[VALOR]]/7</f>
        <v>18</v>
      </c>
    </row>
    <row r="817" spans="1:8" x14ac:dyDescent="0.25">
      <c r="A817" t="s">
        <v>92</v>
      </c>
      <c r="B817" t="s">
        <v>142</v>
      </c>
      <c r="C817" t="s">
        <v>105</v>
      </c>
      <c r="D817" t="s">
        <v>130</v>
      </c>
      <c r="E817" t="s">
        <v>111</v>
      </c>
      <c r="F817">
        <v>7</v>
      </c>
      <c r="G817" t="str">
        <f>VLOOKUP(A817,[1]Sheet1!$B$2:$E$200,3,FALSE)</f>
        <v>CLAVEL</v>
      </c>
      <c r="H817">
        <f>+Tabla1[[#This Row],[VALOR]]/7</f>
        <v>1</v>
      </c>
    </row>
    <row r="818" spans="1:8" x14ac:dyDescent="0.25">
      <c r="A818" t="s">
        <v>92</v>
      </c>
      <c r="B818" t="s">
        <v>142</v>
      </c>
      <c r="C818" t="s">
        <v>105</v>
      </c>
      <c r="D818" t="s">
        <v>131</v>
      </c>
      <c r="E818" t="s">
        <v>111</v>
      </c>
      <c r="F818">
        <v>35</v>
      </c>
      <c r="G818" t="str">
        <f>VLOOKUP(A818,[1]Sheet1!$B$2:$E$200,3,FALSE)</f>
        <v>CLAVEL</v>
      </c>
      <c r="H818">
        <f>+Tabla1[[#This Row],[VALOR]]/7</f>
        <v>5</v>
      </c>
    </row>
    <row r="819" spans="1:8" x14ac:dyDescent="0.25">
      <c r="A819" t="s">
        <v>92</v>
      </c>
      <c r="B819" t="s">
        <v>142</v>
      </c>
      <c r="C819" t="s">
        <v>105</v>
      </c>
      <c r="D819" t="s">
        <v>132</v>
      </c>
      <c r="E819" t="s">
        <v>111</v>
      </c>
      <c r="F819">
        <v>126</v>
      </c>
      <c r="G819" t="str">
        <f>VLOOKUP(A819,[1]Sheet1!$B$2:$E$200,3,FALSE)</f>
        <v>CLAVEL</v>
      </c>
      <c r="H819">
        <f>+Tabla1[[#This Row],[VALOR]]/7</f>
        <v>18</v>
      </c>
    </row>
    <row r="820" spans="1:8" x14ac:dyDescent="0.25">
      <c r="A820" t="s">
        <v>93</v>
      </c>
      <c r="B820" t="s">
        <v>142</v>
      </c>
      <c r="C820" t="s">
        <v>105</v>
      </c>
      <c r="D820" t="s">
        <v>130</v>
      </c>
      <c r="E820" t="s">
        <v>111</v>
      </c>
      <c r="F820">
        <v>7</v>
      </c>
      <c r="G820" t="str">
        <f>VLOOKUP(A820,[1]Sheet1!$B$2:$E$200,3,FALSE)</f>
        <v>MINICLAVEL</v>
      </c>
      <c r="H820">
        <f>+Tabla1[[#This Row],[VALOR]]/7</f>
        <v>1</v>
      </c>
    </row>
    <row r="821" spans="1:8" x14ac:dyDescent="0.25">
      <c r="A821" t="s">
        <v>93</v>
      </c>
      <c r="B821" t="s">
        <v>142</v>
      </c>
      <c r="C821" t="s">
        <v>105</v>
      </c>
      <c r="D821" t="s">
        <v>131</v>
      </c>
      <c r="E821" t="s">
        <v>111</v>
      </c>
      <c r="F821">
        <v>35</v>
      </c>
      <c r="G821" t="str">
        <f>VLOOKUP(A821,[1]Sheet1!$B$2:$E$200,3,FALSE)</f>
        <v>MINICLAVEL</v>
      </c>
      <c r="H821">
        <f>+Tabla1[[#This Row],[VALOR]]/7</f>
        <v>5</v>
      </c>
    </row>
    <row r="822" spans="1:8" x14ac:dyDescent="0.25">
      <c r="A822" t="s">
        <v>93</v>
      </c>
      <c r="B822" t="s">
        <v>142</v>
      </c>
      <c r="C822" t="s">
        <v>105</v>
      </c>
      <c r="D822" t="s">
        <v>132</v>
      </c>
      <c r="E822" t="s">
        <v>111</v>
      </c>
      <c r="F822">
        <v>126</v>
      </c>
      <c r="G822" t="str">
        <f>VLOOKUP(A822,[1]Sheet1!$B$2:$E$200,3,FALSE)</f>
        <v>MINICLAVEL</v>
      </c>
      <c r="H822">
        <f>+Tabla1[[#This Row],[VALOR]]/7</f>
        <v>18</v>
      </c>
    </row>
    <row r="823" spans="1:8" x14ac:dyDescent="0.25">
      <c r="A823" t="s">
        <v>94</v>
      </c>
      <c r="B823" t="s">
        <v>142</v>
      </c>
      <c r="C823" t="s">
        <v>105</v>
      </c>
      <c r="D823" t="s">
        <v>130</v>
      </c>
      <c r="E823" t="s">
        <v>111</v>
      </c>
      <c r="F823">
        <v>7</v>
      </c>
      <c r="G823" t="str">
        <f>VLOOKUP(A823,[1]Sheet1!$B$2:$E$200,3,FALSE)</f>
        <v>CLAVEL</v>
      </c>
      <c r="H823">
        <f>+Tabla1[[#This Row],[VALOR]]/7</f>
        <v>1</v>
      </c>
    </row>
    <row r="824" spans="1:8" x14ac:dyDescent="0.25">
      <c r="A824" t="s">
        <v>94</v>
      </c>
      <c r="B824" t="s">
        <v>142</v>
      </c>
      <c r="C824" t="s">
        <v>105</v>
      </c>
      <c r="D824" t="s">
        <v>131</v>
      </c>
      <c r="E824" t="s">
        <v>111</v>
      </c>
      <c r="F824">
        <v>35</v>
      </c>
      <c r="G824" t="str">
        <f>VLOOKUP(A824,[1]Sheet1!$B$2:$E$200,3,FALSE)</f>
        <v>CLAVEL</v>
      </c>
      <c r="H824">
        <f>+Tabla1[[#This Row],[VALOR]]/7</f>
        <v>5</v>
      </c>
    </row>
    <row r="825" spans="1:8" x14ac:dyDescent="0.25">
      <c r="A825" t="s">
        <v>94</v>
      </c>
      <c r="B825" t="s">
        <v>142</v>
      </c>
      <c r="C825" t="s">
        <v>105</v>
      </c>
      <c r="D825" t="s">
        <v>132</v>
      </c>
      <c r="E825" t="s">
        <v>111</v>
      </c>
      <c r="F825">
        <v>126</v>
      </c>
      <c r="G825" t="str">
        <f>VLOOKUP(A825,[1]Sheet1!$B$2:$E$200,3,FALSE)</f>
        <v>CLAVEL</v>
      </c>
      <c r="H825">
        <f>+Tabla1[[#This Row],[VALOR]]/7</f>
        <v>18</v>
      </c>
    </row>
    <row r="826" spans="1:8" x14ac:dyDescent="0.25">
      <c r="A826" t="s">
        <v>95</v>
      </c>
      <c r="B826" t="s">
        <v>142</v>
      </c>
      <c r="C826" t="s">
        <v>105</v>
      </c>
      <c r="D826" t="s">
        <v>130</v>
      </c>
      <c r="E826" t="s">
        <v>111</v>
      </c>
      <c r="F826">
        <v>7</v>
      </c>
      <c r="G826" t="str">
        <f>VLOOKUP(A826,[1]Sheet1!$B$2:$E$200,3,FALSE)</f>
        <v>MINICLAVEL</v>
      </c>
      <c r="H826">
        <f>+Tabla1[[#This Row],[VALOR]]/7</f>
        <v>1</v>
      </c>
    </row>
    <row r="827" spans="1:8" x14ac:dyDescent="0.25">
      <c r="A827" t="s">
        <v>95</v>
      </c>
      <c r="B827" t="s">
        <v>142</v>
      </c>
      <c r="C827" t="s">
        <v>105</v>
      </c>
      <c r="D827" t="s">
        <v>131</v>
      </c>
      <c r="E827" t="s">
        <v>111</v>
      </c>
      <c r="F827">
        <v>35</v>
      </c>
      <c r="G827" t="str">
        <f>VLOOKUP(A827,[1]Sheet1!$B$2:$E$200,3,FALSE)</f>
        <v>MINICLAVEL</v>
      </c>
      <c r="H827">
        <f>+Tabla1[[#This Row],[VALOR]]/7</f>
        <v>5</v>
      </c>
    </row>
    <row r="828" spans="1:8" x14ac:dyDescent="0.25">
      <c r="A828" t="s">
        <v>95</v>
      </c>
      <c r="B828" t="s">
        <v>142</v>
      </c>
      <c r="C828" t="s">
        <v>105</v>
      </c>
      <c r="D828" t="s">
        <v>132</v>
      </c>
      <c r="E828" t="s">
        <v>111</v>
      </c>
      <c r="F828">
        <v>126</v>
      </c>
      <c r="G828" t="str">
        <f>VLOOKUP(A828,[1]Sheet1!$B$2:$E$200,3,FALSE)</f>
        <v>MINICLAVEL</v>
      </c>
      <c r="H828">
        <f>+Tabla1[[#This Row],[VALOR]]/7</f>
        <v>18</v>
      </c>
    </row>
    <row r="829" spans="1:8" x14ac:dyDescent="0.25">
      <c r="A829" t="s">
        <v>96</v>
      </c>
      <c r="B829" t="s">
        <v>142</v>
      </c>
      <c r="C829" t="s">
        <v>105</v>
      </c>
      <c r="D829" t="s">
        <v>130</v>
      </c>
      <c r="E829" t="s">
        <v>111</v>
      </c>
      <c r="F829">
        <v>7</v>
      </c>
      <c r="G829" t="str">
        <f>VLOOKUP(A829,[1]Sheet1!$B$2:$E$200,3,FALSE)</f>
        <v>CLAVEL</v>
      </c>
      <c r="H829">
        <f>+Tabla1[[#This Row],[VALOR]]/7</f>
        <v>1</v>
      </c>
    </row>
    <row r="830" spans="1:8" x14ac:dyDescent="0.25">
      <c r="A830" t="s">
        <v>96</v>
      </c>
      <c r="B830" t="s">
        <v>142</v>
      </c>
      <c r="C830" t="s">
        <v>105</v>
      </c>
      <c r="D830" t="s">
        <v>131</v>
      </c>
      <c r="E830" t="s">
        <v>111</v>
      </c>
      <c r="F830">
        <v>35</v>
      </c>
      <c r="G830" t="str">
        <f>VLOOKUP(A830,[1]Sheet1!$B$2:$E$200,3,FALSE)</f>
        <v>CLAVEL</v>
      </c>
      <c r="H830">
        <f>+Tabla1[[#This Row],[VALOR]]/7</f>
        <v>5</v>
      </c>
    </row>
    <row r="831" spans="1:8" x14ac:dyDescent="0.25">
      <c r="A831" t="s">
        <v>96</v>
      </c>
      <c r="B831" t="s">
        <v>142</v>
      </c>
      <c r="C831" t="s">
        <v>105</v>
      </c>
      <c r="D831" t="s">
        <v>132</v>
      </c>
      <c r="E831" t="s">
        <v>111</v>
      </c>
      <c r="F831">
        <v>126</v>
      </c>
      <c r="G831" t="str">
        <f>VLOOKUP(A831,[1]Sheet1!$B$2:$E$200,3,FALSE)</f>
        <v>CLAVEL</v>
      </c>
      <c r="H831">
        <f>+Tabla1[[#This Row],[VALOR]]/7</f>
        <v>18</v>
      </c>
    </row>
    <row r="832" spans="1:8" x14ac:dyDescent="0.25">
      <c r="A832" t="s">
        <v>114</v>
      </c>
      <c r="B832" t="s">
        <v>142</v>
      </c>
      <c r="C832" t="s">
        <v>105</v>
      </c>
      <c r="D832" t="s">
        <v>130</v>
      </c>
      <c r="E832" t="s">
        <v>111</v>
      </c>
      <c r="F832">
        <v>7</v>
      </c>
      <c r="G832" t="str">
        <f>VLOOKUP(A832,[1]Sheet1!$B$2:$E$200,3,FALSE)</f>
        <v>CLAVEL</v>
      </c>
      <c r="H832">
        <f>+Tabla1[[#This Row],[VALOR]]/7</f>
        <v>1</v>
      </c>
    </row>
    <row r="833" spans="1:8" x14ac:dyDescent="0.25">
      <c r="A833" t="s">
        <v>115</v>
      </c>
      <c r="B833" t="s">
        <v>142</v>
      </c>
      <c r="C833" t="s">
        <v>105</v>
      </c>
      <c r="D833" t="s">
        <v>130</v>
      </c>
      <c r="E833" t="s">
        <v>111</v>
      </c>
      <c r="F833">
        <v>7</v>
      </c>
      <c r="G833" t="str">
        <f>VLOOKUP(A833,[1]Sheet1!$B$2:$E$200,3,FALSE)</f>
        <v>CLAVEL</v>
      </c>
      <c r="H833">
        <f>+Tabla1[[#This Row],[VALOR]]/7</f>
        <v>1</v>
      </c>
    </row>
    <row r="834" spans="1:8" x14ac:dyDescent="0.25">
      <c r="A834" t="s">
        <v>116</v>
      </c>
      <c r="B834" t="s">
        <v>142</v>
      </c>
      <c r="C834" t="s">
        <v>105</v>
      </c>
      <c r="D834" t="s">
        <v>130</v>
      </c>
      <c r="E834" t="s">
        <v>111</v>
      </c>
      <c r="F834">
        <v>7</v>
      </c>
      <c r="G834" t="str">
        <f>VLOOKUP(A834,[1]Sheet1!$B$2:$E$200,3,FALSE)</f>
        <v>MINICLAVEL</v>
      </c>
      <c r="H834">
        <f>+Tabla1[[#This Row],[VALOR]]/7</f>
        <v>1</v>
      </c>
    </row>
    <row r="835" spans="1:8" x14ac:dyDescent="0.25">
      <c r="A835" t="s">
        <v>112</v>
      </c>
      <c r="B835" t="s">
        <v>142</v>
      </c>
      <c r="C835" t="s">
        <v>105</v>
      </c>
      <c r="D835" t="s">
        <v>130</v>
      </c>
      <c r="E835" t="s">
        <v>111</v>
      </c>
      <c r="F835">
        <v>7</v>
      </c>
      <c r="G835" t="str">
        <f>VLOOKUP(A835,[1]Sheet1!$B$2:$E$200,3,FALSE)</f>
        <v>CLAVEL</v>
      </c>
      <c r="H835">
        <f>+Tabla1[[#This Row],[VALOR]]/7</f>
        <v>1</v>
      </c>
    </row>
    <row r="836" spans="1:8" x14ac:dyDescent="0.25">
      <c r="A836" t="s">
        <v>113</v>
      </c>
      <c r="B836" t="s">
        <v>142</v>
      </c>
      <c r="C836" t="s">
        <v>105</v>
      </c>
      <c r="D836" t="s">
        <v>130</v>
      </c>
      <c r="E836" t="s">
        <v>111</v>
      </c>
      <c r="F836">
        <v>7</v>
      </c>
      <c r="G836" t="str">
        <f>VLOOKUP(A836,[1]Sheet1!$B$2:$E$200,3,FALSE)</f>
        <v>MINICLAVEL</v>
      </c>
      <c r="H836">
        <f>+Tabla1[[#This Row],[VALOR]]/7</f>
        <v>1</v>
      </c>
    </row>
    <row r="837" spans="1:8" x14ac:dyDescent="0.25">
      <c r="A837" t="s">
        <v>117</v>
      </c>
      <c r="B837" t="s">
        <v>142</v>
      </c>
      <c r="C837" t="s">
        <v>105</v>
      </c>
      <c r="D837" t="s">
        <v>130</v>
      </c>
      <c r="E837" t="s">
        <v>111</v>
      </c>
      <c r="F837">
        <v>7</v>
      </c>
      <c r="G837" t="str">
        <f>VLOOKUP(A837,[1]Sheet1!$B$2:$E$200,3,FALSE)</f>
        <v>MINICLAVEL</v>
      </c>
      <c r="H837">
        <f>+Tabla1[[#This Row],[VALOR]]/7</f>
        <v>1</v>
      </c>
    </row>
    <row r="838" spans="1:8" x14ac:dyDescent="0.25">
      <c r="A838" t="s">
        <v>118</v>
      </c>
      <c r="B838" t="s">
        <v>142</v>
      </c>
      <c r="C838" t="s">
        <v>105</v>
      </c>
      <c r="D838" t="s">
        <v>130</v>
      </c>
      <c r="E838" t="s">
        <v>111</v>
      </c>
      <c r="F838">
        <v>7</v>
      </c>
      <c r="G838" t="str">
        <f>VLOOKUP(A838,[1]Sheet1!$B$2:$E$200,3,FALSE)</f>
        <v>CLAVEL</v>
      </c>
      <c r="H838">
        <f>+Tabla1[[#This Row],[VALOR]]/7</f>
        <v>1</v>
      </c>
    </row>
    <row r="839" spans="1:8" x14ac:dyDescent="0.25">
      <c r="A839" t="s">
        <v>119</v>
      </c>
      <c r="B839" t="s">
        <v>142</v>
      </c>
      <c r="C839" t="s">
        <v>105</v>
      </c>
      <c r="D839" t="s">
        <v>130</v>
      </c>
      <c r="E839" t="s">
        <v>111</v>
      </c>
      <c r="F839">
        <v>7</v>
      </c>
      <c r="G839" t="str">
        <f>VLOOKUP(A839,[1]Sheet1!$B$2:$E$200,3,FALSE)</f>
        <v>MINICLAVEL</v>
      </c>
      <c r="H839">
        <f>+Tabla1[[#This Row],[VALOR]]/7</f>
        <v>1</v>
      </c>
    </row>
    <row r="840" spans="1:8" x14ac:dyDescent="0.25">
      <c r="A840" t="s">
        <v>120</v>
      </c>
      <c r="B840" t="s">
        <v>142</v>
      </c>
      <c r="C840" t="s">
        <v>105</v>
      </c>
      <c r="D840" t="s">
        <v>130</v>
      </c>
      <c r="E840" t="s">
        <v>111</v>
      </c>
      <c r="F840">
        <v>7</v>
      </c>
      <c r="G840" t="e">
        <f>VLOOKUP(A840,[1]Sheet1!$B$2:$E$200,3,FALSE)</f>
        <v>#N/A</v>
      </c>
      <c r="H840">
        <f>+Tabla1[[#This Row],[VALOR]]/7</f>
        <v>1</v>
      </c>
    </row>
    <row r="841" spans="1:8" x14ac:dyDescent="0.25">
      <c r="A841" t="s">
        <v>121</v>
      </c>
      <c r="B841" t="s">
        <v>142</v>
      </c>
      <c r="C841" t="s">
        <v>105</v>
      </c>
      <c r="D841" t="s">
        <v>130</v>
      </c>
      <c r="E841" t="s">
        <v>111</v>
      </c>
      <c r="F841">
        <v>7</v>
      </c>
      <c r="G841" t="str">
        <f>VLOOKUP(A841,[1]Sheet1!$B$2:$E$200,3,FALSE)</f>
        <v>MINICLAVEL</v>
      </c>
      <c r="H841">
        <f>+Tabla1[[#This Row],[VALOR]]/7</f>
        <v>1</v>
      </c>
    </row>
    <row r="842" spans="1:8" x14ac:dyDescent="0.25">
      <c r="A842" t="s">
        <v>122</v>
      </c>
      <c r="B842" t="s">
        <v>142</v>
      </c>
      <c r="C842" t="s">
        <v>105</v>
      </c>
      <c r="D842" t="s">
        <v>130</v>
      </c>
      <c r="E842" t="s">
        <v>111</v>
      </c>
      <c r="F842">
        <v>7</v>
      </c>
      <c r="G842" t="str">
        <f>VLOOKUP(A842,[1]Sheet1!$B$2:$E$200,3,FALSE)</f>
        <v>MINICLAVEL</v>
      </c>
      <c r="H842">
        <f>+Tabla1[[#This Row],[VALOR]]/7</f>
        <v>1</v>
      </c>
    </row>
    <row r="843" spans="1:8" x14ac:dyDescent="0.25">
      <c r="A843" t="s">
        <v>123</v>
      </c>
      <c r="B843" t="s">
        <v>142</v>
      </c>
      <c r="C843" t="s">
        <v>105</v>
      </c>
      <c r="D843" t="s">
        <v>130</v>
      </c>
      <c r="E843" t="s">
        <v>111</v>
      </c>
      <c r="F843">
        <v>7</v>
      </c>
      <c r="G843" t="str">
        <f>VLOOKUP(A843,[1]Sheet1!$B$2:$E$200,3,FALSE)</f>
        <v>MINICLAVEL</v>
      </c>
      <c r="H843">
        <f>+Tabla1[[#This Row],[VALOR]]/7</f>
        <v>1</v>
      </c>
    </row>
    <row r="844" spans="1:8" x14ac:dyDescent="0.25">
      <c r="A844" t="s">
        <v>39</v>
      </c>
      <c r="B844" t="s">
        <v>142</v>
      </c>
      <c r="C844" t="s">
        <v>105</v>
      </c>
      <c r="D844" t="s">
        <v>130</v>
      </c>
      <c r="E844" t="s">
        <v>111</v>
      </c>
      <c r="F844">
        <v>7</v>
      </c>
      <c r="G844" t="str">
        <f>VLOOKUP(A844,[1]Sheet1!$B$2:$E$200,3,FALSE)</f>
        <v>CLAVEL</v>
      </c>
      <c r="H844">
        <f>+Tabla1[[#This Row],[VALOR]]/7</f>
        <v>1</v>
      </c>
    </row>
    <row r="845" spans="1:8" x14ac:dyDescent="0.25">
      <c r="A845" t="s">
        <v>114</v>
      </c>
      <c r="B845" t="s">
        <v>142</v>
      </c>
      <c r="C845" t="s">
        <v>105</v>
      </c>
      <c r="D845" t="s">
        <v>131</v>
      </c>
      <c r="E845" t="s">
        <v>111</v>
      </c>
      <c r="F845">
        <v>35</v>
      </c>
      <c r="G845" t="str">
        <f>VLOOKUP(A845,[1]Sheet1!$B$2:$E$200,3,FALSE)</f>
        <v>CLAVEL</v>
      </c>
      <c r="H845">
        <f>+Tabla1[[#This Row],[VALOR]]/7</f>
        <v>5</v>
      </c>
    </row>
    <row r="846" spans="1:8" x14ac:dyDescent="0.25">
      <c r="A846" t="s">
        <v>115</v>
      </c>
      <c r="B846" t="s">
        <v>142</v>
      </c>
      <c r="C846" t="s">
        <v>105</v>
      </c>
      <c r="D846" t="s">
        <v>131</v>
      </c>
      <c r="E846" t="s">
        <v>111</v>
      </c>
      <c r="F846">
        <v>35</v>
      </c>
      <c r="G846" t="str">
        <f>VLOOKUP(A846,[1]Sheet1!$B$2:$E$200,3,FALSE)</f>
        <v>CLAVEL</v>
      </c>
      <c r="H846">
        <f>+Tabla1[[#This Row],[VALOR]]/7</f>
        <v>5</v>
      </c>
    </row>
    <row r="847" spans="1:8" x14ac:dyDescent="0.25">
      <c r="A847" t="s">
        <v>116</v>
      </c>
      <c r="B847" t="s">
        <v>142</v>
      </c>
      <c r="C847" t="s">
        <v>105</v>
      </c>
      <c r="D847" t="s">
        <v>131</v>
      </c>
      <c r="E847" t="s">
        <v>111</v>
      </c>
      <c r="F847">
        <v>35</v>
      </c>
      <c r="G847" t="str">
        <f>VLOOKUP(A847,[1]Sheet1!$B$2:$E$200,3,FALSE)</f>
        <v>MINICLAVEL</v>
      </c>
      <c r="H847">
        <f>+Tabla1[[#This Row],[VALOR]]/7</f>
        <v>5</v>
      </c>
    </row>
    <row r="848" spans="1:8" x14ac:dyDescent="0.25">
      <c r="A848" t="s">
        <v>112</v>
      </c>
      <c r="B848" t="s">
        <v>142</v>
      </c>
      <c r="C848" t="s">
        <v>105</v>
      </c>
      <c r="D848" t="s">
        <v>131</v>
      </c>
      <c r="E848" t="s">
        <v>111</v>
      </c>
      <c r="F848">
        <v>35</v>
      </c>
      <c r="G848" t="str">
        <f>VLOOKUP(A848,[1]Sheet1!$B$2:$E$200,3,FALSE)</f>
        <v>CLAVEL</v>
      </c>
      <c r="H848">
        <f>+Tabla1[[#This Row],[VALOR]]/7</f>
        <v>5</v>
      </c>
    </row>
    <row r="849" spans="1:8" x14ac:dyDescent="0.25">
      <c r="A849" t="s">
        <v>113</v>
      </c>
      <c r="B849" t="s">
        <v>142</v>
      </c>
      <c r="C849" t="s">
        <v>105</v>
      </c>
      <c r="D849" t="s">
        <v>131</v>
      </c>
      <c r="E849" t="s">
        <v>111</v>
      </c>
      <c r="F849">
        <v>35</v>
      </c>
      <c r="G849" t="str">
        <f>VLOOKUP(A849,[1]Sheet1!$B$2:$E$200,3,FALSE)</f>
        <v>MINICLAVEL</v>
      </c>
      <c r="H849">
        <f>+Tabla1[[#This Row],[VALOR]]/7</f>
        <v>5</v>
      </c>
    </row>
    <row r="850" spans="1:8" x14ac:dyDescent="0.25">
      <c r="A850" t="s">
        <v>117</v>
      </c>
      <c r="B850" t="s">
        <v>142</v>
      </c>
      <c r="C850" t="s">
        <v>105</v>
      </c>
      <c r="D850" t="s">
        <v>131</v>
      </c>
      <c r="E850" t="s">
        <v>111</v>
      </c>
      <c r="F850">
        <v>35</v>
      </c>
      <c r="G850" t="str">
        <f>VLOOKUP(A850,[1]Sheet1!$B$2:$E$200,3,FALSE)</f>
        <v>MINICLAVEL</v>
      </c>
      <c r="H850">
        <f>+Tabla1[[#This Row],[VALOR]]/7</f>
        <v>5</v>
      </c>
    </row>
    <row r="851" spans="1:8" x14ac:dyDescent="0.25">
      <c r="A851" t="s">
        <v>118</v>
      </c>
      <c r="B851" t="s">
        <v>142</v>
      </c>
      <c r="C851" t="s">
        <v>105</v>
      </c>
      <c r="D851" t="s">
        <v>131</v>
      </c>
      <c r="E851" t="s">
        <v>111</v>
      </c>
      <c r="F851">
        <v>35</v>
      </c>
      <c r="G851" t="str">
        <f>VLOOKUP(A851,[1]Sheet1!$B$2:$E$200,3,FALSE)</f>
        <v>CLAVEL</v>
      </c>
      <c r="H851">
        <f>+Tabla1[[#This Row],[VALOR]]/7</f>
        <v>5</v>
      </c>
    </row>
    <row r="852" spans="1:8" x14ac:dyDescent="0.25">
      <c r="A852" t="s">
        <v>119</v>
      </c>
      <c r="B852" t="s">
        <v>142</v>
      </c>
      <c r="C852" t="s">
        <v>105</v>
      </c>
      <c r="D852" t="s">
        <v>131</v>
      </c>
      <c r="E852" t="s">
        <v>111</v>
      </c>
      <c r="F852">
        <v>35</v>
      </c>
      <c r="G852" t="str">
        <f>VLOOKUP(A852,[1]Sheet1!$B$2:$E$200,3,FALSE)</f>
        <v>MINICLAVEL</v>
      </c>
      <c r="H852">
        <f>+Tabla1[[#This Row],[VALOR]]/7</f>
        <v>5</v>
      </c>
    </row>
    <row r="853" spans="1:8" x14ac:dyDescent="0.25">
      <c r="A853" t="s">
        <v>120</v>
      </c>
      <c r="B853" t="s">
        <v>142</v>
      </c>
      <c r="C853" t="s">
        <v>105</v>
      </c>
      <c r="D853" t="s">
        <v>131</v>
      </c>
      <c r="E853" t="s">
        <v>111</v>
      </c>
      <c r="F853">
        <v>35</v>
      </c>
      <c r="G853" t="e">
        <f>VLOOKUP(A853,[1]Sheet1!$B$2:$E$200,3,FALSE)</f>
        <v>#N/A</v>
      </c>
      <c r="H853">
        <f>+Tabla1[[#This Row],[VALOR]]/7</f>
        <v>5</v>
      </c>
    </row>
    <row r="854" spans="1:8" x14ac:dyDescent="0.25">
      <c r="A854" t="s">
        <v>121</v>
      </c>
      <c r="B854" t="s">
        <v>142</v>
      </c>
      <c r="C854" t="s">
        <v>105</v>
      </c>
      <c r="D854" t="s">
        <v>131</v>
      </c>
      <c r="E854" t="s">
        <v>111</v>
      </c>
      <c r="F854">
        <v>35</v>
      </c>
      <c r="G854" t="str">
        <f>VLOOKUP(A854,[1]Sheet1!$B$2:$E$200,3,FALSE)</f>
        <v>MINICLAVEL</v>
      </c>
      <c r="H854">
        <f>+Tabla1[[#This Row],[VALOR]]/7</f>
        <v>5</v>
      </c>
    </row>
    <row r="855" spans="1:8" x14ac:dyDescent="0.25">
      <c r="A855" t="s">
        <v>122</v>
      </c>
      <c r="B855" t="s">
        <v>142</v>
      </c>
      <c r="C855" t="s">
        <v>105</v>
      </c>
      <c r="D855" t="s">
        <v>131</v>
      </c>
      <c r="E855" t="s">
        <v>111</v>
      </c>
      <c r="F855">
        <v>35</v>
      </c>
      <c r="G855" t="str">
        <f>VLOOKUP(A855,[1]Sheet1!$B$2:$E$200,3,FALSE)</f>
        <v>MINICLAVEL</v>
      </c>
      <c r="H855">
        <f>+Tabla1[[#This Row],[VALOR]]/7</f>
        <v>5</v>
      </c>
    </row>
    <row r="856" spans="1:8" x14ac:dyDescent="0.25">
      <c r="A856" t="s">
        <v>123</v>
      </c>
      <c r="B856" t="s">
        <v>142</v>
      </c>
      <c r="C856" t="s">
        <v>105</v>
      </c>
      <c r="D856" t="s">
        <v>131</v>
      </c>
      <c r="E856" t="s">
        <v>111</v>
      </c>
      <c r="F856">
        <v>35</v>
      </c>
      <c r="G856" t="str">
        <f>VLOOKUP(A856,[1]Sheet1!$B$2:$E$200,3,FALSE)</f>
        <v>MINICLAVEL</v>
      </c>
      <c r="H856">
        <f>+Tabla1[[#This Row],[VALOR]]/7</f>
        <v>5</v>
      </c>
    </row>
    <row r="857" spans="1:8" x14ac:dyDescent="0.25">
      <c r="A857" t="s">
        <v>39</v>
      </c>
      <c r="B857" t="s">
        <v>142</v>
      </c>
      <c r="C857" t="s">
        <v>105</v>
      </c>
      <c r="D857" t="s">
        <v>131</v>
      </c>
      <c r="E857" t="s">
        <v>111</v>
      </c>
      <c r="F857">
        <v>35</v>
      </c>
      <c r="G857" t="str">
        <f>VLOOKUP(A857,[1]Sheet1!$B$2:$E$200,3,FALSE)</f>
        <v>CLAVEL</v>
      </c>
      <c r="H857">
        <f>+Tabla1[[#This Row],[VALOR]]/7</f>
        <v>5</v>
      </c>
    </row>
    <row r="858" spans="1:8" x14ac:dyDescent="0.25">
      <c r="A858" t="s">
        <v>114</v>
      </c>
      <c r="B858" t="s">
        <v>142</v>
      </c>
      <c r="C858" t="s">
        <v>105</v>
      </c>
      <c r="D858" t="s">
        <v>132</v>
      </c>
      <c r="E858" t="s">
        <v>111</v>
      </c>
      <c r="F858">
        <v>126</v>
      </c>
      <c r="G858" t="str">
        <f>VLOOKUP(A858,[1]Sheet1!$B$2:$E$200,3,FALSE)</f>
        <v>CLAVEL</v>
      </c>
      <c r="H858">
        <f>+Tabla1[[#This Row],[VALOR]]/7</f>
        <v>18</v>
      </c>
    </row>
    <row r="859" spans="1:8" x14ac:dyDescent="0.25">
      <c r="A859" t="s">
        <v>115</v>
      </c>
      <c r="B859" t="s">
        <v>142</v>
      </c>
      <c r="C859" t="s">
        <v>105</v>
      </c>
      <c r="D859" t="s">
        <v>132</v>
      </c>
      <c r="E859" t="s">
        <v>111</v>
      </c>
      <c r="F859">
        <v>126</v>
      </c>
      <c r="G859" t="str">
        <f>VLOOKUP(A859,[1]Sheet1!$B$2:$E$200,3,FALSE)</f>
        <v>CLAVEL</v>
      </c>
      <c r="H859">
        <f>+Tabla1[[#This Row],[VALOR]]/7</f>
        <v>18</v>
      </c>
    </row>
    <row r="860" spans="1:8" x14ac:dyDescent="0.25">
      <c r="A860" t="s">
        <v>116</v>
      </c>
      <c r="B860" t="s">
        <v>142</v>
      </c>
      <c r="C860" t="s">
        <v>105</v>
      </c>
      <c r="D860" t="s">
        <v>132</v>
      </c>
      <c r="E860" t="s">
        <v>111</v>
      </c>
      <c r="F860">
        <v>126</v>
      </c>
      <c r="G860" t="str">
        <f>VLOOKUP(A860,[1]Sheet1!$B$2:$E$200,3,FALSE)</f>
        <v>MINICLAVEL</v>
      </c>
      <c r="H860">
        <f>+Tabla1[[#This Row],[VALOR]]/7</f>
        <v>18</v>
      </c>
    </row>
    <row r="861" spans="1:8" x14ac:dyDescent="0.25">
      <c r="A861" t="s">
        <v>112</v>
      </c>
      <c r="B861" t="s">
        <v>142</v>
      </c>
      <c r="C861" t="s">
        <v>105</v>
      </c>
      <c r="D861" t="s">
        <v>132</v>
      </c>
      <c r="E861" t="s">
        <v>111</v>
      </c>
      <c r="F861">
        <v>126</v>
      </c>
      <c r="G861" t="str">
        <f>VLOOKUP(A861,[1]Sheet1!$B$2:$E$200,3,FALSE)</f>
        <v>CLAVEL</v>
      </c>
      <c r="H861">
        <f>+Tabla1[[#This Row],[VALOR]]/7</f>
        <v>18</v>
      </c>
    </row>
    <row r="862" spans="1:8" x14ac:dyDescent="0.25">
      <c r="A862" t="s">
        <v>113</v>
      </c>
      <c r="B862" t="s">
        <v>142</v>
      </c>
      <c r="C862" t="s">
        <v>105</v>
      </c>
      <c r="D862" t="s">
        <v>132</v>
      </c>
      <c r="E862" t="s">
        <v>111</v>
      </c>
      <c r="F862">
        <v>126</v>
      </c>
      <c r="G862" t="str">
        <f>VLOOKUP(A862,[1]Sheet1!$B$2:$E$200,3,FALSE)</f>
        <v>MINICLAVEL</v>
      </c>
      <c r="H862">
        <f>+Tabla1[[#This Row],[VALOR]]/7</f>
        <v>18</v>
      </c>
    </row>
    <row r="863" spans="1:8" x14ac:dyDescent="0.25">
      <c r="A863" t="s">
        <v>117</v>
      </c>
      <c r="B863" t="s">
        <v>142</v>
      </c>
      <c r="C863" t="s">
        <v>105</v>
      </c>
      <c r="D863" t="s">
        <v>132</v>
      </c>
      <c r="E863" t="s">
        <v>111</v>
      </c>
      <c r="F863">
        <v>126</v>
      </c>
      <c r="G863" t="str">
        <f>VLOOKUP(A863,[1]Sheet1!$B$2:$E$200,3,FALSE)</f>
        <v>MINICLAVEL</v>
      </c>
      <c r="H863">
        <f>+Tabla1[[#This Row],[VALOR]]/7</f>
        <v>18</v>
      </c>
    </row>
    <row r="864" spans="1:8" x14ac:dyDescent="0.25">
      <c r="A864" t="s">
        <v>118</v>
      </c>
      <c r="B864" t="s">
        <v>142</v>
      </c>
      <c r="C864" t="s">
        <v>105</v>
      </c>
      <c r="D864" t="s">
        <v>132</v>
      </c>
      <c r="E864" t="s">
        <v>111</v>
      </c>
      <c r="F864">
        <v>126</v>
      </c>
      <c r="G864" t="str">
        <f>VLOOKUP(A864,[1]Sheet1!$B$2:$E$200,3,FALSE)</f>
        <v>CLAVEL</v>
      </c>
      <c r="H864">
        <f>+Tabla1[[#This Row],[VALOR]]/7</f>
        <v>18</v>
      </c>
    </row>
    <row r="865" spans="1:8" x14ac:dyDescent="0.25">
      <c r="A865" t="s">
        <v>119</v>
      </c>
      <c r="B865" t="s">
        <v>142</v>
      </c>
      <c r="C865" t="s">
        <v>105</v>
      </c>
      <c r="D865" t="s">
        <v>132</v>
      </c>
      <c r="E865" t="s">
        <v>111</v>
      </c>
      <c r="F865">
        <v>126</v>
      </c>
      <c r="G865" t="str">
        <f>VLOOKUP(A865,[1]Sheet1!$B$2:$E$200,3,FALSE)</f>
        <v>MINICLAVEL</v>
      </c>
      <c r="H865">
        <f>+Tabla1[[#This Row],[VALOR]]/7</f>
        <v>18</v>
      </c>
    </row>
    <row r="866" spans="1:8" x14ac:dyDescent="0.25">
      <c r="A866" t="s">
        <v>120</v>
      </c>
      <c r="B866" t="s">
        <v>142</v>
      </c>
      <c r="C866" t="s">
        <v>105</v>
      </c>
      <c r="D866" t="s">
        <v>132</v>
      </c>
      <c r="E866" t="s">
        <v>111</v>
      </c>
      <c r="F866">
        <v>126</v>
      </c>
      <c r="G866" t="e">
        <f>VLOOKUP(A866,[1]Sheet1!$B$2:$E$200,3,FALSE)</f>
        <v>#N/A</v>
      </c>
      <c r="H866">
        <f>+Tabla1[[#This Row],[VALOR]]/7</f>
        <v>18</v>
      </c>
    </row>
    <row r="867" spans="1:8" x14ac:dyDescent="0.25">
      <c r="A867" t="s">
        <v>121</v>
      </c>
      <c r="B867" t="s">
        <v>142</v>
      </c>
      <c r="C867" t="s">
        <v>105</v>
      </c>
      <c r="D867" t="s">
        <v>132</v>
      </c>
      <c r="E867" t="s">
        <v>111</v>
      </c>
      <c r="F867">
        <v>126</v>
      </c>
      <c r="G867" t="str">
        <f>VLOOKUP(A867,[1]Sheet1!$B$2:$E$200,3,FALSE)</f>
        <v>MINICLAVEL</v>
      </c>
      <c r="H867">
        <f>+Tabla1[[#This Row],[VALOR]]/7</f>
        <v>18</v>
      </c>
    </row>
    <row r="868" spans="1:8" x14ac:dyDescent="0.25">
      <c r="A868" t="s">
        <v>122</v>
      </c>
      <c r="B868" t="s">
        <v>142</v>
      </c>
      <c r="C868" t="s">
        <v>105</v>
      </c>
      <c r="D868" t="s">
        <v>132</v>
      </c>
      <c r="E868" t="s">
        <v>111</v>
      </c>
      <c r="F868">
        <v>126</v>
      </c>
      <c r="G868" t="str">
        <f>VLOOKUP(A868,[1]Sheet1!$B$2:$E$200,3,FALSE)</f>
        <v>MINICLAVEL</v>
      </c>
      <c r="H868">
        <f>+Tabla1[[#This Row],[VALOR]]/7</f>
        <v>18</v>
      </c>
    </row>
    <row r="869" spans="1:8" x14ac:dyDescent="0.25">
      <c r="A869" t="s">
        <v>123</v>
      </c>
      <c r="B869" t="s">
        <v>142</v>
      </c>
      <c r="C869" t="s">
        <v>105</v>
      </c>
      <c r="D869" t="s">
        <v>132</v>
      </c>
      <c r="E869" t="s">
        <v>111</v>
      </c>
      <c r="F869">
        <v>126</v>
      </c>
      <c r="G869" t="str">
        <f>VLOOKUP(A869,[1]Sheet1!$B$2:$E$200,3,FALSE)</f>
        <v>MINICLAVEL</v>
      </c>
      <c r="H869">
        <f>+Tabla1[[#This Row],[VALOR]]/7</f>
        <v>18</v>
      </c>
    </row>
    <row r="870" spans="1:8" x14ac:dyDescent="0.25">
      <c r="A870" t="s">
        <v>39</v>
      </c>
      <c r="B870" t="s">
        <v>142</v>
      </c>
      <c r="C870" t="s">
        <v>105</v>
      </c>
      <c r="D870" t="s">
        <v>132</v>
      </c>
      <c r="E870" t="s">
        <v>111</v>
      </c>
      <c r="F870">
        <v>126</v>
      </c>
      <c r="G870" t="str">
        <f>VLOOKUP(A870,[1]Sheet1!$B$2:$E$200,3,FALSE)</f>
        <v>CLAVEL</v>
      </c>
      <c r="H870">
        <f>+Tabla1[[#This Row],[VALOR]]/7</f>
        <v>18</v>
      </c>
    </row>
    <row r="871" spans="1:8" x14ac:dyDescent="0.25">
      <c r="A871" t="s">
        <v>65</v>
      </c>
      <c r="B871" t="s">
        <v>142</v>
      </c>
      <c r="C871" t="s">
        <v>105</v>
      </c>
      <c r="D871" t="s">
        <v>130</v>
      </c>
      <c r="E871" t="s">
        <v>111</v>
      </c>
      <c r="F871">
        <v>7</v>
      </c>
      <c r="G871" t="str">
        <f>VLOOKUP(A871,[1]Sheet1!$B$2:$E$200,3,FALSE)</f>
        <v>CLAVEL</v>
      </c>
      <c r="H871">
        <f>+Tabla1[[#This Row],[VALOR]]/7</f>
        <v>1</v>
      </c>
    </row>
    <row r="872" spans="1:8" x14ac:dyDescent="0.25">
      <c r="A872" t="s">
        <v>65</v>
      </c>
      <c r="B872" t="s">
        <v>142</v>
      </c>
      <c r="C872" t="s">
        <v>105</v>
      </c>
      <c r="D872" t="s">
        <v>131</v>
      </c>
      <c r="E872" t="s">
        <v>111</v>
      </c>
      <c r="F872">
        <v>35</v>
      </c>
      <c r="G872" t="str">
        <f>VLOOKUP(A872,[1]Sheet1!$B$2:$E$200,3,FALSE)</f>
        <v>CLAVEL</v>
      </c>
      <c r="H872">
        <f>+Tabla1[[#This Row],[VALOR]]/7</f>
        <v>5</v>
      </c>
    </row>
    <row r="873" spans="1:8" x14ac:dyDescent="0.25">
      <c r="A873" t="s">
        <v>65</v>
      </c>
      <c r="B873" t="s">
        <v>142</v>
      </c>
      <c r="C873" t="s">
        <v>105</v>
      </c>
      <c r="D873" t="s">
        <v>132</v>
      </c>
      <c r="E873" t="s">
        <v>111</v>
      </c>
      <c r="F873">
        <v>126</v>
      </c>
      <c r="G873" t="str">
        <f>VLOOKUP(A873,[1]Sheet1!$B$2:$E$200,3,FALSE)</f>
        <v>CLAVEL</v>
      </c>
      <c r="H873">
        <f>+Tabla1[[#This Row],[VALOR]]/7</f>
        <v>18</v>
      </c>
    </row>
    <row r="874" spans="1:8" hidden="1" x14ac:dyDescent="0.25">
      <c r="A874" t="s">
        <v>0</v>
      </c>
      <c r="B874" t="s">
        <v>98</v>
      </c>
      <c r="C874" t="s">
        <v>135</v>
      </c>
      <c r="D874">
        <v>27</v>
      </c>
      <c r="E874" t="s">
        <v>111</v>
      </c>
      <c r="F874">
        <v>189</v>
      </c>
      <c r="G874" t="str">
        <f>VLOOKUP(A874,[1]Sheet1!$B$2:$E$200,3,FALSE)</f>
        <v>CLAVEL</v>
      </c>
      <c r="H874">
        <f>+Tabla1[[#This Row],[VALOR]]/7</f>
        <v>27</v>
      </c>
    </row>
    <row r="875" spans="1:8" hidden="1" x14ac:dyDescent="0.25">
      <c r="A875" t="s">
        <v>1</v>
      </c>
      <c r="B875" t="s">
        <v>98</v>
      </c>
      <c r="C875" t="s">
        <v>135</v>
      </c>
      <c r="D875">
        <v>27</v>
      </c>
      <c r="E875" t="s">
        <v>111</v>
      </c>
      <c r="F875">
        <v>189</v>
      </c>
      <c r="G875" t="str">
        <f>VLOOKUP(A875,[1]Sheet1!$B$2:$E$200,3,FALSE)</f>
        <v>CLAVEL</v>
      </c>
      <c r="H875">
        <f>+Tabla1[[#This Row],[VALOR]]/7</f>
        <v>27</v>
      </c>
    </row>
    <row r="876" spans="1:8" hidden="1" x14ac:dyDescent="0.25">
      <c r="A876" t="s">
        <v>2</v>
      </c>
      <c r="B876" t="s">
        <v>98</v>
      </c>
      <c r="C876" t="s">
        <v>135</v>
      </c>
      <c r="D876">
        <v>27</v>
      </c>
      <c r="E876" t="s">
        <v>111</v>
      </c>
      <c r="F876">
        <v>189</v>
      </c>
      <c r="G876" t="str">
        <f>VLOOKUP(A876,[1]Sheet1!$B$2:$E$200,3,FALSE)</f>
        <v>CLAVEL</v>
      </c>
      <c r="H876">
        <f>+Tabla1[[#This Row],[VALOR]]/7</f>
        <v>27</v>
      </c>
    </row>
    <row r="877" spans="1:8" hidden="1" x14ac:dyDescent="0.25">
      <c r="A877" t="s">
        <v>3</v>
      </c>
      <c r="B877" t="s">
        <v>98</v>
      </c>
      <c r="C877" t="s">
        <v>135</v>
      </c>
      <c r="D877">
        <v>27</v>
      </c>
      <c r="E877" t="s">
        <v>111</v>
      </c>
      <c r="F877">
        <v>189</v>
      </c>
      <c r="G877" t="str">
        <f>VLOOKUP(A877,[1]Sheet1!$B$2:$E$200,3,FALSE)</f>
        <v>MINICLAVEL</v>
      </c>
      <c r="H877">
        <f>+Tabla1[[#This Row],[VALOR]]/7</f>
        <v>27</v>
      </c>
    </row>
    <row r="878" spans="1:8" hidden="1" x14ac:dyDescent="0.25">
      <c r="A878" t="s">
        <v>4</v>
      </c>
      <c r="B878" t="s">
        <v>98</v>
      </c>
      <c r="C878" t="s">
        <v>135</v>
      </c>
      <c r="D878">
        <v>27</v>
      </c>
      <c r="E878" t="s">
        <v>111</v>
      </c>
      <c r="F878">
        <v>189</v>
      </c>
      <c r="G878" t="str">
        <f>VLOOKUP(A878,[1]Sheet1!$B$2:$E$200,3,FALSE)</f>
        <v>MINICLAVEL</v>
      </c>
      <c r="H878">
        <f>+Tabla1[[#This Row],[VALOR]]/7</f>
        <v>27</v>
      </c>
    </row>
    <row r="879" spans="1:8" hidden="1" x14ac:dyDescent="0.25">
      <c r="A879" t="s">
        <v>5</v>
      </c>
      <c r="B879" t="s">
        <v>98</v>
      </c>
      <c r="C879" t="s">
        <v>135</v>
      </c>
      <c r="D879">
        <v>27</v>
      </c>
      <c r="E879" t="s">
        <v>111</v>
      </c>
      <c r="F879">
        <v>189</v>
      </c>
      <c r="G879" t="str">
        <f>VLOOKUP(A879,[1]Sheet1!$B$2:$E$200,3,FALSE)</f>
        <v>MINICLAVEL</v>
      </c>
      <c r="H879">
        <f>+Tabla1[[#This Row],[VALOR]]/7</f>
        <v>27</v>
      </c>
    </row>
    <row r="880" spans="1:8" hidden="1" x14ac:dyDescent="0.25">
      <c r="A880" t="s">
        <v>6</v>
      </c>
      <c r="B880" t="s">
        <v>98</v>
      </c>
      <c r="C880" t="s">
        <v>135</v>
      </c>
      <c r="D880">
        <v>27</v>
      </c>
      <c r="E880" t="s">
        <v>111</v>
      </c>
      <c r="F880">
        <v>189</v>
      </c>
      <c r="G880" t="str">
        <f>VLOOKUP(A880,[1]Sheet1!$B$2:$E$200,3,FALSE)</f>
        <v>MINICLAVEL</v>
      </c>
      <c r="H880">
        <f>+Tabla1[[#This Row],[VALOR]]/7</f>
        <v>27</v>
      </c>
    </row>
    <row r="881" spans="1:8" hidden="1" x14ac:dyDescent="0.25">
      <c r="A881" t="s">
        <v>114</v>
      </c>
      <c r="B881" t="s">
        <v>98</v>
      </c>
      <c r="C881" t="s">
        <v>135</v>
      </c>
      <c r="D881">
        <v>27</v>
      </c>
      <c r="E881" t="s">
        <v>111</v>
      </c>
      <c r="F881">
        <v>189</v>
      </c>
      <c r="G881" t="str">
        <f>VLOOKUP(A881,[1]Sheet1!$B$2:$E$200,3,FALSE)</f>
        <v>CLAVEL</v>
      </c>
      <c r="H881">
        <f>+Tabla1[[#This Row],[VALOR]]/7</f>
        <v>27</v>
      </c>
    </row>
    <row r="882" spans="1:8" hidden="1" x14ac:dyDescent="0.25">
      <c r="A882" t="s">
        <v>7</v>
      </c>
      <c r="B882" t="s">
        <v>98</v>
      </c>
      <c r="C882" t="s">
        <v>135</v>
      </c>
      <c r="D882">
        <v>27</v>
      </c>
      <c r="E882" t="s">
        <v>111</v>
      </c>
      <c r="F882">
        <v>189</v>
      </c>
      <c r="G882" t="str">
        <f>VLOOKUP(A882,[1]Sheet1!$B$2:$E$200,3,FALSE)</f>
        <v>CLAVEL</v>
      </c>
      <c r="H882">
        <f>+Tabla1[[#This Row],[VALOR]]/7</f>
        <v>27</v>
      </c>
    </row>
    <row r="883" spans="1:8" hidden="1" x14ac:dyDescent="0.25">
      <c r="A883" t="s">
        <v>8</v>
      </c>
      <c r="B883" t="s">
        <v>98</v>
      </c>
      <c r="C883" t="s">
        <v>135</v>
      </c>
      <c r="D883">
        <v>27</v>
      </c>
      <c r="E883" t="s">
        <v>111</v>
      </c>
      <c r="F883">
        <v>189</v>
      </c>
      <c r="G883" t="str">
        <f>VLOOKUP(A883,[1]Sheet1!$B$2:$E$200,3,FALSE)</f>
        <v>CLAVEL</v>
      </c>
      <c r="H883">
        <f>+Tabla1[[#This Row],[VALOR]]/7</f>
        <v>27</v>
      </c>
    </row>
    <row r="884" spans="1:8" hidden="1" x14ac:dyDescent="0.25">
      <c r="A884" t="s">
        <v>9</v>
      </c>
      <c r="B884" t="s">
        <v>98</v>
      </c>
      <c r="C884" t="s">
        <v>135</v>
      </c>
      <c r="D884">
        <v>27</v>
      </c>
      <c r="E884" t="s">
        <v>111</v>
      </c>
      <c r="F884">
        <v>189</v>
      </c>
      <c r="G884" t="str">
        <f>VLOOKUP(A884,[1]Sheet1!$B$2:$E$200,3,FALSE)</f>
        <v>MINICLAVEL</v>
      </c>
      <c r="H884">
        <f>+Tabla1[[#This Row],[VALOR]]/7</f>
        <v>27</v>
      </c>
    </row>
    <row r="885" spans="1:8" hidden="1" x14ac:dyDescent="0.25">
      <c r="A885" t="s">
        <v>10</v>
      </c>
      <c r="B885" t="s">
        <v>98</v>
      </c>
      <c r="C885" t="s">
        <v>135</v>
      </c>
      <c r="D885">
        <v>27</v>
      </c>
      <c r="E885" t="s">
        <v>111</v>
      </c>
      <c r="F885">
        <v>189</v>
      </c>
      <c r="G885" t="str">
        <f>VLOOKUP(A885,[1]Sheet1!$B$2:$E$200,3,FALSE)</f>
        <v>CLAVEL</v>
      </c>
      <c r="H885">
        <f>+Tabla1[[#This Row],[VALOR]]/7</f>
        <v>27</v>
      </c>
    </row>
    <row r="886" spans="1:8" hidden="1" x14ac:dyDescent="0.25">
      <c r="A886" t="s">
        <v>11</v>
      </c>
      <c r="B886" t="s">
        <v>98</v>
      </c>
      <c r="C886" t="s">
        <v>135</v>
      </c>
      <c r="D886">
        <v>27</v>
      </c>
      <c r="E886" t="s">
        <v>111</v>
      </c>
      <c r="F886">
        <v>189</v>
      </c>
      <c r="G886" t="str">
        <f>VLOOKUP(A886,[1]Sheet1!$B$2:$E$200,3,FALSE)</f>
        <v>MINICLAVEL</v>
      </c>
      <c r="H886">
        <f>+Tabla1[[#This Row],[VALOR]]/7</f>
        <v>27</v>
      </c>
    </row>
    <row r="887" spans="1:8" hidden="1" x14ac:dyDescent="0.25">
      <c r="A887" t="s">
        <v>12</v>
      </c>
      <c r="B887" t="s">
        <v>98</v>
      </c>
      <c r="C887" t="s">
        <v>135</v>
      </c>
      <c r="D887">
        <v>27</v>
      </c>
      <c r="E887" t="s">
        <v>111</v>
      </c>
      <c r="F887">
        <v>189</v>
      </c>
      <c r="G887" t="str">
        <f>VLOOKUP(A887,[1]Sheet1!$B$2:$E$200,3,FALSE)</f>
        <v>MINICLAVEL</v>
      </c>
      <c r="H887">
        <f>+Tabla1[[#This Row],[VALOR]]/7</f>
        <v>27</v>
      </c>
    </row>
    <row r="888" spans="1:8" hidden="1" x14ac:dyDescent="0.25">
      <c r="A888" t="s">
        <v>13</v>
      </c>
      <c r="B888" t="s">
        <v>98</v>
      </c>
      <c r="C888" t="s">
        <v>135</v>
      </c>
      <c r="D888">
        <v>27</v>
      </c>
      <c r="E888" t="s">
        <v>111</v>
      </c>
      <c r="F888">
        <v>189</v>
      </c>
      <c r="G888" t="str">
        <f>VLOOKUP(A888,[1]Sheet1!$B$2:$E$200,3,FALSE)</f>
        <v>CLAVEL</v>
      </c>
      <c r="H888">
        <f>+Tabla1[[#This Row],[VALOR]]/7</f>
        <v>27</v>
      </c>
    </row>
    <row r="889" spans="1:8" hidden="1" x14ac:dyDescent="0.25">
      <c r="A889" t="s">
        <v>14</v>
      </c>
      <c r="B889" t="s">
        <v>98</v>
      </c>
      <c r="C889" t="s">
        <v>135</v>
      </c>
      <c r="D889">
        <v>27</v>
      </c>
      <c r="E889" t="s">
        <v>111</v>
      </c>
      <c r="F889">
        <v>189</v>
      </c>
      <c r="G889" t="str">
        <f>VLOOKUP(A889,[1]Sheet1!$B$2:$E$200,3,FALSE)</f>
        <v>CLAVEL</v>
      </c>
      <c r="H889">
        <f>+Tabla1[[#This Row],[VALOR]]/7</f>
        <v>27</v>
      </c>
    </row>
    <row r="890" spans="1:8" hidden="1" x14ac:dyDescent="0.25">
      <c r="A890" t="s">
        <v>15</v>
      </c>
      <c r="B890" t="s">
        <v>98</v>
      </c>
      <c r="C890" t="s">
        <v>135</v>
      </c>
      <c r="D890">
        <v>27</v>
      </c>
      <c r="E890" t="s">
        <v>111</v>
      </c>
      <c r="F890">
        <v>189</v>
      </c>
      <c r="G890" t="str">
        <f>VLOOKUP(A890,[1]Sheet1!$B$2:$E$200,3,FALSE)</f>
        <v>CLAVEL</v>
      </c>
      <c r="H890">
        <f>+Tabla1[[#This Row],[VALOR]]/7</f>
        <v>27</v>
      </c>
    </row>
    <row r="891" spans="1:8" hidden="1" x14ac:dyDescent="0.25">
      <c r="A891" t="s">
        <v>16</v>
      </c>
      <c r="B891" t="s">
        <v>98</v>
      </c>
      <c r="C891" t="s">
        <v>135</v>
      </c>
      <c r="D891">
        <v>27</v>
      </c>
      <c r="E891" t="s">
        <v>111</v>
      </c>
      <c r="F891">
        <v>189</v>
      </c>
      <c r="G891" t="str">
        <f>VLOOKUP(A891,[1]Sheet1!$B$2:$E$200,3,FALSE)</f>
        <v>CLAVEL</v>
      </c>
      <c r="H891">
        <f>+Tabla1[[#This Row],[VALOR]]/7</f>
        <v>27</v>
      </c>
    </row>
    <row r="892" spans="1:8" hidden="1" x14ac:dyDescent="0.25">
      <c r="A892" t="s">
        <v>17</v>
      </c>
      <c r="B892" t="s">
        <v>98</v>
      </c>
      <c r="C892" t="s">
        <v>135</v>
      </c>
      <c r="D892">
        <v>27</v>
      </c>
      <c r="E892" t="s">
        <v>111</v>
      </c>
      <c r="F892">
        <v>189</v>
      </c>
      <c r="G892" t="str">
        <f>VLOOKUP(A892,[1]Sheet1!$B$2:$E$200,3,FALSE)</f>
        <v>MINICLAVEL</v>
      </c>
      <c r="H892">
        <f>+Tabla1[[#This Row],[VALOR]]/7</f>
        <v>27</v>
      </c>
    </row>
    <row r="893" spans="1:8" hidden="1" x14ac:dyDescent="0.25">
      <c r="A893" t="s">
        <v>18</v>
      </c>
      <c r="B893" t="s">
        <v>98</v>
      </c>
      <c r="C893" t="s">
        <v>135</v>
      </c>
      <c r="D893">
        <v>27</v>
      </c>
      <c r="E893" t="s">
        <v>111</v>
      </c>
      <c r="F893">
        <v>189</v>
      </c>
      <c r="G893" t="str">
        <f>VLOOKUP(A893,[1]Sheet1!$B$2:$E$200,3,FALSE)</f>
        <v>CLAVEL</v>
      </c>
      <c r="H893">
        <f>+Tabla1[[#This Row],[VALOR]]/7</f>
        <v>27</v>
      </c>
    </row>
    <row r="894" spans="1:8" hidden="1" x14ac:dyDescent="0.25">
      <c r="A894" t="s">
        <v>19</v>
      </c>
      <c r="B894" t="s">
        <v>98</v>
      </c>
      <c r="C894" t="s">
        <v>135</v>
      </c>
      <c r="D894">
        <v>27</v>
      </c>
      <c r="E894" t="s">
        <v>111</v>
      </c>
      <c r="F894">
        <v>189</v>
      </c>
      <c r="G894" t="str">
        <f>VLOOKUP(A894,[1]Sheet1!$B$2:$E$200,3,FALSE)</f>
        <v>MINICLAVEL</v>
      </c>
      <c r="H894">
        <f>+Tabla1[[#This Row],[VALOR]]/7</f>
        <v>27</v>
      </c>
    </row>
    <row r="895" spans="1:8" hidden="1" x14ac:dyDescent="0.25">
      <c r="A895" t="s">
        <v>20</v>
      </c>
      <c r="B895" t="s">
        <v>98</v>
      </c>
      <c r="C895" t="s">
        <v>135</v>
      </c>
      <c r="D895">
        <v>27</v>
      </c>
      <c r="E895" t="s">
        <v>111</v>
      </c>
      <c r="F895">
        <v>189</v>
      </c>
      <c r="G895" t="str">
        <f>VLOOKUP(A895,[1]Sheet1!$B$2:$E$200,3,FALSE)</f>
        <v>CLAVEL</v>
      </c>
      <c r="H895">
        <f>+Tabla1[[#This Row],[VALOR]]/7</f>
        <v>27</v>
      </c>
    </row>
    <row r="896" spans="1:8" hidden="1" x14ac:dyDescent="0.25">
      <c r="A896" t="s">
        <v>21</v>
      </c>
      <c r="B896" t="s">
        <v>98</v>
      </c>
      <c r="C896" t="s">
        <v>135</v>
      </c>
      <c r="D896">
        <v>27</v>
      </c>
      <c r="E896" t="s">
        <v>111</v>
      </c>
      <c r="F896">
        <v>189</v>
      </c>
      <c r="G896" t="str">
        <f>VLOOKUP(A896,[1]Sheet1!$B$2:$E$200,3,FALSE)</f>
        <v>CLAVEL</v>
      </c>
      <c r="H896">
        <f>+Tabla1[[#This Row],[VALOR]]/7</f>
        <v>27</v>
      </c>
    </row>
    <row r="897" spans="1:8" hidden="1" x14ac:dyDescent="0.25">
      <c r="A897" t="s">
        <v>115</v>
      </c>
      <c r="B897" t="s">
        <v>98</v>
      </c>
      <c r="C897" t="s">
        <v>135</v>
      </c>
      <c r="D897">
        <v>27</v>
      </c>
      <c r="E897" t="s">
        <v>111</v>
      </c>
      <c r="F897">
        <v>189</v>
      </c>
      <c r="G897" t="str">
        <f>VLOOKUP(A897,[1]Sheet1!$B$2:$E$200,3,FALSE)</f>
        <v>CLAVEL</v>
      </c>
      <c r="H897">
        <f>+Tabla1[[#This Row],[VALOR]]/7</f>
        <v>27</v>
      </c>
    </row>
    <row r="898" spans="1:8" hidden="1" x14ac:dyDescent="0.25">
      <c r="A898" t="s">
        <v>22</v>
      </c>
      <c r="B898" t="s">
        <v>98</v>
      </c>
      <c r="C898" t="s">
        <v>135</v>
      </c>
      <c r="D898">
        <v>27</v>
      </c>
      <c r="E898" t="s">
        <v>111</v>
      </c>
      <c r="F898">
        <v>189</v>
      </c>
      <c r="G898" t="str">
        <f>VLOOKUP(A898,[1]Sheet1!$B$2:$E$200,3,FALSE)</f>
        <v>MINICLAVEL</v>
      </c>
      <c r="H898">
        <f>+Tabla1[[#This Row],[VALOR]]/7</f>
        <v>27</v>
      </c>
    </row>
    <row r="899" spans="1:8" hidden="1" x14ac:dyDescent="0.25">
      <c r="A899" t="s">
        <v>24</v>
      </c>
      <c r="B899" t="s">
        <v>98</v>
      </c>
      <c r="C899" t="s">
        <v>135</v>
      </c>
      <c r="D899">
        <v>27</v>
      </c>
      <c r="E899" t="s">
        <v>111</v>
      </c>
      <c r="F899">
        <v>189</v>
      </c>
      <c r="G899" t="str">
        <f>VLOOKUP(A899,[1]Sheet1!$B$2:$E$200,3,FALSE)</f>
        <v>CLAVEL</v>
      </c>
      <c r="H899">
        <f>+Tabla1[[#This Row],[VALOR]]/7</f>
        <v>27</v>
      </c>
    </row>
    <row r="900" spans="1:8" hidden="1" x14ac:dyDescent="0.25">
      <c r="A900" t="s">
        <v>25</v>
      </c>
      <c r="B900" t="s">
        <v>98</v>
      </c>
      <c r="C900" t="s">
        <v>135</v>
      </c>
      <c r="D900">
        <v>27</v>
      </c>
      <c r="E900" t="s">
        <v>111</v>
      </c>
      <c r="F900">
        <v>189</v>
      </c>
      <c r="G900" t="str">
        <f>VLOOKUP(A900,[1]Sheet1!$B$2:$E$200,3,FALSE)</f>
        <v>CLAVEL</v>
      </c>
      <c r="H900">
        <f>+Tabla1[[#This Row],[VALOR]]/7</f>
        <v>27</v>
      </c>
    </row>
    <row r="901" spans="1:8" hidden="1" x14ac:dyDescent="0.25">
      <c r="A901" s="5" t="s">
        <v>26</v>
      </c>
      <c r="B901" t="s">
        <v>98</v>
      </c>
      <c r="C901" t="s">
        <v>135</v>
      </c>
      <c r="D901">
        <v>27</v>
      </c>
      <c r="E901" t="s">
        <v>111</v>
      </c>
      <c r="F901">
        <v>189</v>
      </c>
      <c r="G901" t="str">
        <f>VLOOKUP(A901,[1]Sheet1!$B$2:$E$200,3,FALSE)</f>
        <v>CLAVEL</v>
      </c>
      <c r="H901">
        <f>+Tabla1[[#This Row],[VALOR]]/7</f>
        <v>27</v>
      </c>
    </row>
    <row r="902" spans="1:8" hidden="1" x14ac:dyDescent="0.25">
      <c r="A902" t="s">
        <v>27</v>
      </c>
      <c r="B902" t="s">
        <v>98</v>
      </c>
      <c r="C902" t="s">
        <v>135</v>
      </c>
      <c r="D902">
        <v>27</v>
      </c>
      <c r="E902" t="s">
        <v>111</v>
      </c>
      <c r="F902">
        <v>189</v>
      </c>
      <c r="G902" t="str">
        <f>VLOOKUP(A902,[1]Sheet1!$B$2:$E$200,3,FALSE)</f>
        <v>CLAVEL</v>
      </c>
      <c r="H902">
        <f>+Tabla1[[#This Row],[VALOR]]/7</f>
        <v>27</v>
      </c>
    </row>
    <row r="903" spans="1:8" hidden="1" x14ac:dyDescent="0.25">
      <c r="A903" t="s">
        <v>28</v>
      </c>
      <c r="B903" t="s">
        <v>98</v>
      </c>
      <c r="C903" t="s">
        <v>135</v>
      </c>
      <c r="D903">
        <v>27</v>
      </c>
      <c r="E903" t="s">
        <v>111</v>
      </c>
      <c r="F903">
        <v>189</v>
      </c>
      <c r="G903" t="str">
        <f>VLOOKUP(A903,[1]Sheet1!$B$2:$E$200,3,FALSE)</f>
        <v>CLAVEL</v>
      </c>
      <c r="H903">
        <f>+Tabla1[[#This Row],[VALOR]]/7</f>
        <v>27</v>
      </c>
    </row>
    <row r="904" spans="1:8" hidden="1" x14ac:dyDescent="0.25">
      <c r="A904" t="s">
        <v>29</v>
      </c>
      <c r="B904" t="s">
        <v>98</v>
      </c>
      <c r="C904" t="s">
        <v>135</v>
      </c>
      <c r="D904">
        <v>27</v>
      </c>
      <c r="E904" t="s">
        <v>111</v>
      </c>
      <c r="F904">
        <v>189</v>
      </c>
      <c r="G904" t="str">
        <f>VLOOKUP(A904,[1]Sheet1!$B$2:$E$200,3,FALSE)</f>
        <v>MINICLAVEL</v>
      </c>
      <c r="H904">
        <f>+Tabla1[[#This Row],[VALOR]]/7</f>
        <v>27</v>
      </c>
    </row>
    <row r="905" spans="1:8" hidden="1" x14ac:dyDescent="0.25">
      <c r="A905" t="s">
        <v>116</v>
      </c>
      <c r="B905" t="s">
        <v>98</v>
      </c>
      <c r="C905" t="s">
        <v>135</v>
      </c>
      <c r="D905">
        <v>27</v>
      </c>
      <c r="E905" t="s">
        <v>111</v>
      </c>
      <c r="F905">
        <v>189</v>
      </c>
      <c r="G905" t="str">
        <f>VLOOKUP(A905,[1]Sheet1!$B$2:$E$200,3,FALSE)</f>
        <v>MINICLAVEL</v>
      </c>
      <c r="H905">
        <f>+Tabla1[[#This Row],[VALOR]]/7</f>
        <v>27</v>
      </c>
    </row>
    <row r="906" spans="1:8" hidden="1" x14ac:dyDescent="0.25">
      <c r="A906" t="s">
        <v>30</v>
      </c>
      <c r="B906" t="s">
        <v>98</v>
      </c>
      <c r="C906" t="s">
        <v>135</v>
      </c>
      <c r="D906">
        <v>27</v>
      </c>
      <c r="E906" t="s">
        <v>111</v>
      </c>
      <c r="F906">
        <v>189</v>
      </c>
      <c r="G906" t="str">
        <f>VLOOKUP(A906,[1]Sheet1!$B$2:$E$200,3,FALSE)</f>
        <v>CLAVEL</v>
      </c>
      <c r="H906">
        <f>+Tabla1[[#This Row],[VALOR]]/7</f>
        <v>27</v>
      </c>
    </row>
    <row r="907" spans="1:8" hidden="1" x14ac:dyDescent="0.25">
      <c r="A907" t="s">
        <v>31</v>
      </c>
      <c r="B907" t="s">
        <v>98</v>
      </c>
      <c r="C907" t="s">
        <v>135</v>
      </c>
      <c r="D907">
        <v>27</v>
      </c>
      <c r="E907" t="s">
        <v>111</v>
      </c>
      <c r="F907">
        <v>189</v>
      </c>
      <c r="G907" t="str">
        <f>VLOOKUP(A907,[1]Sheet1!$B$2:$E$200,3,FALSE)</f>
        <v>MINICLAVEL</v>
      </c>
      <c r="H907">
        <f>+Tabla1[[#This Row],[VALOR]]/7</f>
        <v>27</v>
      </c>
    </row>
    <row r="908" spans="1:8" hidden="1" x14ac:dyDescent="0.25">
      <c r="A908" t="s">
        <v>32</v>
      </c>
      <c r="B908" t="s">
        <v>98</v>
      </c>
      <c r="C908" t="s">
        <v>135</v>
      </c>
      <c r="D908">
        <v>27</v>
      </c>
      <c r="E908" t="s">
        <v>111</v>
      </c>
      <c r="F908">
        <v>189</v>
      </c>
      <c r="G908" t="str">
        <f>VLOOKUP(A908,[1]Sheet1!$B$2:$E$200,3,FALSE)</f>
        <v>MINICLAVEL</v>
      </c>
      <c r="H908">
        <f>+Tabla1[[#This Row],[VALOR]]/7</f>
        <v>27</v>
      </c>
    </row>
    <row r="909" spans="1:8" hidden="1" x14ac:dyDescent="0.25">
      <c r="A909" t="s">
        <v>33</v>
      </c>
      <c r="B909" t="s">
        <v>98</v>
      </c>
      <c r="C909" t="s">
        <v>135</v>
      </c>
      <c r="D909">
        <v>27</v>
      </c>
      <c r="E909" t="s">
        <v>111</v>
      </c>
      <c r="F909">
        <v>189</v>
      </c>
      <c r="G909" t="str">
        <f>VLOOKUP(A909,[1]Sheet1!$B$2:$E$200,3,FALSE)</f>
        <v>CLAVEL</v>
      </c>
      <c r="H909">
        <f>+Tabla1[[#This Row],[VALOR]]/7</f>
        <v>27</v>
      </c>
    </row>
    <row r="910" spans="1:8" hidden="1" x14ac:dyDescent="0.25">
      <c r="A910" t="s">
        <v>34</v>
      </c>
      <c r="B910" t="s">
        <v>98</v>
      </c>
      <c r="C910" t="s">
        <v>135</v>
      </c>
      <c r="D910">
        <v>27</v>
      </c>
      <c r="E910" t="s">
        <v>111</v>
      </c>
      <c r="F910">
        <v>189</v>
      </c>
      <c r="G910" t="str">
        <f>VLOOKUP(A910,[1]Sheet1!$B$2:$E$200,3,FALSE)</f>
        <v>CLAVEL</v>
      </c>
      <c r="H910">
        <f>+Tabla1[[#This Row],[VALOR]]/7</f>
        <v>27</v>
      </c>
    </row>
    <row r="911" spans="1:8" hidden="1" x14ac:dyDescent="0.25">
      <c r="A911" t="s">
        <v>35</v>
      </c>
      <c r="B911" t="s">
        <v>98</v>
      </c>
      <c r="C911" t="s">
        <v>135</v>
      </c>
      <c r="D911">
        <v>27</v>
      </c>
      <c r="E911" t="s">
        <v>111</v>
      </c>
      <c r="F911">
        <v>189</v>
      </c>
      <c r="G911" t="str">
        <f>VLOOKUP(A911,[1]Sheet1!$B$2:$E$200,3,FALSE)</f>
        <v>CLAVEL</v>
      </c>
      <c r="H911">
        <f>+Tabla1[[#This Row],[VALOR]]/7</f>
        <v>27</v>
      </c>
    </row>
    <row r="912" spans="1:8" hidden="1" x14ac:dyDescent="0.25">
      <c r="A912" t="s">
        <v>36</v>
      </c>
      <c r="B912" t="s">
        <v>98</v>
      </c>
      <c r="C912" t="s">
        <v>135</v>
      </c>
      <c r="D912">
        <v>27</v>
      </c>
      <c r="E912" t="s">
        <v>111</v>
      </c>
      <c r="F912">
        <v>189</v>
      </c>
      <c r="G912" t="str">
        <f>VLOOKUP(A912,[1]Sheet1!$B$2:$E$200,3,FALSE)</f>
        <v>CLAVEL</v>
      </c>
      <c r="H912">
        <f>+Tabla1[[#This Row],[VALOR]]/7</f>
        <v>27</v>
      </c>
    </row>
    <row r="913" spans="1:8" hidden="1" x14ac:dyDescent="0.25">
      <c r="A913" t="s">
        <v>37</v>
      </c>
      <c r="B913" t="s">
        <v>98</v>
      </c>
      <c r="C913" t="s">
        <v>135</v>
      </c>
      <c r="D913">
        <v>27</v>
      </c>
      <c r="E913" t="s">
        <v>111</v>
      </c>
      <c r="F913">
        <v>189</v>
      </c>
      <c r="G913" t="str">
        <f>VLOOKUP(A913,[1]Sheet1!$B$2:$E$200,3,FALSE)</f>
        <v>CLAVEL</v>
      </c>
      <c r="H913">
        <f>+Tabla1[[#This Row],[VALOR]]/7</f>
        <v>27</v>
      </c>
    </row>
    <row r="914" spans="1:8" hidden="1" x14ac:dyDescent="0.25">
      <c r="A914" t="s">
        <v>38</v>
      </c>
      <c r="B914" t="s">
        <v>98</v>
      </c>
      <c r="C914" t="s">
        <v>135</v>
      </c>
      <c r="D914">
        <v>27</v>
      </c>
      <c r="E914" t="s">
        <v>111</v>
      </c>
      <c r="F914">
        <v>189</v>
      </c>
      <c r="G914" t="str">
        <f>VLOOKUP(A914,[1]Sheet1!$B$2:$E$200,3,FALSE)</f>
        <v>CLAVEL</v>
      </c>
      <c r="H914">
        <f>+Tabla1[[#This Row],[VALOR]]/7</f>
        <v>27</v>
      </c>
    </row>
    <row r="915" spans="1:8" hidden="1" x14ac:dyDescent="0.25">
      <c r="A915" t="s">
        <v>39</v>
      </c>
      <c r="B915" t="s">
        <v>98</v>
      </c>
      <c r="C915" t="s">
        <v>135</v>
      </c>
      <c r="D915">
        <v>27</v>
      </c>
      <c r="E915" t="s">
        <v>111</v>
      </c>
      <c r="F915">
        <v>189</v>
      </c>
      <c r="G915" t="str">
        <f>VLOOKUP(A915,[1]Sheet1!$B$2:$E$200,3,FALSE)</f>
        <v>CLAVEL</v>
      </c>
      <c r="H915">
        <f>+Tabla1[[#This Row],[VALOR]]/7</f>
        <v>27</v>
      </c>
    </row>
    <row r="916" spans="1:8" hidden="1" x14ac:dyDescent="0.25">
      <c r="A916" t="s">
        <v>40</v>
      </c>
      <c r="B916" t="s">
        <v>98</v>
      </c>
      <c r="C916" t="s">
        <v>135</v>
      </c>
      <c r="D916">
        <v>27</v>
      </c>
      <c r="E916" t="s">
        <v>111</v>
      </c>
      <c r="F916">
        <v>189</v>
      </c>
      <c r="G916" t="str">
        <f>VLOOKUP(A916,[1]Sheet1!$B$2:$E$200,3,FALSE)</f>
        <v>CLAVEL</v>
      </c>
      <c r="H916">
        <f>+Tabla1[[#This Row],[VALOR]]/7</f>
        <v>27</v>
      </c>
    </row>
    <row r="917" spans="1:8" hidden="1" x14ac:dyDescent="0.25">
      <c r="A917" t="s">
        <v>41</v>
      </c>
      <c r="B917" t="s">
        <v>98</v>
      </c>
      <c r="C917" t="s">
        <v>135</v>
      </c>
      <c r="D917">
        <v>27</v>
      </c>
      <c r="E917" t="s">
        <v>111</v>
      </c>
      <c r="F917">
        <v>189</v>
      </c>
      <c r="G917" t="str">
        <f>VLOOKUP(A917,[1]Sheet1!$B$2:$E$200,3,FALSE)</f>
        <v>MINICLAVEL</v>
      </c>
      <c r="H917">
        <f>+Tabla1[[#This Row],[VALOR]]/7</f>
        <v>27</v>
      </c>
    </row>
    <row r="918" spans="1:8" hidden="1" x14ac:dyDescent="0.25">
      <c r="A918" t="s">
        <v>42</v>
      </c>
      <c r="B918" t="s">
        <v>98</v>
      </c>
      <c r="C918" t="s">
        <v>135</v>
      </c>
      <c r="D918">
        <v>27</v>
      </c>
      <c r="E918" t="s">
        <v>111</v>
      </c>
      <c r="F918">
        <v>189</v>
      </c>
      <c r="G918" t="str">
        <f>VLOOKUP(A918,[1]Sheet1!$B$2:$E$200,3,FALSE)</f>
        <v>CLAVEL</v>
      </c>
      <c r="H918">
        <f>+Tabla1[[#This Row],[VALOR]]/7</f>
        <v>27</v>
      </c>
    </row>
    <row r="919" spans="1:8" hidden="1" x14ac:dyDescent="0.25">
      <c r="A919" t="s">
        <v>43</v>
      </c>
      <c r="B919" t="s">
        <v>98</v>
      </c>
      <c r="C919" t="s">
        <v>135</v>
      </c>
      <c r="D919">
        <v>27</v>
      </c>
      <c r="E919" t="s">
        <v>111</v>
      </c>
      <c r="F919">
        <v>189</v>
      </c>
      <c r="G919" t="str">
        <f>VLOOKUP(A919,[1]Sheet1!$B$2:$E$200,3,FALSE)</f>
        <v>CLAVEL</v>
      </c>
      <c r="H919">
        <f>+Tabla1[[#This Row],[VALOR]]/7</f>
        <v>27</v>
      </c>
    </row>
    <row r="920" spans="1:8" hidden="1" x14ac:dyDescent="0.25">
      <c r="A920" t="s">
        <v>44</v>
      </c>
      <c r="B920" t="s">
        <v>98</v>
      </c>
      <c r="C920" t="s">
        <v>135</v>
      </c>
      <c r="D920">
        <v>27</v>
      </c>
      <c r="E920" t="s">
        <v>111</v>
      </c>
      <c r="F920">
        <v>189</v>
      </c>
      <c r="G920" t="str">
        <f>VLOOKUP(A920,[1]Sheet1!$B$2:$E$200,3,FALSE)</f>
        <v>CLAVEL</v>
      </c>
      <c r="H920">
        <f>+Tabla1[[#This Row],[VALOR]]/7</f>
        <v>27</v>
      </c>
    </row>
    <row r="921" spans="1:8" hidden="1" x14ac:dyDescent="0.25">
      <c r="A921" t="s">
        <v>45</v>
      </c>
      <c r="B921" t="s">
        <v>98</v>
      </c>
      <c r="C921" t="s">
        <v>135</v>
      </c>
      <c r="D921">
        <v>27</v>
      </c>
      <c r="E921" t="s">
        <v>111</v>
      </c>
      <c r="F921">
        <v>189</v>
      </c>
      <c r="G921" t="str">
        <f>VLOOKUP(A921,[1]Sheet1!$B$2:$E$200,3,FALSE)</f>
        <v>CLAVEL</v>
      </c>
      <c r="H921">
        <f>+Tabla1[[#This Row],[VALOR]]/7</f>
        <v>27</v>
      </c>
    </row>
    <row r="922" spans="1:8" hidden="1" x14ac:dyDescent="0.25">
      <c r="A922" t="s">
        <v>46</v>
      </c>
      <c r="B922" t="s">
        <v>98</v>
      </c>
      <c r="C922" t="s">
        <v>135</v>
      </c>
      <c r="D922">
        <v>27</v>
      </c>
      <c r="E922" t="s">
        <v>111</v>
      </c>
      <c r="F922">
        <v>189</v>
      </c>
      <c r="G922" t="str">
        <f>VLOOKUP(A922,[1]Sheet1!$B$2:$E$200,3,FALSE)</f>
        <v>CLAVEL</v>
      </c>
      <c r="H922">
        <f>+Tabla1[[#This Row],[VALOR]]/7</f>
        <v>27</v>
      </c>
    </row>
    <row r="923" spans="1:8" hidden="1" x14ac:dyDescent="0.25">
      <c r="A923" t="s">
        <v>47</v>
      </c>
      <c r="B923" t="s">
        <v>98</v>
      </c>
      <c r="C923" t="s">
        <v>135</v>
      </c>
      <c r="D923">
        <v>27</v>
      </c>
      <c r="E923" t="s">
        <v>111</v>
      </c>
      <c r="F923">
        <v>189</v>
      </c>
      <c r="G923" t="str">
        <f>VLOOKUP(A923,[1]Sheet1!$B$2:$E$200,3,FALSE)</f>
        <v>MINICLAVEL</v>
      </c>
      <c r="H923">
        <f>+Tabla1[[#This Row],[VALOR]]/7</f>
        <v>27</v>
      </c>
    </row>
    <row r="924" spans="1:8" hidden="1" x14ac:dyDescent="0.25">
      <c r="A924" t="s">
        <v>48</v>
      </c>
      <c r="B924" t="s">
        <v>98</v>
      </c>
      <c r="C924" t="s">
        <v>135</v>
      </c>
      <c r="D924">
        <v>27</v>
      </c>
      <c r="E924" t="s">
        <v>111</v>
      </c>
      <c r="F924">
        <v>189</v>
      </c>
      <c r="G924" t="str">
        <f>VLOOKUP(A924,[1]Sheet1!$B$2:$E$200,3,FALSE)</f>
        <v>CLAVEL</v>
      </c>
      <c r="H924">
        <f>+Tabla1[[#This Row],[VALOR]]/7</f>
        <v>27</v>
      </c>
    </row>
    <row r="925" spans="1:8" hidden="1" x14ac:dyDescent="0.25">
      <c r="A925" t="s">
        <v>112</v>
      </c>
      <c r="B925" t="s">
        <v>98</v>
      </c>
      <c r="C925" t="s">
        <v>135</v>
      </c>
      <c r="D925">
        <v>27</v>
      </c>
      <c r="E925" t="s">
        <v>111</v>
      </c>
      <c r="F925">
        <v>189</v>
      </c>
      <c r="G925" t="str">
        <f>VLOOKUP(A925,[1]Sheet1!$B$2:$E$200,3,FALSE)</f>
        <v>CLAVEL</v>
      </c>
      <c r="H925">
        <f>+Tabla1[[#This Row],[VALOR]]/7</f>
        <v>27</v>
      </c>
    </row>
    <row r="926" spans="1:8" hidden="1" x14ac:dyDescent="0.25">
      <c r="A926" t="s">
        <v>49</v>
      </c>
      <c r="B926" t="s">
        <v>98</v>
      </c>
      <c r="C926" t="s">
        <v>135</v>
      </c>
      <c r="D926">
        <v>27</v>
      </c>
      <c r="E926" t="s">
        <v>111</v>
      </c>
      <c r="F926">
        <v>189</v>
      </c>
      <c r="G926" t="str">
        <f>VLOOKUP(A926,[1]Sheet1!$B$2:$E$200,3,FALSE)</f>
        <v>CLAVEL</v>
      </c>
      <c r="H926">
        <f>+Tabla1[[#This Row],[VALOR]]/7</f>
        <v>27</v>
      </c>
    </row>
    <row r="927" spans="1:8" hidden="1" x14ac:dyDescent="0.25">
      <c r="A927" t="s">
        <v>50</v>
      </c>
      <c r="B927" t="s">
        <v>98</v>
      </c>
      <c r="C927" t="s">
        <v>135</v>
      </c>
      <c r="D927">
        <v>27</v>
      </c>
      <c r="E927" t="s">
        <v>111</v>
      </c>
      <c r="F927">
        <v>189</v>
      </c>
      <c r="G927" t="str">
        <f>VLOOKUP(A927,[1]Sheet1!$B$2:$E$200,3,FALSE)</f>
        <v>CLAVEL</v>
      </c>
      <c r="H927">
        <f>+Tabla1[[#This Row],[VALOR]]/7</f>
        <v>27</v>
      </c>
    </row>
    <row r="928" spans="1:8" hidden="1" x14ac:dyDescent="0.25">
      <c r="A928" t="s">
        <v>51</v>
      </c>
      <c r="B928" t="s">
        <v>98</v>
      </c>
      <c r="C928" t="s">
        <v>135</v>
      </c>
      <c r="D928">
        <v>27</v>
      </c>
      <c r="E928" t="s">
        <v>111</v>
      </c>
      <c r="F928">
        <v>189</v>
      </c>
      <c r="G928" t="str">
        <f>VLOOKUP(A928,[1]Sheet1!$B$2:$E$200,3,FALSE)</f>
        <v>CLAVEL</v>
      </c>
      <c r="H928">
        <f>+Tabla1[[#This Row],[VALOR]]/7</f>
        <v>27</v>
      </c>
    </row>
    <row r="929" spans="1:8" hidden="1" x14ac:dyDescent="0.25">
      <c r="A929" t="s">
        <v>52</v>
      </c>
      <c r="B929" t="s">
        <v>98</v>
      </c>
      <c r="C929" t="s">
        <v>135</v>
      </c>
      <c r="D929">
        <v>27</v>
      </c>
      <c r="E929" t="s">
        <v>111</v>
      </c>
      <c r="F929">
        <v>189</v>
      </c>
      <c r="G929" t="str">
        <f>VLOOKUP(A929,[1]Sheet1!$B$2:$E$200,3,FALSE)</f>
        <v>CLAVEL</v>
      </c>
      <c r="H929">
        <f>+Tabla1[[#This Row],[VALOR]]/7</f>
        <v>27</v>
      </c>
    </row>
    <row r="930" spans="1:8" hidden="1" x14ac:dyDescent="0.25">
      <c r="A930" t="s">
        <v>53</v>
      </c>
      <c r="B930" t="s">
        <v>98</v>
      </c>
      <c r="C930" t="s">
        <v>135</v>
      </c>
      <c r="D930">
        <v>27</v>
      </c>
      <c r="E930" t="s">
        <v>111</v>
      </c>
      <c r="F930">
        <v>189</v>
      </c>
      <c r="G930" t="str">
        <f>VLOOKUP(A930,[1]Sheet1!$B$2:$E$200,3,FALSE)</f>
        <v>CLAVEL</v>
      </c>
      <c r="H930">
        <f>+Tabla1[[#This Row],[VALOR]]/7</f>
        <v>27</v>
      </c>
    </row>
    <row r="931" spans="1:8" hidden="1" x14ac:dyDescent="0.25">
      <c r="A931" t="s">
        <v>54</v>
      </c>
      <c r="B931" t="s">
        <v>98</v>
      </c>
      <c r="C931" t="s">
        <v>135</v>
      </c>
      <c r="D931">
        <v>27</v>
      </c>
      <c r="E931" t="s">
        <v>111</v>
      </c>
      <c r="F931">
        <v>189</v>
      </c>
      <c r="G931" t="str">
        <f>VLOOKUP(A931,[1]Sheet1!$B$2:$E$200,3,FALSE)</f>
        <v>CLAVEL</v>
      </c>
      <c r="H931">
        <f>+Tabla1[[#This Row],[VALOR]]/7</f>
        <v>27</v>
      </c>
    </row>
    <row r="932" spans="1:8" hidden="1" x14ac:dyDescent="0.25">
      <c r="A932" t="s">
        <v>55</v>
      </c>
      <c r="B932" t="s">
        <v>98</v>
      </c>
      <c r="C932" t="s">
        <v>135</v>
      </c>
      <c r="D932">
        <v>27</v>
      </c>
      <c r="E932" t="s">
        <v>111</v>
      </c>
      <c r="F932">
        <v>189</v>
      </c>
      <c r="G932" t="str">
        <f>VLOOKUP(A932,[1]Sheet1!$B$2:$E$200,3,FALSE)</f>
        <v>MINICLAVEL</v>
      </c>
      <c r="H932">
        <f>+Tabla1[[#This Row],[VALOR]]/7</f>
        <v>27</v>
      </c>
    </row>
    <row r="933" spans="1:8" hidden="1" x14ac:dyDescent="0.25">
      <c r="A933" t="s">
        <v>56</v>
      </c>
      <c r="B933" t="s">
        <v>98</v>
      </c>
      <c r="C933" t="s">
        <v>135</v>
      </c>
      <c r="D933">
        <v>27</v>
      </c>
      <c r="E933" t="s">
        <v>111</v>
      </c>
      <c r="F933">
        <v>189</v>
      </c>
      <c r="G933" t="str">
        <f>VLOOKUP(A933,[1]Sheet1!$B$2:$E$200,3,FALSE)</f>
        <v>MINICLAVEL</v>
      </c>
      <c r="H933">
        <f>+Tabla1[[#This Row],[VALOR]]/7</f>
        <v>27</v>
      </c>
    </row>
    <row r="934" spans="1:8" hidden="1" x14ac:dyDescent="0.25">
      <c r="A934" t="s">
        <v>57</v>
      </c>
      <c r="B934" t="s">
        <v>98</v>
      </c>
      <c r="C934" t="s">
        <v>135</v>
      </c>
      <c r="D934">
        <v>27</v>
      </c>
      <c r="E934" t="s">
        <v>111</v>
      </c>
      <c r="F934">
        <v>189</v>
      </c>
      <c r="G934" t="str">
        <f>VLOOKUP(A934,[1]Sheet1!$B$2:$E$200,3,FALSE)</f>
        <v>CLAVEL</v>
      </c>
      <c r="H934">
        <f>+Tabla1[[#This Row],[VALOR]]/7</f>
        <v>27</v>
      </c>
    </row>
    <row r="935" spans="1:8" hidden="1" x14ac:dyDescent="0.25">
      <c r="A935" t="s">
        <v>113</v>
      </c>
      <c r="B935" t="s">
        <v>98</v>
      </c>
      <c r="C935" t="s">
        <v>135</v>
      </c>
      <c r="D935">
        <v>27</v>
      </c>
      <c r="E935" t="s">
        <v>111</v>
      </c>
      <c r="F935">
        <v>189</v>
      </c>
      <c r="G935" t="str">
        <f>VLOOKUP(A935,[1]Sheet1!$B$2:$E$200,3,FALSE)</f>
        <v>MINICLAVEL</v>
      </c>
      <c r="H935">
        <f>+Tabla1[[#This Row],[VALOR]]/7</f>
        <v>27</v>
      </c>
    </row>
    <row r="936" spans="1:8" hidden="1" x14ac:dyDescent="0.25">
      <c r="A936" t="s">
        <v>117</v>
      </c>
      <c r="B936" t="s">
        <v>98</v>
      </c>
      <c r="C936" t="s">
        <v>135</v>
      </c>
      <c r="D936">
        <v>27</v>
      </c>
      <c r="E936" t="s">
        <v>111</v>
      </c>
      <c r="F936">
        <v>189</v>
      </c>
      <c r="G936" t="str">
        <f>VLOOKUP(A936,[1]Sheet1!$B$2:$E$200,3,FALSE)</f>
        <v>MINICLAVEL</v>
      </c>
      <c r="H936">
        <f>+Tabla1[[#This Row],[VALOR]]/7</f>
        <v>27</v>
      </c>
    </row>
    <row r="937" spans="1:8" hidden="1" x14ac:dyDescent="0.25">
      <c r="A937" t="s">
        <v>58</v>
      </c>
      <c r="B937" t="s">
        <v>98</v>
      </c>
      <c r="C937" t="s">
        <v>135</v>
      </c>
      <c r="D937">
        <v>27</v>
      </c>
      <c r="E937" t="s">
        <v>111</v>
      </c>
      <c r="F937">
        <v>189</v>
      </c>
      <c r="G937" t="str">
        <f>VLOOKUP(A937,[1]Sheet1!$B$2:$E$200,3,FALSE)</f>
        <v>MINICLAVEL</v>
      </c>
      <c r="H937">
        <f>+Tabla1[[#This Row],[VALOR]]/7</f>
        <v>27</v>
      </c>
    </row>
    <row r="938" spans="1:8" hidden="1" x14ac:dyDescent="0.25">
      <c r="A938" t="s">
        <v>118</v>
      </c>
      <c r="B938" t="s">
        <v>98</v>
      </c>
      <c r="C938" t="s">
        <v>135</v>
      </c>
      <c r="D938">
        <v>27</v>
      </c>
      <c r="E938" t="s">
        <v>111</v>
      </c>
      <c r="F938">
        <v>189</v>
      </c>
      <c r="G938" t="str">
        <f>VLOOKUP(A938,[1]Sheet1!$B$2:$E$200,3,FALSE)</f>
        <v>CLAVEL</v>
      </c>
      <c r="H938">
        <f>+Tabla1[[#This Row],[VALOR]]/7</f>
        <v>27</v>
      </c>
    </row>
    <row r="939" spans="1:8" hidden="1" x14ac:dyDescent="0.25">
      <c r="A939" t="s">
        <v>59</v>
      </c>
      <c r="B939" t="s">
        <v>98</v>
      </c>
      <c r="C939" t="s">
        <v>135</v>
      </c>
      <c r="D939">
        <v>27</v>
      </c>
      <c r="E939" t="s">
        <v>111</v>
      </c>
      <c r="F939">
        <v>189</v>
      </c>
      <c r="G939" t="str">
        <f>VLOOKUP(A939,[1]Sheet1!$B$2:$E$200,3,FALSE)</f>
        <v>CLAVEL</v>
      </c>
      <c r="H939">
        <f>+Tabla1[[#This Row],[VALOR]]/7</f>
        <v>27</v>
      </c>
    </row>
    <row r="940" spans="1:8" hidden="1" x14ac:dyDescent="0.25">
      <c r="A940" t="s">
        <v>60</v>
      </c>
      <c r="B940" t="s">
        <v>98</v>
      </c>
      <c r="C940" t="s">
        <v>135</v>
      </c>
      <c r="D940">
        <v>27</v>
      </c>
      <c r="E940" t="s">
        <v>111</v>
      </c>
      <c r="F940">
        <v>189</v>
      </c>
      <c r="G940" t="str">
        <f>VLOOKUP(A940,[1]Sheet1!$B$2:$E$200,3,FALSE)</f>
        <v>MINICLAVEL</v>
      </c>
      <c r="H940">
        <f>+Tabla1[[#This Row],[VALOR]]/7</f>
        <v>27</v>
      </c>
    </row>
    <row r="941" spans="1:8" hidden="1" x14ac:dyDescent="0.25">
      <c r="A941" t="s">
        <v>61</v>
      </c>
      <c r="B941" t="s">
        <v>98</v>
      </c>
      <c r="C941" t="s">
        <v>135</v>
      </c>
      <c r="D941">
        <v>27</v>
      </c>
      <c r="E941" t="s">
        <v>111</v>
      </c>
      <c r="F941">
        <v>189</v>
      </c>
      <c r="G941" t="str">
        <f>VLOOKUP(A941,[1]Sheet1!$B$2:$E$200,3,FALSE)</f>
        <v>CLAVEL</v>
      </c>
      <c r="H941">
        <f>+Tabla1[[#This Row],[VALOR]]/7</f>
        <v>27</v>
      </c>
    </row>
    <row r="942" spans="1:8" hidden="1" x14ac:dyDescent="0.25">
      <c r="A942" t="s">
        <v>62</v>
      </c>
      <c r="B942" t="s">
        <v>98</v>
      </c>
      <c r="C942" t="s">
        <v>135</v>
      </c>
      <c r="D942">
        <v>27</v>
      </c>
      <c r="E942" t="s">
        <v>111</v>
      </c>
      <c r="F942">
        <v>189</v>
      </c>
      <c r="G942" t="str">
        <f>VLOOKUP(A942,[1]Sheet1!$B$2:$E$200,3,FALSE)</f>
        <v>MINICLAVEL</v>
      </c>
      <c r="H942">
        <f>+Tabla1[[#This Row],[VALOR]]/7</f>
        <v>27</v>
      </c>
    </row>
    <row r="943" spans="1:8" hidden="1" x14ac:dyDescent="0.25">
      <c r="A943" t="s">
        <v>63</v>
      </c>
      <c r="B943" t="s">
        <v>98</v>
      </c>
      <c r="C943" t="s">
        <v>135</v>
      </c>
      <c r="D943">
        <v>27</v>
      </c>
      <c r="E943" t="s">
        <v>111</v>
      </c>
      <c r="F943">
        <v>189</v>
      </c>
      <c r="G943" t="str">
        <f>VLOOKUP(A943,[1]Sheet1!$B$2:$E$200,3,FALSE)</f>
        <v>CLAVEL</v>
      </c>
      <c r="H943">
        <f>+Tabla1[[#This Row],[VALOR]]/7</f>
        <v>27</v>
      </c>
    </row>
    <row r="944" spans="1:8" hidden="1" x14ac:dyDescent="0.25">
      <c r="A944" t="s">
        <v>64</v>
      </c>
      <c r="B944" t="s">
        <v>98</v>
      </c>
      <c r="C944" t="s">
        <v>135</v>
      </c>
      <c r="D944">
        <v>27</v>
      </c>
      <c r="E944" t="s">
        <v>111</v>
      </c>
      <c r="F944">
        <v>189</v>
      </c>
      <c r="G944" t="str">
        <f>VLOOKUP(A944,[1]Sheet1!$B$2:$E$200,3,FALSE)</f>
        <v>CLAVEL</v>
      </c>
      <c r="H944">
        <f>+Tabla1[[#This Row],[VALOR]]/7</f>
        <v>27</v>
      </c>
    </row>
    <row r="945" spans="1:8" hidden="1" x14ac:dyDescent="0.25">
      <c r="A945" t="s">
        <v>65</v>
      </c>
      <c r="B945" t="s">
        <v>98</v>
      </c>
      <c r="C945" t="s">
        <v>135</v>
      </c>
      <c r="D945">
        <v>27</v>
      </c>
      <c r="E945" t="s">
        <v>111</v>
      </c>
      <c r="F945">
        <v>189</v>
      </c>
      <c r="G945" t="str">
        <f>VLOOKUP(A945,[1]Sheet1!$B$2:$E$200,3,FALSE)</f>
        <v>CLAVEL</v>
      </c>
      <c r="H945">
        <f>+Tabla1[[#This Row],[VALOR]]/7</f>
        <v>27</v>
      </c>
    </row>
    <row r="946" spans="1:8" hidden="1" x14ac:dyDescent="0.25">
      <c r="A946" t="s">
        <v>66</v>
      </c>
      <c r="B946" t="s">
        <v>98</v>
      </c>
      <c r="C946" t="s">
        <v>135</v>
      </c>
      <c r="D946">
        <v>27</v>
      </c>
      <c r="E946" t="s">
        <v>111</v>
      </c>
      <c r="F946">
        <v>189</v>
      </c>
      <c r="G946" t="str">
        <f>VLOOKUP(A946,[1]Sheet1!$B$2:$E$200,3,FALSE)</f>
        <v>MINICLAVEL</v>
      </c>
      <c r="H946">
        <f>+Tabla1[[#This Row],[VALOR]]/7</f>
        <v>27</v>
      </c>
    </row>
    <row r="947" spans="1:8" hidden="1" x14ac:dyDescent="0.25">
      <c r="A947" t="s">
        <v>67</v>
      </c>
      <c r="B947" t="s">
        <v>98</v>
      </c>
      <c r="C947" t="s">
        <v>135</v>
      </c>
      <c r="D947">
        <v>27</v>
      </c>
      <c r="E947" t="s">
        <v>111</v>
      </c>
      <c r="F947">
        <v>189</v>
      </c>
      <c r="G947" t="str">
        <f>VLOOKUP(A947,[1]Sheet1!$B$2:$E$200,3,FALSE)</f>
        <v>CLAVEL</v>
      </c>
      <c r="H947">
        <f>+Tabla1[[#This Row],[VALOR]]/7</f>
        <v>27</v>
      </c>
    </row>
    <row r="948" spans="1:8" hidden="1" x14ac:dyDescent="0.25">
      <c r="A948" t="s">
        <v>68</v>
      </c>
      <c r="B948" t="s">
        <v>98</v>
      </c>
      <c r="C948" t="s">
        <v>135</v>
      </c>
      <c r="D948">
        <v>27</v>
      </c>
      <c r="E948" t="s">
        <v>111</v>
      </c>
      <c r="F948">
        <v>189</v>
      </c>
      <c r="G948" t="str">
        <f>VLOOKUP(A948,[1]Sheet1!$B$2:$E$200,3,FALSE)</f>
        <v>MINICLAVEL</v>
      </c>
      <c r="H948">
        <f>+Tabla1[[#This Row],[VALOR]]/7</f>
        <v>27</v>
      </c>
    </row>
    <row r="949" spans="1:8" hidden="1" x14ac:dyDescent="0.25">
      <c r="A949" t="s">
        <v>69</v>
      </c>
      <c r="B949" t="s">
        <v>98</v>
      </c>
      <c r="C949" t="s">
        <v>135</v>
      </c>
      <c r="D949">
        <v>27</v>
      </c>
      <c r="E949" t="s">
        <v>111</v>
      </c>
      <c r="F949">
        <v>189</v>
      </c>
      <c r="G949" t="str">
        <f>VLOOKUP(A949,[1]Sheet1!$B$2:$E$200,3,FALSE)</f>
        <v>MINICLAVEL</v>
      </c>
      <c r="H949">
        <f>+Tabla1[[#This Row],[VALOR]]/7</f>
        <v>27</v>
      </c>
    </row>
    <row r="950" spans="1:8" hidden="1" x14ac:dyDescent="0.25">
      <c r="A950" t="s">
        <v>70</v>
      </c>
      <c r="B950" t="s">
        <v>98</v>
      </c>
      <c r="C950" t="s">
        <v>135</v>
      </c>
      <c r="D950">
        <v>27</v>
      </c>
      <c r="E950" t="s">
        <v>111</v>
      </c>
      <c r="F950">
        <v>189</v>
      </c>
      <c r="G950" t="str">
        <f>VLOOKUP(A950,[1]Sheet1!$B$2:$E$200,3,FALSE)</f>
        <v>MINICLAVEL</v>
      </c>
      <c r="H950">
        <f>+Tabla1[[#This Row],[VALOR]]/7</f>
        <v>27</v>
      </c>
    </row>
    <row r="951" spans="1:8" hidden="1" x14ac:dyDescent="0.25">
      <c r="A951" t="s">
        <v>71</v>
      </c>
      <c r="B951" t="s">
        <v>98</v>
      </c>
      <c r="C951" t="s">
        <v>135</v>
      </c>
      <c r="D951">
        <v>27</v>
      </c>
      <c r="E951" t="s">
        <v>111</v>
      </c>
      <c r="F951">
        <v>189</v>
      </c>
      <c r="G951" t="str">
        <f>VLOOKUP(A951,[1]Sheet1!$B$2:$E$200,3,FALSE)</f>
        <v>MINICLAVEL</v>
      </c>
      <c r="H951">
        <f>+Tabla1[[#This Row],[VALOR]]/7</f>
        <v>27</v>
      </c>
    </row>
    <row r="952" spans="1:8" hidden="1" x14ac:dyDescent="0.25">
      <c r="A952" t="s">
        <v>72</v>
      </c>
      <c r="B952" t="s">
        <v>98</v>
      </c>
      <c r="C952" t="s">
        <v>135</v>
      </c>
      <c r="D952">
        <v>27</v>
      </c>
      <c r="E952" t="s">
        <v>111</v>
      </c>
      <c r="F952">
        <v>189</v>
      </c>
      <c r="G952" t="str">
        <f>VLOOKUP(A952,[1]Sheet1!$B$2:$E$200,3,FALSE)</f>
        <v>CLAVEL</v>
      </c>
      <c r="H952">
        <f>+Tabla1[[#This Row],[VALOR]]/7</f>
        <v>27</v>
      </c>
    </row>
    <row r="953" spans="1:8" hidden="1" x14ac:dyDescent="0.25">
      <c r="A953" t="s">
        <v>73</v>
      </c>
      <c r="B953" t="s">
        <v>98</v>
      </c>
      <c r="C953" t="s">
        <v>135</v>
      </c>
      <c r="D953">
        <v>27</v>
      </c>
      <c r="E953" t="s">
        <v>111</v>
      </c>
      <c r="F953">
        <v>189</v>
      </c>
      <c r="G953" t="str">
        <f>VLOOKUP(A953,[1]Sheet1!$B$2:$E$200,3,FALSE)</f>
        <v>CLAVEL</v>
      </c>
      <c r="H953">
        <f>+Tabla1[[#This Row],[VALOR]]/7</f>
        <v>27</v>
      </c>
    </row>
    <row r="954" spans="1:8" hidden="1" x14ac:dyDescent="0.25">
      <c r="A954" t="s">
        <v>74</v>
      </c>
      <c r="B954" t="s">
        <v>98</v>
      </c>
      <c r="C954" t="s">
        <v>135</v>
      </c>
      <c r="D954">
        <v>27</v>
      </c>
      <c r="E954" t="s">
        <v>111</v>
      </c>
      <c r="F954">
        <v>189</v>
      </c>
      <c r="G954" t="str">
        <f>VLOOKUP(A954,[1]Sheet1!$B$2:$E$200,3,FALSE)</f>
        <v>CLAVEL</v>
      </c>
      <c r="H954">
        <f>+Tabla1[[#This Row],[VALOR]]/7</f>
        <v>27</v>
      </c>
    </row>
    <row r="955" spans="1:8" hidden="1" x14ac:dyDescent="0.25">
      <c r="A955" t="s">
        <v>75</v>
      </c>
      <c r="B955" t="s">
        <v>98</v>
      </c>
      <c r="C955" t="s">
        <v>135</v>
      </c>
      <c r="D955">
        <v>27</v>
      </c>
      <c r="E955" t="s">
        <v>111</v>
      </c>
      <c r="F955">
        <v>189</v>
      </c>
      <c r="G955" t="str">
        <f>VLOOKUP(A955,[1]Sheet1!$B$2:$E$200,3,FALSE)</f>
        <v>MINICLAVEL</v>
      </c>
      <c r="H955">
        <f>+Tabla1[[#This Row],[VALOR]]/7</f>
        <v>27</v>
      </c>
    </row>
    <row r="956" spans="1:8" hidden="1" x14ac:dyDescent="0.25">
      <c r="A956" t="s">
        <v>76</v>
      </c>
      <c r="B956" t="s">
        <v>98</v>
      </c>
      <c r="C956" t="s">
        <v>135</v>
      </c>
      <c r="D956">
        <v>27</v>
      </c>
      <c r="E956" t="s">
        <v>111</v>
      </c>
      <c r="F956">
        <v>189</v>
      </c>
      <c r="G956" t="str">
        <f>VLOOKUP(A956,[1]Sheet1!$B$2:$E$200,3,FALSE)</f>
        <v>MINICLAVEL</v>
      </c>
      <c r="H956">
        <f>+Tabla1[[#This Row],[VALOR]]/7</f>
        <v>27</v>
      </c>
    </row>
    <row r="957" spans="1:8" hidden="1" x14ac:dyDescent="0.25">
      <c r="A957" t="s">
        <v>77</v>
      </c>
      <c r="B957" t="s">
        <v>98</v>
      </c>
      <c r="C957" t="s">
        <v>135</v>
      </c>
      <c r="D957">
        <v>27</v>
      </c>
      <c r="E957" t="s">
        <v>111</v>
      </c>
      <c r="F957">
        <v>189</v>
      </c>
      <c r="G957" t="str">
        <f>VLOOKUP(A957,[1]Sheet1!$B$2:$E$200,3,FALSE)</f>
        <v>MINICLAVEL</v>
      </c>
      <c r="H957">
        <f>+Tabla1[[#This Row],[VALOR]]/7</f>
        <v>27</v>
      </c>
    </row>
    <row r="958" spans="1:8" hidden="1" x14ac:dyDescent="0.25">
      <c r="A958" t="s">
        <v>119</v>
      </c>
      <c r="B958" t="s">
        <v>98</v>
      </c>
      <c r="C958" t="s">
        <v>135</v>
      </c>
      <c r="D958">
        <v>27</v>
      </c>
      <c r="E958" t="s">
        <v>111</v>
      </c>
      <c r="F958">
        <v>189</v>
      </c>
      <c r="G958" t="str">
        <f>VLOOKUP(A958,[1]Sheet1!$B$2:$E$200,3,FALSE)</f>
        <v>MINICLAVEL</v>
      </c>
      <c r="H958">
        <f>+Tabla1[[#This Row],[VALOR]]/7</f>
        <v>27</v>
      </c>
    </row>
    <row r="959" spans="1:8" hidden="1" x14ac:dyDescent="0.25">
      <c r="A959" t="s">
        <v>78</v>
      </c>
      <c r="B959" t="s">
        <v>98</v>
      </c>
      <c r="C959" t="s">
        <v>135</v>
      </c>
      <c r="D959">
        <v>27</v>
      </c>
      <c r="E959" t="s">
        <v>111</v>
      </c>
      <c r="F959">
        <v>189</v>
      </c>
      <c r="G959" t="str">
        <f>VLOOKUP(A959,[1]Sheet1!$B$2:$E$200,3,FALSE)</f>
        <v>MINICLAVEL</v>
      </c>
      <c r="H959">
        <f>+Tabla1[[#This Row],[VALOR]]/7</f>
        <v>27</v>
      </c>
    </row>
    <row r="960" spans="1:8" hidden="1" x14ac:dyDescent="0.25">
      <c r="A960" t="s">
        <v>79</v>
      </c>
      <c r="B960" t="s">
        <v>98</v>
      </c>
      <c r="C960" t="s">
        <v>135</v>
      </c>
      <c r="D960">
        <v>27</v>
      </c>
      <c r="E960" t="s">
        <v>111</v>
      </c>
      <c r="F960">
        <v>189</v>
      </c>
      <c r="G960" t="str">
        <f>VLOOKUP(A960,[1]Sheet1!$B$2:$E$200,3,FALSE)</f>
        <v>CLAVEL</v>
      </c>
      <c r="H960">
        <f>+Tabla1[[#This Row],[VALOR]]/7</f>
        <v>27</v>
      </c>
    </row>
    <row r="961" spans="1:8" hidden="1" x14ac:dyDescent="0.25">
      <c r="A961" t="s">
        <v>80</v>
      </c>
      <c r="B961" t="s">
        <v>98</v>
      </c>
      <c r="C961" t="s">
        <v>135</v>
      </c>
      <c r="D961">
        <v>27</v>
      </c>
      <c r="E961" t="s">
        <v>111</v>
      </c>
      <c r="F961">
        <v>189</v>
      </c>
      <c r="G961" t="str">
        <f>VLOOKUP(A961,[1]Sheet1!$B$2:$E$200,3,FALSE)</f>
        <v>MINICLAVEL</v>
      </c>
      <c r="H961">
        <f>+Tabla1[[#This Row],[VALOR]]/7</f>
        <v>27</v>
      </c>
    </row>
    <row r="962" spans="1:8" hidden="1" x14ac:dyDescent="0.25">
      <c r="A962" t="s">
        <v>81</v>
      </c>
      <c r="B962" t="s">
        <v>98</v>
      </c>
      <c r="C962" t="s">
        <v>135</v>
      </c>
      <c r="D962">
        <v>27</v>
      </c>
      <c r="E962" t="s">
        <v>111</v>
      </c>
      <c r="F962">
        <v>189</v>
      </c>
      <c r="G962" t="str">
        <f>VLOOKUP(A962,[1]Sheet1!$B$2:$E$200,3,FALSE)</f>
        <v>MINICLAVEL</v>
      </c>
      <c r="H962">
        <f>+Tabla1[[#This Row],[VALOR]]/7</f>
        <v>27</v>
      </c>
    </row>
    <row r="963" spans="1:8" hidden="1" x14ac:dyDescent="0.25">
      <c r="A963" t="s">
        <v>82</v>
      </c>
      <c r="B963" t="s">
        <v>98</v>
      </c>
      <c r="C963" t="s">
        <v>135</v>
      </c>
      <c r="D963">
        <v>27</v>
      </c>
      <c r="E963" t="s">
        <v>111</v>
      </c>
      <c r="F963">
        <v>189</v>
      </c>
      <c r="G963" t="str">
        <f>VLOOKUP(A963,[1]Sheet1!$B$2:$E$200,3,FALSE)</f>
        <v>CLAVEL</v>
      </c>
      <c r="H963">
        <f>+Tabla1[[#This Row],[VALOR]]/7</f>
        <v>27</v>
      </c>
    </row>
    <row r="964" spans="1:8" hidden="1" x14ac:dyDescent="0.25">
      <c r="A964" t="s">
        <v>83</v>
      </c>
      <c r="B964" t="s">
        <v>98</v>
      </c>
      <c r="C964" t="s">
        <v>135</v>
      </c>
      <c r="D964">
        <v>27</v>
      </c>
      <c r="E964" t="s">
        <v>111</v>
      </c>
      <c r="F964">
        <v>189</v>
      </c>
      <c r="G964" t="str">
        <f>VLOOKUP(A964,[1]Sheet1!$B$2:$E$200,3,FALSE)</f>
        <v>MINICLAVEL</v>
      </c>
      <c r="H964">
        <f>+Tabla1[[#This Row],[VALOR]]/7</f>
        <v>27</v>
      </c>
    </row>
    <row r="965" spans="1:8" hidden="1" x14ac:dyDescent="0.25">
      <c r="A965" t="s">
        <v>120</v>
      </c>
      <c r="B965" t="s">
        <v>98</v>
      </c>
      <c r="C965" t="s">
        <v>135</v>
      </c>
      <c r="D965">
        <v>27</v>
      </c>
      <c r="E965" t="s">
        <v>111</v>
      </c>
      <c r="F965">
        <v>189</v>
      </c>
      <c r="G965" t="e">
        <f>VLOOKUP(A965,[1]Sheet1!$B$2:$E$200,3,FALSE)</f>
        <v>#N/A</v>
      </c>
      <c r="H965">
        <f>+Tabla1[[#This Row],[VALOR]]/7</f>
        <v>27</v>
      </c>
    </row>
    <row r="966" spans="1:8" hidden="1" x14ac:dyDescent="0.25">
      <c r="A966" t="s">
        <v>84</v>
      </c>
      <c r="B966" t="s">
        <v>98</v>
      </c>
      <c r="C966" t="s">
        <v>135</v>
      </c>
      <c r="D966">
        <v>27</v>
      </c>
      <c r="E966" t="s">
        <v>111</v>
      </c>
      <c r="F966">
        <v>189</v>
      </c>
      <c r="G966" t="str">
        <f>VLOOKUP(A966,[1]Sheet1!$B$2:$E$200,3,FALSE)</f>
        <v>MINICLAVEL</v>
      </c>
      <c r="H966">
        <f>+Tabla1[[#This Row],[VALOR]]/7</f>
        <v>27</v>
      </c>
    </row>
    <row r="967" spans="1:8" hidden="1" x14ac:dyDescent="0.25">
      <c r="A967" t="s">
        <v>85</v>
      </c>
      <c r="B967" t="s">
        <v>98</v>
      </c>
      <c r="C967" t="s">
        <v>135</v>
      </c>
      <c r="D967">
        <v>27</v>
      </c>
      <c r="E967" t="s">
        <v>111</v>
      </c>
      <c r="F967">
        <v>189</v>
      </c>
      <c r="G967" t="str">
        <f>VLOOKUP(A967,[1]Sheet1!$B$2:$E$200,3,FALSE)</f>
        <v>CLAVEL</v>
      </c>
      <c r="H967">
        <f>+Tabla1[[#This Row],[VALOR]]/7</f>
        <v>27</v>
      </c>
    </row>
    <row r="968" spans="1:8" hidden="1" x14ac:dyDescent="0.25">
      <c r="A968" t="s">
        <v>86</v>
      </c>
      <c r="B968" t="s">
        <v>98</v>
      </c>
      <c r="C968" t="s">
        <v>135</v>
      </c>
      <c r="D968">
        <v>27</v>
      </c>
      <c r="E968" t="s">
        <v>111</v>
      </c>
      <c r="F968">
        <v>189</v>
      </c>
      <c r="G968" t="str">
        <f>VLOOKUP(A968,[1]Sheet1!$B$2:$E$200,3,FALSE)</f>
        <v>MINICLAVEL</v>
      </c>
      <c r="H968">
        <f>+Tabla1[[#This Row],[VALOR]]/7</f>
        <v>27</v>
      </c>
    </row>
    <row r="969" spans="1:8" hidden="1" x14ac:dyDescent="0.25">
      <c r="A969" t="s">
        <v>87</v>
      </c>
      <c r="B969" t="s">
        <v>98</v>
      </c>
      <c r="C969" t="s">
        <v>135</v>
      </c>
      <c r="D969">
        <v>27</v>
      </c>
      <c r="E969" t="s">
        <v>111</v>
      </c>
      <c r="F969">
        <v>189</v>
      </c>
      <c r="G969" t="str">
        <f>VLOOKUP(A969,[1]Sheet1!$B$2:$E$200,3,FALSE)</f>
        <v>CLAVEL</v>
      </c>
      <c r="H969">
        <f>+Tabla1[[#This Row],[VALOR]]/7</f>
        <v>27</v>
      </c>
    </row>
    <row r="970" spans="1:8" hidden="1" x14ac:dyDescent="0.25">
      <c r="A970" t="s">
        <v>88</v>
      </c>
      <c r="B970" t="s">
        <v>98</v>
      </c>
      <c r="C970" t="s">
        <v>135</v>
      </c>
      <c r="D970">
        <v>27</v>
      </c>
      <c r="E970" t="s">
        <v>111</v>
      </c>
      <c r="F970">
        <v>189</v>
      </c>
      <c r="G970" t="str">
        <f>VLOOKUP(A970,[1]Sheet1!$B$2:$E$200,3,FALSE)</f>
        <v>CLAVEL</v>
      </c>
      <c r="H970">
        <f>+Tabla1[[#This Row],[VALOR]]/7</f>
        <v>27</v>
      </c>
    </row>
    <row r="971" spans="1:8" hidden="1" x14ac:dyDescent="0.25">
      <c r="A971" t="s">
        <v>121</v>
      </c>
      <c r="B971" t="s">
        <v>98</v>
      </c>
      <c r="C971" t="s">
        <v>135</v>
      </c>
      <c r="D971">
        <v>27</v>
      </c>
      <c r="E971" t="s">
        <v>111</v>
      </c>
      <c r="F971">
        <v>189</v>
      </c>
      <c r="G971" t="str">
        <f>VLOOKUP(A971,[1]Sheet1!$B$2:$E$200,3,FALSE)</f>
        <v>MINICLAVEL</v>
      </c>
      <c r="H971">
        <f>+Tabla1[[#This Row],[VALOR]]/7</f>
        <v>27</v>
      </c>
    </row>
    <row r="972" spans="1:8" hidden="1" x14ac:dyDescent="0.25">
      <c r="A972" t="s">
        <v>89</v>
      </c>
      <c r="B972" t="s">
        <v>98</v>
      </c>
      <c r="C972" t="s">
        <v>135</v>
      </c>
      <c r="D972">
        <v>27</v>
      </c>
      <c r="E972" t="s">
        <v>111</v>
      </c>
      <c r="F972">
        <v>189</v>
      </c>
      <c r="G972" t="str">
        <f>VLOOKUP(A972,[1]Sheet1!$B$2:$E$200,3,FALSE)</f>
        <v>MINICLAVEL</v>
      </c>
      <c r="H972">
        <f>+Tabla1[[#This Row],[VALOR]]/7</f>
        <v>27</v>
      </c>
    </row>
    <row r="973" spans="1:8" hidden="1" x14ac:dyDescent="0.25">
      <c r="A973" t="s">
        <v>90</v>
      </c>
      <c r="B973" t="s">
        <v>98</v>
      </c>
      <c r="C973" t="s">
        <v>135</v>
      </c>
      <c r="D973">
        <v>27</v>
      </c>
      <c r="E973" t="s">
        <v>111</v>
      </c>
      <c r="F973">
        <v>189</v>
      </c>
      <c r="G973" t="str">
        <f>VLOOKUP(A973,[1]Sheet1!$B$2:$E$200,3,FALSE)</f>
        <v>CLAVEL</v>
      </c>
      <c r="H973">
        <f>+Tabla1[[#This Row],[VALOR]]/7</f>
        <v>27</v>
      </c>
    </row>
    <row r="974" spans="1:8" hidden="1" x14ac:dyDescent="0.25">
      <c r="A974" t="s">
        <v>91</v>
      </c>
      <c r="B974" t="s">
        <v>98</v>
      </c>
      <c r="C974" t="s">
        <v>135</v>
      </c>
      <c r="D974">
        <v>27</v>
      </c>
      <c r="E974" t="s">
        <v>111</v>
      </c>
      <c r="F974">
        <v>189</v>
      </c>
      <c r="G974" t="str">
        <f>VLOOKUP(A974,[1]Sheet1!$B$2:$E$200,3,FALSE)</f>
        <v>CLAVEL</v>
      </c>
      <c r="H974">
        <f>+Tabla1[[#This Row],[VALOR]]/7</f>
        <v>27</v>
      </c>
    </row>
    <row r="975" spans="1:8" hidden="1" x14ac:dyDescent="0.25">
      <c r="A975" t="s">
        <v>92</v>
      </c>
      <c r="B975" t="s">
        <v>98</v>
      </c>
      <c r="C975" t="s">
        <v>135</v>
      </c>
      <c r="D975">
        <v>27</v>
      </c>
      <c r="E975" t="s">
        <v>111</v>
      </c>
      <c r="F975">
        <v>189</v>
      </c>
      <c r="G975" t="str">
        <f>VLOOKUP(A975,[1]Sheet1!$B$2:$E$200,3,FALSE)</f>
        <v>CLAVEL</v>
      </c>
      <c r="H975">
        <f>+Tabla1[[#This Row],[VALOR]]/7</f>
        <v>27</v>
      </c>
    </row>
    <row r="976" spans="1:8" hidden="1" x14ac:dyDescent="0.25">
      <c r="A976" t="s">
        <v>93</v>
      </c>
      <c r="B976" t="s">
        <v>98</v>
      </c>
      <c r="C976" t="s">
        <v>135</v>
      </c>
      <c r="D976">
        <v>27</v>
      </c>
      <c r="E976" t="s">
        <v>111</v>
      </c>
      <c r="F976">
        <v>189</v>
      </c>
      <c r="G976" t="str">
        <f>VLOOKUP(A976,[1]Sheet1!$B$2:$E$200,3,FALSE)</f>
        <v>MINICLAVEL</v>
      </c>
      <c r="H976">
        <f>+Tabla1[[#This Row],[VALOR]]/7</f>
        <v>27</v>
      </c>
    </row>
    <row r="977" spans="1:8" hidden="1" x14ac:dyDescent="0.25">
      <c r="A977" t="s">
        <v>94</v>
      </c>
      <c r="B977" t="s">
        <v>98</v>
      </c>
      <c r="C977" t="s">
        <v>135</v>
      </c>
      <c r="D977">
        <v>27</v>
      </c>
      <c r="E977" t="s">
        <v>111</v>
      </c>
      <c r="F977">
        <v>189</v>
      </c>
      <c r="G977" t="str">
        <f>VLOOKUP(A977,[1]Sheet1!$B$2:$E$200,3,FALSE)</f>
        <v>CLAVEL</v>
      </c>
      <c r="H977">
        <f>+Tabla1[[#This Row],[VALOR]]/7</f>
        <v>27</v>
      </c>
    </row>
    <row r="978" spans="1:8" hidden="1" x14ac:dyDescent="0.25">
      <c r="A978" t="s">
        <v>95</v>
      </c>
      <c r="B978" t="s">
        <v>98</v>
      </c>
      <c r="C978" t="s">
        <v>135</v>
      </c>
      <c r="D978">
        <v>27</v>
      </c>
      <c r="E978" t="s">
        <v>111</v>
      </c>
      <c r="F978">
        <v>189</v>
      </c>
      <c r="G978" t="str">
        <f>VLOOKUP(A978,[1]Sheet1!$B$2:$E$200,3,FALSE)</f>
        <v>MINICLAVEL</v>
      </c>
      <c r="H978">
        <f>+Tabla1[[#This Row],[VALOR]]/7</f>
        <v>27</v>
      </c>
    </row>
    <row r="979" spans="1:8" hidden="1" x14ac:dyDescent="0.25">
      <c r="A979" t="s">
        <v>122</v>
      </c>
      <c r="B979" t="s">
        <v>98</v>
      </c>
      <c r="C979" t="s">
        <v>135</v>
      </c>
      <c r="D979">
        <v>27</v>
      </c>
      <c r="E979" t="s">
        <v>111</v>
      </c>
      <c r="F979">
        <v>189</v>
      </c>
      <c r="G979" t="str">
        <f>VLOOKUP(A979,[1]Sheet1!$B$2:$E$200,3,FALSE)</f>
        <v>MINICLAVEL</v>
      </c>
      <c r="H979">
        <f>+Tabla1[[#This Row],[VALOR]]/7</f>
        <v>27</v>
      </c>
    </row>
    <row r="980" spans="1:8" hidden="1" x14ac:dyDescent="0.25">
      <c r="A980" t="s">
        <v>123</v>
      </c>
      <c r="B980" t="s">
        <v>98</v>
      </c>
      <c r="C980" t="s">
        <v>135</v>
      </c>
      <c r="D980">
        <v>27</v>
      </c>
      <c r="E980" t="s">
        <v>111</v>
      </c>
      <c r="F980">
        <v>189</v>
      </c>
      <c r="G980" t="str">
        <f>VLOOKUP(A980,[1]Sheet1!$B$2:$E$200,3,FALSE)</f>
        <v>MINICLAVEL</v>
      </c>
      <c r="H980">
        <f>+Tabla1[[#This Row],[VALOR]]/7</f>
        <v>27</v>
      </c>
    </row>
    <row r="981" spans="1:8" hidden="1" x14ac:dyDescent="0.25">
      <c r="A981" t="s">
        <v>96</v>
      </c>
      <c r="B981" t="s">
        <v>98</v>
      </c>
      <c r="C981" t="s">
        <v>135</v>
      </c>
      <c r="D981">
        <v>27</v>
      </c>
      <c r="E981" t="s">
        <v>111</v>
      </c>
      <c r="F981">
        <v>189</v>
      </c>
      <c r="G981" t="str">
        <f>VLOOKUP(A981,[1]Sheet1!$B$2:$E$200,3,FALSE)</f>
        <v>CLAVEL</v>
      </c>
      <c r="H981">
        <f>+Tabla1[[#This Row],[VALOR]]/7</f>
        <v>27</v>
      </c>
    </row>
    <row r="982" spans="1:8" hidden="1" x14ac:dyDescent="0.25">
      <c r="A982" t="s">
        <v>0</v>
      </c>
      <c r="B982" t="s">
        <v>98</v>
      </c>
      <c r="C982" t="s">
        <v>135</v>
      </c>
      <c r="D982">
        <v>61</v>
      </c>
      <c r="E982" t="s">
        <v>111</v>
      </c>
      <c r="F982">
        <v>427</v>
      </c>
      <c r="G982" t="str">
        <f>VLOOKUP(A982,[1]Sheet1!$B$2:$E$200,3,FALSE)</f>
        <v>CLAVEL</v>
      </c>
      <c r="H982">
        <f>+Tabla1[[#This Row],[VALOR]]/7</f>
        <v>61</v>
      </c>
    </row>
    <row r="983" spans="1:8" hidden="1" x14ac:dyDescent="0.25">
      <c r="A983" t="s">
        <v>1</v>
      </c>
      <c r="B983" t="s">
        <v>98</v>
      </c>
      <c r="C983" t="s">
        <v>135</v>
      </c>
      <c r="D983">
        <v>61</v>
      </c>
      <c r="E983" t="s">
        <v>111</v>
      </c>
      <c r="F983">
        <v>427</v>
      </c>
      <c r="G983" t="str">
        <f>VLOOKUP(A983,[1]Sheet1!$B$2:$E$200,3,FALSE)</f>
        <v>CLAVEL</v>
      </c>
      <c r="H983">
        <f>+Tabla1[[#This Row],[VALOR]]/7</f>
        <v>61</v>
      </c>
    </row>
    <row r="984" spans="1:8" hidden="1" x14ac:dyDescent="0.25">
      <c r="A984" t="s">
        <v>2</v>
      </c>
      <c r="B984" t="s">
        <v>98</v>
      </c>
      <c r="C984" t="s">
        <v>135</v>
      </c>
      <c r="D984">
        <v>61</v>
      </c>
      <c r="E984" t="s">
        <v>111</v>
      </c>
      <c r="F984">
        <v>427</v>
      </c>
      <c r="G984" t="str">
        <f>VLOOKUP(A984,[1]Sheet1!$B$2:$E$200,3,FALSE)</f>
        <v>CLAVEL</v>
      </c>
      <c r="H984">
        <f>+Tabla1[[#This Row],[VALOR]]/7</f>
        <v>61</v>
      </c>
    </row>
    <row r="985" spans="1:8" hidden="1" x14ac:dyDescent="0.25">
      <c r="A985" t="s">
        <v>3</v>
      </c>
      <c r="B985" t="s">
        <v>98</v>
      </c>
      <c r="C985" t="s">
        <v>135</v>
      </c>
      <c r="D985">
        <v>61</v>
      </c>
      <c r="E985" t="s">
        <v>111</v>
      </c>
      <c r="F985">
        <v>427</v>
      </c>
      <c r="G985" t="str">
        <f>VLOOKUP(A985,[1]Sheet1!$B$2:$E$200,3,FALSE)</f>
        <v>MINICLAVEL</v>
      </c>
      <c r="H985">
        <f>+Tabla1[[#This Row],[VALOR]]/7</f>
        <v>61</v>
      </c>
    </row>
    <row r="986" spans="1:8" hidden="1" x14ac:dyDescent="0.25">
      <c r="A986" t="s">
        <v>4</v>
      </c>
      <c r="B986" t="s">
        <v>98</v>
      </c>
      <c r="C986" t="s">
        <v>135</v>
      </c>
      <c r="D986">
        <v>61</v>
      </c>
      <c r="E986" t="s">
        <v>111</v>
      </c>
      <c r="F986">
        <v>427</v>
      </c>
      <c r="G986" t="str">
        <f>VLOOKUP(A986,[1]Sheet1!$B$2:$E$200,3,FALSE)</f>
        <v>MINICLAVEL</v>
      </c>
      <c r="H986">
        <f>+Tabla1[[#This Row],[VALOR]]/7</f>
        <v>61</v>
      </c>
    </row>
    <row r="987" spans="1:8" hidden="1" x14ac:dyDescent="0.25">
      <c r="A987" t="s">
        <v>5</v>
      </c>
      <c r="B987" t="s">
        <v>98</v>
      </c>
      <c r="C987" t="s">
        <v>135</v>
      </c>
      <c r="D987">
        <v>61</v>
      </c>
      <c r="E987" t="s">
        <v>111</v>
      </c>
      <c r="F987">
        <v>427</v>
      </c>
      <c r="G987" t="str">
        <f>VLOOKUP(A987,[1]Sheet1!$B$2:$E$200,3,FALSE)</f>
        <v>MINICLAVEL</v>
      </c>
      <c r="H987">
        <f>+Tabla1[[#This Row],[VALOR]]/7</f>
        <v>61</v>
      </c>
    </row>
    <row r="988" spans="1:8" hidden="1" x14ac:dyDescent="0.25">
      <c r="A988" t="s">
        <v>6</v>
      </c>
      <c r="B988" t="s">
        <v>98</v>
      </c>
      <c r="C988" t="s">
        <v>135</v>
      </c>
      <c r="D988">
        <v>61</v>
      </c>
      <c r="E988" t="s">
        <v>111</v>
      </c>
      <c r="F988">
        <v>427</v>
      </c>
      <c r="G988" t="str">
        <f>VLOOKUP(A988,[1]Sheet1!$B$2:$E$200,3,FALSE)</f>
        <v>MINICLAVEL</v>
      </c>
      <c r="H988">
        <f>+Tabla1[[#This Row],[VALOR]]/7</f>
        <v>61</v>
      </c>
    </row>
    <row r="989" spans="1:8" hidden="1" x14ac:dyDescent="0.25">
      <c r="A989" t="s">
        <v>114</v>
      </c>
      <c r="B989" t="s">
        <v>98</v>
      </c>
      <c r="C989" t="s">
        <v>135</v>
      </c>
      <c r="D989">
        <v>61</v>
      </c>
      <c r="E989" t="s">
        <v>111</v>
      </c>
      <c r="F989">
        <v>427</v>
      </c>
      <c r="G989" t="str">
        <f>VLOOKUP(A989,[1]Sheet1!$B$2:$E$200,3,FALSE)</f>
        <v>CLAVEL</v>
      </c>
      <c r="H989">
        <f>+Tabla1[[#This Row],[VALOR]]/7</f>
        <v>61</v>
      </c>
    </row>
    <row r="990" spans="1:8" hidden="1" x14ac:dyDescent="0.25">
      <c r="A990" t="s">
        <v>7</v>
      </c>
      <c r="B990" t="s">
        <v>98</v>
      </c>
      <c r="C990" t="s">
        <v>135</v>
      </c>
      <c r="D990">
        <v>61</v>
      </c>
      <c r="E990" t="s">
        <v>111</v>
      </c>
      <c r="F990">
        <v>427</v>
      </c>
      <c r="G990" t="str">
        <f>VLOOKUP(A990,[1]Sheet1!$B$2:$E$200,3,FALSE)</f>
        <v>CLAVEL</v>
      </c>
      <c r="H990">
        <f>+Tabla1[[#This Row],[VALOR]]/7</f>
        <v>61</v>
      </c>
    </row>
    <row r="991" spans="1:8" hidden="1" x14ac:dyDescent="0.25">
      <c r="A991" t="s">
        <v>8</v>
      </c>
      <c r="B991" t="s">
        <v>98</v>
      </c>
      <c r="C991" t="s">
        <v>135</v>
      </c>
      <c r="D991">
        <v>61</v>
      </c>
      <c r="E991" t="s">
        <v>111</v>
      </c>
      <c r="F991">
        <v>427</v>
      </c>
      <c r="G991" t="str">
        <f>VLOOKUP(A991,[1]Sheet1!$B$2:$E$200,3,FALSE)</f>
        <v>CLAVEL</v>
      </c>
      <c r="H991">
        <f>+Tabla1[[#This Row],[VALOR]]/7</f>
        <v>61</v>
      </c>
    </row>
    <row r="992" spans="1:8" hidden="1" x14ac:dyDescent="0.25">
      <c r="A992" t="s">
        <v>9</v>
      </c>
      <c r="B992" t="s">
        <v>98</v>
      </c>
      <c r="C992" t="s">
        <v>135</v>
      </c>
      <c r="D992">
        <v>61</v>
      </c>
      <c r="E992" t="s">
        <v>111</v>
      </c>
      <c r="F992">
        <v>427</v>
      </c>
      <c r="G992" t="str">
        <f>VLOOKUP(A992,[1]Sheet1!$B$2:$E$200,3,FALSE)</f>
        <v>MINICLAVEL</v>
      </c>
      <c r="H992">
        <f>+Tabla1[[#This Row],[VALOR]]/7</f>
        <v>61</v>
      </c>
    </row>
    <row r="993" spans="1:8" hidden="1" x14ac:dyDescent="0.25">
      <c r="A993" t="s">
        <v>10</v>
      </c>
      <c r="B993" t="s">
        <v>98</v>
      </c>
      <c r="C993" t="s">
        <v>135</v>
      </c>
      <c r="D993">
        <v>61</v>
      </c>
      <c r="E993" t="s">
        <v>111</v>
      </c>
      <c r="F993">
        <v>427</v>
      </c>
      <c r="G993" t="str">
        <f>VLOOKUP(A993,[1]Sheet1!$B$2:$E$200,3,FALSE)</f>
        <v>CLAVEL</v>
      </c>
      <c r="H993">
        <f>+Tabla1[[#This Row],[VALOR]]/7</f>
        <v>61</v>
      </c>
    </row>
    <row r="994" spans="1:8" hidden="1" x14ac:dyDescent="0.25">
      <c r="A994" t="s">
        <v>11</v>
      </c>
      <c r="B994" t="s">
        <v>98</v>
      </c>
      <c r="C994" t="s">
        <v>135</v>
      </c>
      <c r="D994">
        <v>61</v>
      </c>
      <c r="E994" t="s">
        <v>111</v>
      </c>
      <c r="F994">
        <v>427</v>
      </c>
      <c r="G994" t="str">
        <f>VLOOKUP(A994,[1]Sheet1!$B$2:$E$200,3,FALSE)</f>
        <v>MINICLAVEL</v>
      </c>
      <c r="H994">
        <f>+Tabla1[[#This Row],[VALOR]]/7</f>
        <v>61</v>
      </c>
    </row>
    <row r="995" spans="1:8" hidden="1" x14ac:dyDescent="0.25">
      <c r="A995" t="s">
        <v>12</v>
      </c>
      <c r="B995" t="s">
        <v>98</v>
      </c>
      <c r="C995" t="s">
        <v>135</v>
      </c>
      <c r="D995">
        <v>61</v>
      </c>
      <c r="E995" t="s">
        <v>111</v>
      </c>
      <c r="F995">
        <v>427</v>
      </c>
      <c r="G995" t="str">
        <f>VLOOKUP(A995,[1]Sheet1!$B$2:$E$200,3,FALSE)</f>
        <v>MINICLAVEL</v>
      </c>
      <c r="H995">
        <f>+Tabla1[[#This Row],[VALOR]]/7</f>
        <v>61</v>
      </c>
    </row>
    <row r="996" spans="1:8" hidden="1" x14ac:dyDescent="0.25">
      <c r="A996" t="s">
        <v>13</v>
      </c>
      <c r="B996" t="s">
        <v>98</v>
      </c>
      <c r="C996" t="s">
        <v>135</v>
      </c>
      <c r="D996">
        <v>61</v>
      </c>
      <c r="E996" t="s">
        <v>111</v>
      </c>
      <c r="F996">
        <v>427</v>
      </c>
      <c r="G996" t="str">
        <f>VLOOKUP(A996,[1]Sheet1!$B$2:$E$200,3,FALSE)</f>
        <v>CLAVEL</v>
      </c>
      <c r="H996">
        <f>+Tabla1[[#This Row],[VALOR]]/7</f>
        <v>61</v>
      </c>
    </row>
    <row r="997" spans="1:8" hidden="1" x14ac:dyDescent="0.25">
      <c r="A997" t="s">
        <v>14</v>
      </c>
      <c r="B997" t="s">
        <v>98</v>
      </c>
      <c r="C997" t="s">
        <v>135</v>
      </c>
      <c r="D997">
        <v>61</v>
      </c>
      <c r="E997" t="s">
        <v>111</v>
      </c>
      <c r="F997">
        <v>427</v>
      </c>
      <c r="G997" t="str">
        <f>VLOOKUP(A997,[1]Sheet1!$B$2:$E$200,3,FALSE)</f>
        <v>CLAVEL</v>
      </c>
      <c r="H997">
        <f>+Tabla1[[#This Row],[VALOR]]/7</f>
        <v>61</v>
      </c>
    </row>
    <row r="998" spans="1:8" hidden="1" x14ac:dyDescent="0.25">
      <c r="A998" t="s">
        <v>15</v>
      </c>
      <c r="B998" t="s">
        <v>98</v>
      </c>
      <c r="C998" t="s">
        <v>135</v>
      </c>
      <c r="D998">
        <v>61</v>
      </c>
      <c r="E998" t="s">
        <v>111</v>
      </c>
      <c r="F998">
        <v>427</v>
      </c>
      <c r="G998" t="str">
        <f>VLOOKUP(A998,[1]Sheet1!$B$2:$E$200,3,FALSE)</f>
        <v>CLAVEL</v>
      </c>
      <c r="H998">
        <f>+Tabla1[[#This Row],[VALOR]]/7</f>
        <v>61</v>
      </c>
    </row>
    <row r="999" spans="1:8" hidden="1" x14ac:dyDescent="0.25">
      <c r="A999" t="s">
        <v>16</v>
      </c>
      <c r="B999" t="s">
        <v>98</v>
      </c>
      <c r="C999" t="s">
        <v>135</v>
      </c>
      <c r="D999">
        <v>61</v>
      </c>
      <c r="E999" t="s">
        <v>111</v>
      </c>
      <c r="F999">
        <v>427</v>
      </c>
      <c r="G999" t="str">
        <f>VLOOKUP(A999,[1]Sheet1!$B$2:$E$200,3,FALSE)</f>
        <v>CLAVEL</v>
      </c>
      <c r="H999">
        <f>+Tabla1[[#This Row],[VALOR]]/7</f>
        <v>61</v>
      </c>
    </row>
    <row r="1000" spans="1:8" hidden="1" x14ac:dyDescent="0.25">
      <c r="A1000" t="s">
        <v>17</v>
      </c>
      <c r="B1000" t="s">
        <v>98</v>
      </c>
      <c r="C1000" t="s">
        <v>135</v>
      </c>
      <c r="D1000">
        <v>61</v>
      </c>
      <c r="E1000" t="s">
        <v>111</v>
      </c>
      <c r="F1000">
        <v>427</v>
      </c>
      <c r="G1000" t="str">
        <f>VLOOKUP(A1000,[1]Sheet1!$B$2:$E$200,3,FALSE)</f>
        <v>MINICLAVEL</v>
      </c>
      <c r="H1000">
        <f>+Tabla1[[#This Row],[VALOR]]/7</f>
        <v>61</v>
      </c>
    </row>
    <row r="1001" spans="1:8" hidden="1" x14ac:dyDescent="0.25">
      <c r="A1001" t="s">
        <v>18</v>
      </c>
      <c r="B1001" t="s">
        <v>98</v>
      </c>
      <c r="C1001" t="s">
        <v>135</v>
      </c>
      <c r="D1001">
        <v>61</v>
      </c>
      <c r="E1001" t="s">
        <v>111</v>
      </c>
      <c r="F1001">
        <v>427</v>
      </c>
      <c r="G1001" t="str">
        <f>VLOOKUP(A1001,[1]Sheet1!$B$2:$E$200,3,FALSE)</f>
        <v>CLAVEL</v>
      </c>
      <c r="H1001">
        <f>+Tabla1[[#This Row],[VALOR]]/7</f>
        <v>61</v>
      </c>
    </row>
    <row r="1002" spans="1:8" hidden="1" x14ac:dyDescent="0.25">
      <c r="A1002" t="s">
        <v>19</v>
      </c>
      <c r="B1002" t="s">
        <v>98</v>
      </c>
      <c r="C1002" t="s">
        <v>135</v>
      </c>
      <c r="D1002">
        <v>61</v>
      </c>
      <c r="E1002" t="s">
        <v>111</v>
      </c>
      <c r="F1002">
        <v>427</v>
      </c>
      <c r="G1002" t="str">
        <f>VLOOKUP(A1002,[1]Sheet1!$B$2:$E$200,3,FALSE)</f>
        <v>MINICLAVEL</v>
      </c>
      <c r="H1002">
        <f>+Tabla1[[#This Row],[VALOR]]/7</f>
        <v>61</v>
      </c>
    </row>
    <row r="1003" spans="1:8" hidden="1" x14ac:dyDescent="0.25">
      <c r="A1003" t="s">
        <v>20</v>
      </c>
      <c r="B1003" t="s">
        <v>98</v>
      </c>
      <c r="C1003" t="s">
        <v>135</v>
      </c>
      <c r="D1003">
        <v>61</v>
      </c>
      <c r="E1003" t="s">
        <v>111</v>
      </c>
      <c r="F1003">
        <v>427</v>
      </c>
      <c r="G1003" t="str">
        <f>VLOOKUP(A1003,[1]Sheet1!$B$2:$E$200,3,FALSE)</f>
        <v>CLAVEL</v>
      </c>
      <c r="H1003">
        <f>+Tabla1[[#This Row],[VALOR]]/7</f>
        <v>61</v>
      </c>
    </row>
    <row r="1004" spans="1:8" hidden="1" x14ac:dyDescent="0.25">
      <c r="A1004" t="s">
        <v>21</v>
      </c>
      <c r="B1004" t="s">
        <v>98</v>
      </c>
      <c r="C1004" t="s">
        <v>135</v>
      </c>
      <c r="D1004">
        <v>61</v>
      </c>
      <c r="E1004" t="s">
        <v>111</v>
      </c>
      <c r="F1004">
        <v>427</v>
      </c>
      <c r="G1004" t="str">
        <f>VLOOKUP(A1004,[1]Sheet1!$B$2:$E$200,3,FALSE)</f>
        <v>CLAVEL</v>
      </c>
      <c r="H1004">
        <f>+Tabla1[[#This Row],[VALOR]]/7</f>
        <v>61</v>
      </c>
    </row>
    <row r="1005" spans="1:8" hidden="1" x14ac:dyDescent="0.25">
      <c r="A1005" t="s">
        <v>115</v>
      </c>
      <c r="B1005" t="s">
        <v>98</v>
      </c>
      <c r="C1005" t="s">
        <v>135</v>
      </c>
      <c r="D1005">
        <v>61</v>
      </c>
      <c r="E1005" t="s">
        <v>111</v>
      </c>
      <c r="F1005">
        <v>427</v>
      </c>
      <c r="G1005" t="str">
        <f>VLOOKUP(A1005,[1]Sheet1!$B$2:$E$200,3,FALSE)</f>
        <v>CLAVEL</v>
      </c>
      <c r="H1005">
        <f>+Tabla1[[#This Row],[VALOR]]/7</f>
        <v>61</v>
      </c>
    </row>
    <row r="1006" spans="1:8" hidden="1" x14ac:dyDescent="0.25">
      <c r="A1006" t="s">
        <v>22</v>
      </c>
      <c r="B1006" t="s">
        <v>98</v>
      </c>
      <c r="C1006" t="s">
        <v>135</v>
      </c>
      <c r="D1006">
        <v>61</v>
      </c>
      <c r="E1006" t="s">
        <v>111</v>
      </c>
      <c r="F1006">
        <v>427</v>
      </c>
      <c r="G1006" t="str">
        <f>VLOOKUP(A1006,[1]Sheet1!$B$2:$E$200,3,FALSE)</f>
        <v>MINICLAVEL</v>
      </c>
      <c r="H1006">
        <f>+Tabla1[[#This Row],[VALOR]]/7</f>
        <v>61</v>
      </c>
    </row>
    <row r="1007" spans="1:8" hidden="1" x14ac:dyDescent="0.25">
      <c r="A1007" t="s">
        <v>24</v>
      </c>
      <c r="B1007" t="s">
        <v>98</v>
      </c>
      <c r="C1007" t="s">
        <v>135</v>
      </c>
      <c r="D1007">
        <v>61</v>
      </c>
      <c r="E1007" t="s">
        <v>111</v>
      </c>
      <c r="F1007">
        <v>427</v>
      </c>
      <c r="G1007" t="str">
        <f>VLOOKUP(A1007,[1]Sheet1!$B$2:$E$200,3,FALSE)</f>
        <v>CLAVEL</v>
      </c>
      <c r="H1007">
        <f>+Tabla1[[#This Row],[VALOR]]/7</f>
        <v>61</v>
      </c>
    </row>
    <row r="1008" spans="1:8" hidden="1" x14ac:dyDescent="0.25">
      <c r="A1008" t="s">
        <v>25</v>
      </c>
      <c r="B1008" t="s">
        <v>98</v>
      </c>
      <c r="C1008" t="s">
        <v>135</v>
      </c>
      <c r="D1008">
        <v>61</v>
      </c>
      <c r="E1008" t="s">
        <v>111</v>
      </c>
      <c r="F1008">
        <v>427</v>
      </c>
      <c r="G1008" t="str">
        <f>VLOOKUP(A1008,[1]Sheet1!$B$2:$E$200,3,FALSE)</f>
        <v>CLAVEL</v>
      </c>
      <c r="H1008">
        <f>+Tabla1[[#This Row],[VALOR]]/7</f>
        <v>61</v>
      </c>
    </row>
    <row r="1009" spans="1:8" hidden="1" x14ac:dyDescent="0.25">
      <c r="A1009" s="5" t="s">
        <v>26</v>
      </c>
      <c r="B1009" t="s">
        <v>98</v>
      </c>
      <c r="C1009" t="s">
        <v>135</v>
      </c>
      <c r="D1009">
        <v>61</v>
      </c>
      <c r="E1009" t="s">
        <v>111</v>
      </c>
      <c r="F1009">
        <v>427</v>
      </c>
      <c r="G1009" t="str">
        <f>VLOOKUP(A1009,[1]Sheet1!$B$2:$E$200,3,FALSE)</f>
        <v>CLAVEL</v>
      </c>
      <c r="H1009">
        <f>+Tabla1[[#This Row],[VALOR]]/7</f>
        <v>61</v>
      </c>
    </row>
    <row r="1010" spans="1:8" hidden="1" x14ac:dyDescent="0.25">
      <c r="A1010" t="s">
        <v>27</v>
      </c>
      <c r="B1010" t="s">
        <v>98</v>
      </c>
      <c r="C1010" t="s">
        <v>135</v>
      </c>
      <c r="D1010">
        <v>61</v>
      </c>
      <c r="E1010" t="s">
        <v>111</v>
      </c>
      <c r="F1010">
        <v>427</v>
      </c>
      <c r="G1010" t="str">
        <f>VLOOKUP(A1010,[1]Sheet1!$B$2:$E$200,3,FALSE)</f>
        <v>CLAVEL</v>
      </c>
      <c r="H1010">
        <f>+Tabla1[[#This Row],[VALOR]]/7</f>
        <v>61</v>
      </c>
    </row>
    <row r="1011" spans="1:8" hidden="1" x14ac:dyDescent="0.25">
      <c r="A1011" t="s">
        <v>28</v>
      </c>
      <c r="B1011" t="s">
        <v>98</v>
      </c>
      <c r="C1011" t="s">
        <v>135</v>
      </c>
      <c r="D1011">
        <v>61</v>
      </c>
      <c r="E1011" t="s">
        <v>111</v>
      </c>
      <c r="F1011">
        <v>427</v>
      </c>
      <c r="G1011" t="str">
        <f>VLOOKUP(A1011,[1]Sheet1!$B$2:$E$200,3,FALSE)</f>
        <v>CLAVEL</v>
      </c>
      <c r="H1011">
        <f>+Tabla1[[#This Row],[VALOR]]/7</f>
        <v>61</v>
      </c>
    </row>
    <row r="1012" spans="1:8" hidden="1" x14ac:dyDescent="0.25">
      <c r="A1012" t="s">
        <v>29</v>
      </c>
      <c r="B1012" t="s">
        <v>98</v>
      </c>
      <c r="C1012" t="s">
        <v>135</v>
      </c>
      <c r="D1012">
        <v>61</v>
      </c>
      <c r="E1012" t="s">
        <v>111</v>
      </c>
      <c r="F1012">
        <v>427</v>
      </c>
      <c r="G1012" t="str">
        <f>VLOOKUP(A1012,[1]Sheet1!$B$2:$E$200,3,FALSE)</f>
        <v>MINICLAVEL</v>
      </c>
      <c r="H1012">
        <f>+Tabla1[[#This Row],[VALOR]]/7</f>
        <v>61</v>
      </c>
    </row>
    <row r="1013" spans="1:8" hidden="1" x14ac:dyDescent="0.25">
      <c r="A1013" t="s">
        <v>116</v>
      </c>
      <c r="B1013" t="s">
        <v>98</v>
      </c>
      <c r="C1013" t="s">
        <v>135</v>
      </c>
      <c r="D1013">
        <v>61</v>
      </c>
      <c r="E1013" t="s">
        <v>111</v>
      </c>
      <c r="F1013">
        <v>427</v>
      </c>
      <c r="G1013" t="str">
        <f>VLOOKUP(A1013,[1]Sheet1!$B$2:$E$200,3,FALSE)</f>
        <v>MINICLAVEL</v>
      </c>
      <c r="H1013">
        <f>+Tabla1[[#This Row],[VALOR]]/7</f>
        <v>61</v>
      </c>
    </row>
    <row r="1014" spans="1:8" hidden="1" x14ac:dyDescent="0.25">
      <c r="A1014" t="s">
        <v>30</v>
      </c>
      <c r="B1014" t="s">
        <v>98</v>
      </c>
      <c r="C1014" t="s">
        <v>135</v>
      </c>
      <c r="D1014">
        <v>61</v>
      </c>
      <c r="E1014" t="s">
        <v>111</v>
      </c>
      <c r="F1014">
        <v>427</v>
      </c>
      <c r="G1014" t="str">
        <f>VLOOKUP(A1014,[1]Sheet1!$B$2:$E$200,3,FALSE)</f>
        <v>CLAVEL</v>
      </c>
      <c r="H1014">
        <f>+Tabla1[[#This Row],[VALOR]]/7</f>
        <v>61</v>
      </c>
    </row>
    <row r="1015" spans="1:8" hidden="1" x14ac:dyDescent="0.25">
      <c r="A1015" t="s">
        <v>31</v>
      </c>
      <c r="B1015" t="s">
        <v>98</v>
      </c>
      <c r="C1015" t="s">
        <v>135</v>
      </c>
      <c r="D1015">
        <v>61</v>
      </c>
      <c r="E1015" t="s">
        <v>111</v>
      </c>
      <c r="F1015">
        <v>427</v>
      </c>
      <c r="G1015" t="str">
        <f>VLOOKUP(A1015,[1]Sheet1!$B$2:$E$200,3,FALSE)</f>
        <v>MINICLAVEL</v>
      </c>
      <c r="H1015">
        <f>+Tabla1[[#This Row],[VALOR]]/7</f>
        <v>61</v>
      </c>
    </row>
    <row r="1016" spans="1:8" hidden="1" x14ac:dyDescent="0.25">
      <c r="A1016" t="s">
        <v>32</v>
      </c>
      <c r="B1016" t="s">
        <v>98</v>
      </c>
      <c r="C1016" t="s">
        <v>135</v>
      </c>
      <c r="D1016">
        <v>61</v>
      </c>
      <c r="E1016" t="s">
        <v>111</v>
      </c>
      <c r="F1016">
        <v>427</v>
      </c>
      <c r="G1016" t="str">
        <f>VLOOKUP(A1016,[1]Sheet1!$B$2:$E$200,3,FALSE)</f>
        <v>MINICLAVEL</v>
      </c>
      <c r="H1016">
        <f>+Tabla1[[#This Row],[VALOR]]/7</f>
        <v>61</v>
      </c>
    </row>
    <row r="1017" spans="1:8" hidden="1" x14ac:dyDescent="0.25">
      <c r="A1017" t="s">
        <v>33</v>
      </c>
      <c r="B1017" t="s">
        <v>98</v>
      </c>
      <c r="C1017" t="s">
        <v>135</v>
      </c>
      <c r="D1017">
        <v>61</v>
      </c>
      <c r="E1017" t="s">
        <v>111</v>
      </c>
      <c r="F1017">
        <v>427</v>
      </c>
      <c r="G1017" t="str">
        <f>VLOOKUP(A1017,[1]Sheet1!$B$2:$E$200,3,FALSE)</f>
        <v>CLAVEL</v>
      </c>
      <c r="H1017">
        <f>+Tabla1[[#This Row],[VALOR]]/7</f>
        <v>61</v>
      </c>
    </row>
    <row r="1018" spans="1:8" hidden="1" x14ac:dyDescent="0.25">
      <c r="A1018" t="s">
        <v>34</v>
      </c>
      <c r="B1018" t="s">
        <v>98</v>
      </c>
      <c r="C1018" t="s">
        <v>135</v>
      </c>
      <c r="D1018">
        <v>61</v>
      </c>
      <c r="E1018" t="s">
        <v>111</v>
      </c>
      <c r="F1018">
        <v>427</v>
      </c>
      <c r="G1018" t="str">
        <f>VLOOKUP(A1018,[1]Sheet1!$B$2:$E$200,3,FALSE)</f>
        <v>CLAVEL</v>
      </c>
      <c r="H1018">
        <f>+Tabla1[[#This Row],[VALOR]]/7</f>
        <v>61</v>
      </c>
    </row>
    <row r="1019" spans="1:8" hidden="1" x14ac:dyDescent="0.25">
      <c r="A1019" t="s">
        <v>35</v>
      </c>
      <c r="B1019" t="s">
        <v>98</v>
      </c>
      <c r="C1019" t="s">
        <v>135</v>
      </c>
      <c r="D1019">
        <v>61</v>
      </c>
      <c r="E1019" t="s">
        <v>111</v>
      </c>
      <c r="F1019">
        <v>427</v>
      </c>
      <c r="G1019" t="str">
        <f>VLOOKUP(A1019,[1]Sheet1!$B$2:$E$200,3,FALSE)</f>
        <v>CLAVEL</v>
      </c>
      <c r="H1019">
        <f>+Tabla1[[#This Row],[VALOR]]/7</f>
        <v>61</v>
      </c>
    </row>
    <row r="1020" spans="1:8" hidden="1" x14ac:dyDescent="0.25">
      <c r="A1020" t="s">
        <v>36</v>
      </c>
      <c r="B1020" t="s">
        <v>98</v>
      </c>
      <c r="C1020" t="s">
        <v>135</v>
      </c>
      <c r="D1020">
        <v>61</v>
      </c>
      <c r="E1020" t="s">
        <v>111</v>
      </c>
      <c r="F1020">
        <v>427</v>
      </c>
      <c r="G1020" t="str">
        <f>VLOOKUP(A1020,[1]Sheet1!$B$2:$E$200,3,FALSE)</f>
        <v>CLAVEL</v>
      </c>
      <c r="H1020">
        <f>+Tabla1[[#This Row],[VALOR]]/7</f>
        <v>61</v>
      </c>
    </row>
    <row r="1021" spans="1:8" hidden="1" x14ac:dyDescent="0.25">
      <c r="A1021" t="s">
        <v>37</v>
      </c>
      <c r="B1021" t="s">
        <v>98</v>
      </c>
      <c r="C1021" t="s">
        <v>135</v>
      </c>
      <c r="D1021">
        <v>61</v>
      </c>
      <c r="E1021" t="s">
        <v>111</v>
      </c>
      <c r="F1021">
        <v>427</v>
      </c>
      <c r="G1021" t="str">
        <f>VLOOKUP(A1021,[1]Sheet1!$B$2:$E$200,3,FALSE)</f>
        <v>CLAVEL</v>
      </c>
      <c r="H1021">
        <f>+Tabla1[[#This Row],[VALOR]]/7</f>
        <v>61</v>
      </c>
    </row>
    <row r="1022" spans="1:8" hidden="1" x14ac:dyDescent="0.25">
      <c r="A1022" t="s">
        <v>38</v>
      </c>
      <c r="B1022" t="s">
        <v>98</v>
      </c>
      <c r="C1022" t="s">
        <v>135</v>
      </c>
      <c r="D1022">
        <v>61</v>
      </c>
      <c r="E1022" t="s">
        <v>111</v>
      </c>
      <c r="F1022">
        <v>427</v>
      </c>
      <c r="G1022" t="str">
        <f>VLOOKUP(A1022,[1]Sheet1!$B$2:$E$200,3,FALSE)</f>
        <v>CLAVEL</v>
      </c>
      <c r="H1022">
        <f>+Tabla1[[#This Row],[VALOR]]/7</f>
        <v>61</v>
      </c>
    </row>
    <row r="1023" spans="1:8" hidden="1" x14ac:dyDescent="0.25">
      <c r="A1023" t="s">
        <v>39</v>
      </c>
      <c r="B1023" t="s">
        <v>98</v>
      </c>
      <c r="C1023" t="s">
        <v>135</v>
      </c>
      <c r="D1023">
        <v>61</v>
      </c>
      <c r="E1023" t="s">
        <v>111</v>
      </c>
      <c r="F1023">
        <v>427</v>
      </c>
      <c r="G1023" t="str">
        <f>VLOOKUP(A1023,[1]Sheet1!$B$2:$E$200,3,FALSE)</f>
        <v>CLAVEL</v>
      </c>
      <c r="H1023">
        <f>+Tabla1[[#This Row],[VALOR]]/7</f>
        <v>61</v>
      </c>
    </row>
    <row r="1024" spans="1:8" hidden="1" x14ac:dyDescent="0.25">
      <c r="A1024" t="s">
        <v>40</v>
      </c>
      <c r="B1024" t="s">
        <v>98</v>
      </c>
      <c r="C1024" t="s">
        <v>135</v>
      </c>
      <c r="D1024">
        <v>61</v>
      </c>
      <c r="E1024" t="s">
        <v>111</v>
      </c>
      <c r="F1024">
        <v>427</v>
      </c>
      <c r="G1024" t="str">
        <f>VLOOKUP(A1024,[1]Sheet1!$B$2:$E$200,3,FALSE)</f>
        <v>CLAVEL</v>
      </c>
      <c r="H1024">
        <f>+Tabla1[[#This Row],[VALOR]]/7</f>
        <v>61</v>
      </c>
    </row>
    <row r="1025" spans="1:8" hidden="1" x14ac:dyDescent="0.25">
      <c r="A1025" t="s">
        <v>41</v>
      </c>
      <c r="B1025" t="s">
        <v>98</v>
      </c>
      <c r="C1025" t="s">
        <v>135</v>
      </c>
      <c r="D1025">
        <v>61</v>
      </c>
      <c r="E1025" t="s">
        <v>111</v>
      </c>
      <c r="F1025">
        <v>427</v>
      </c>
      <c r="G1025" t="str">
        <f>VLOOKUP(A1025,[1]Sheet1!$B$2:$E$200,3,FALSE)</f>
        <v>MINICLAVEL</v>
      </c>
      <c r="H1025">
        <f>+Tabla1[[#This Row],[VALOR]]/7</f>
        <v>61</v>
      </c>
    </row>
    <row r="1026" spans="1:8" hidden="1" x14ac:dyDescent="0.25">
      <c r="A1026" t="s">
        <v>42</v>
      </c>
      <c r="B1026" t="s">
        <v>98</v>
      </c>
      <c r="C1026" t="s">
        <v>135</v>
      </c>
      <c r="D1026">
        <v>61</v>
      </c>
      <c r="E1026" t="s">
        <v>111</v>
      </c>
      <c r="F1026">
        <v>427</v>
      </c>
      <c r="G1026" t="str">
        <f>VLOOKUP(A1026,[1]Sheet1!$B$2:$E$200,3,FALSE)</f>
        <v>CLAVEL</v>
      </c>
      <c r="H1026">
        <f>+Tabla1[[#This Row],[VALOR]]/7</f>
        <v>61</v>
      </c>
    </row>
    <row r="1027" spans="1:8" hidden="1" x14ac:dyDescent="0.25">
      <c r="A1027" t="s">
        <v>43</v>
      </c>
      <c r="B1027" t="s">
        <v>98</v>
      </c>
      <c r="C1027" t="s">
        <v>135</v>
      </c>
      <c r="D1027">
        <v>61</v>
      </c>
      <c r="E1027" t="s">
        <v>111</v>
      </c>
      <c r="F1027">
        <v>427</v>
      </c>
      <c r="G1027" t="str">
        <f>VLOOKUP(A1027,[1]Sheet1!$B$2:$E$200,3,FALSE)</f>
        <v>CLAVEL</v>
      </c>
      <c r="H1027">
        <f>+Tabla1[[#This Row],[VALOR]]/7</f>
        <v>61</v>
      </c>
    </row>
    <row r="1028" spans="1:8" hidden="1" x14ac:dyDescent="0.25">
      <c r="A1028" t="s">
        <v>44</v>
      </c>
      <c r="B1028" t="s">
        <v>98</v>
      </c>
      <c r="C1028" t="s">
        <v>135</v>
      </c>
      <c r="D1028">
        <v>61</v>
      </c>
      <c r="E1028" t="s">
        <v>111</v>
      </c>
      <c r="F1028">
        <v>427</v>
      </c>
      <c r="G1028" t="str">
        <f>VLOOKUP(A1028,[1]Sheet1!$B$2:$E$200,3,FALSE)</f>
        <v>CLAVEL</v>
      </c>
      <c r="H1028">
        <f>+Tabla1[[#This Row],[VALOR]]/7</f>
        <v>61</v>
      </c>
    </row>
    <row r="1029" spans="1:8" hidden="1" x14ac:dyDescent="0.25">
      <c r="A1029" t="s">
        <v>45</v>
      </c>
      <c r="B1029" t="s">
        <v>98</v>
      </c>
      <c r="C1029" t="s">
        <v>135</v>
      </c>
      <c r="D1029">
        <v>61</v>
      </c>
      <c r="E1029" t="s">
        <v>111</v>
      </c>
      <c r="F1029">
        <v>427</v>
      </c>
      <c r="G1029" t="str">
        <f>VLOOKUP(A1029,[1]Sheet1!$B$2:$E$200,3,FALSE)</f>
        <v>CLAVEL</v>
      </c>
      <c r="H1029">
        <f>+Tabla1[[#This Row],[VALOR]]/7</f>
        <v>61</v>
      </c>
    </row>
    <row r="1030" spans="1:8" hidden="1" x14ac:dyDescent="0.25">
      <c r="A1030" t="s">
        <v>46</v>
      </c>
      <c r="B1030" t="s">
        <v>98</v>
      </c>
      <c r="C1030" t="s">
        <v>135</v>
      </c>
      <c r="D1030">
        <v>61</v>
      </c>
      <c r="E1030" t="s">
        <v>111</v>
      </c>
      <c r="F1030">
        <v>427</v>
      </c>
      <c r="G1030" t="str">
        <f>VLOOKUP(A1030,[1]Sheet1!$B$2:$E$200,3,FALSE)</f>
        <v>CLAVEL</v>
      </c>
      <c r="H1030">
        <f>+Tabla1[[#This Row],[VALOR]]/7</f>
        <v>61</v>
      </c>
    </row>
    <row r="1031" spans="1:8" hidden="1" x14ac:dyDescent="0.25">
      <c r="A1031" t="s">
        <v>47</v>
      </c>
      <c r="B1031" t="s">
        <v>98</v>
      </c>
      <c r="C1031" t="s">
        <v>135</v>
      </c>
      <c r="D1031">
        <v>61</v>
      </c>
      <c r="E1031" t="s">
        <v>111</v>
      </c>
      <c r="F1031">
        <v>427</v>
      </c>
      <c r="G1031" t="str">
        <f>VLOOKUP(A1031,[1]Sheet1!$B$2:$E$200,3,FALSE)</f>
        <v>MINICLAVEL</v>
      </c>
      <c r="H1031">
        <f>+Tabla1[[#This Row],[VALOR]]/7</f>
        <v>61</v>
      </c>
    </row>
    <row r="1032" spans="1:8" hidden="1" x14ac:dyDescent="0.25">
      <c r="A1032" t="s">
        <v>48</v>
      </c>
      <c r="B1032" t="s">
        <v>98</v>
      </c>
      <c r="C1032" t="s">
        <v>135</v>
      </c>
      <c r="D1032">
        <v>61</v>
      </c>
      <c r="E1032" t="s">
        <v>111</v>
      </c>
      <c r="F1032">
        <v>427</v>
      </c>
      <c r="G1032" t="str">
        <f>VLOOKUP(A1032,[1]Sheet1!$B$2:$E$200,3,FALSE)</f>
        <v>CLAVEL</v>
      </c>
      <c r="H1032">
        <f>+Tabla1[[#This Row],[VALOR]]/7</f>
        <v>61</v>
      </c>
    </row>
    <row r="1033" spans="1:8" hidden="1" x14ac:dyDescent="0.25">
      <c r="A1033" t="s">
        <v>112</v>
      </c>
      <c r="B1033" t="s">
        <v>98</v>
      </c>
      <c r="C1033" t="s">
        <v>135</v>
      </c>
      <c r="D1033">
        <v>61</v>
      </c>
      <c r="E1033" t="s">
        <v>111</v>
      </c>
      <c r="F1033">
        <v>427</v>
      </c>
      <c r="G1033" t="str">
        <f>VLOOKUP(A1033,[1]Sheet1!$B$2:$E$200,3,FALSE)</f>
        <v>CLAVEL</v>
      </c>
      <c r="H1033">
        <f>+Tabla1[[#This Row],[VALOR]]/7</f>
        <v>61</v>
      </c>
    </row>
    <row r="1034" spans="1:8" hidden="1" x14ac:dyDescent="0.25">
      <c r="A1034" t="s">
        <v>49</v>
      </c>
      <c r="B1034" t="s">
        <v>98</v>
      </c>
      <c r="C1034" t="s">
        <v>135</v>
      </c>
      <c r="D1034">
        <v>61</v>
      </c>
      <c r="E1034" t="s">
        <v>111</v>
      </c>
      <c r="F1034">
        <v>427</v>
      </c>
      <c r="G1034" t="str">
        <f>VLOOKUP(A1034,[1]Sheet1!$B$2:$E$200,3,FALSE)</f>
        <v>CLAVEL</v>
      </c>
      <c r="H1034">
        <f>+Tabla1[[#This Row],[VALOR]]/7</f>
        <v>61</v>
      </c>
    </row>
    <row r="1035" spans="1:8" hidden="1" x14ac:dyDescent="0.25">
      <c r="A1035" t="s">
        <v>50</v>
      </c>
      <c r="B1035" t="s">
        <v>98</v>
      </c>
      <c r="C1035" t="s">
        <v>135</v>
      </c>
      <c r="D1035">
        <v>61</v>
      </c>
      <c r="E1035" t="s">
        <v>111</v>
      </c>
      <c r="F1035">
        <v>427</v>
      </c>
      <c r="G1035" t="str">
        <f>VLOOKUP(A1035,[1]Sheet1!$B$2:$E$200,3,FALSE)</f>
        <v>CLAVEL</v>
      </c>
      <c r="H1035">
        <f>+Tabla1[[#This Row],[VALOR]]/7</f>
        <v>61</v>
      </c>
    </row>
    <row r="1036" spans="1:8" hidden="1" x14ac:dyDescent="0.25">
      <c r="A1036" t="s">
        <v>51</v>
      </c>
      <c r="B1036" t="s">
        <v>98</v>
      </c>
      <c r="C1036" t="s">
        <v>135</v>
      </c>
      <c r="D1036">
        <v>61</v>
      </c>
      <c r="E1036" t="s">
        <v>111</v>
      </c>
      <c r="F1036">
        <v>427</v>
      </c>
      <c r="G1036" t="str">
        <f>VLOOKUP(A1036,[1]Sheet1!$B$2:$E$200,3,FALSE)</f>
        <v>CLAVEL</v>
      </c>
      <c r="H1036">
        <f>+Tabla1[[#This Row],[VALOR]]/7</f>
        <v>61</v>
      </c>
    </row>
    <row r="1037" spans="1:8" hidden="1" x14ac:dyDescent="0.25">
      <c r="A1037" t="s">
        <v>52</v>
      </c>
      <c r="B1037" t="s">
        <v>98</v>
      </c>
      <c r="C1037" t="s">
        <v>135</v>
      </c>
      <c r="D1037">
        <v>61</v>
      </c>
      <c r="E1037" t="s">
        <v>111</v>
      </c>
      <c r="F1037">
        <v>427</v>
      </c>
      <c r="G1037" t="str">
        <f>VLOOKUP(A1037,[1]Sheet1!$B$2:$E$200,3,FALSE)</f>
        <v>CLAVEL</v>
      </c>
      <c r="H1037">
        <f>+Tabla1[[#This Row],[VALOR]]/7</f>
        <v>61</v>
      </c>
    </row>
    <row r="1038" spans="1:8" hidden="1" x14ac:dyDescent="0.25">
      <c r="A1038" t="s">
        <v>53</v>
      </c>
      <c r="B1038" t="s">
        <v>98</v>
      </c>
      <c r="C1038" t="s">
        <v>135</v>
      </c>
      <c r="D1038">
        <v>61</v>
      </c>
      <c r="E1038" t="s">
        <v>111</v>
      </c>
      <c r="F1038">
        <v>427</v>
      </c>
      <c r="G1038" t="str">
        <f>VLOOKUP(A1038,[1]Sheet1!$B$2:$E$200,3,FALSE)</f>
        <v>CLAVEL</v>
      </c>
      <c r="H1038">
        <f>+Tabla1[[#This Row],[VALOR]]/7</f>
        <v>61</v>
      </c>
    </row>
    <row r="1039" spans="1:8" hidden="1" x14ac:dyDescent="0.25">
      <c r="A1039" t="s">
        <v>54</v>
      </c>
      <c r="B1039" t="s">
        <v>98</v>
      </c>
      <c r="C1039" t="s">
        <v>135</v>
      </c>
      <c r="D1039">
        <v>61</v>
      </c>
      <c r="E1039" t="s">
        <v>111</v>
      </c>
      <c r="F1039">
        <v>427</v>
      </c>
      <c r="G1039" t="str">
        <f>VLOOKUP(A1039,[1]Sheet1!$B$2:$E$200,3,FALSE)</f>
        <v>CLAVEL</v>
      </c>
      <c r="H1039">
        <f>+Tabla1[[#This Row],[VALOR]]/7</f>
        <v>61</v>
      </c>
    </row>
    <row r="1040" spans="1:8" hidden="1" x14ac:dyDescent="0.25">
      <c r="A1040" t="s">
        <v>55</v>
      </c>
      <c r="B1040" t="s">
        <v>98</v>
      </c>
      <c r="C1040" t="s">
        <v>135</v>
      </c>
      <c r="D1040">
        <v>61</v>
      </c>
      <c r="E1040" t="s">
        <v>111</v>
      </c>
      <c r="F1040">
        <v>427</v>
      </c>
      <c r="G1040" t="str">
        <f>VLOOKUP(A1040,[1]Sheet1!$B$2:$E$200,3,FALSE)</f>
        <v>MINICLAVEL</v>
      </c>
      <c r="H1040">
        <f>+Tabla1[[#This Row],[VALOR]]/7</f>
        <v>61</v>
      </c>
    </row>
    <row r="1041" spans="1:8" hidden="1" x14ac:dyDescent="0.25">
      <c r="A1041" t="s">
        <v>56</v>
      </c>
      <c r="B1041" t="s">
        <v>98</v>
      </c>
      <c r="C1041" t="s">
        <v>135</v>
      </c>
      <c r="D1041">
        <v>61</v>
      </c>
      <c r="E1041" t="s">
        <v>111</v>
      </c>
      <c r="F1041">
        <v>427</v>
      </c>
      <c r="G1041" t="str">
        <f>VLOOKUP(A1041,[1]Sheet1!$B$2:$E$200,3,FALSE)</f>
        <v>MINICLAVEL</v>
      </c>
      <c r="H1041">
        <f>+Tabla1[[#This Row],[VALOR]]/7</f>
        <v>61</v>
      </c>
    </row>
    <row r="1042" spans="1:8" hidden="1" x14ac:dyDescent="0.25">
      <c r="A1042" t="s">
        <v>57</v>
      </c>
      <c r="B1042" t="s">
        <v>98</v>
      </c>
      <c r="C1042" t="s">
        <v>135</v>
      </c>
      <c r="D1042">
        <v>61</v>
      </c>
      <c r="E1042" t="s">
        <v>111</v>
      </c>
      <c r="F1042">
        <v>427</v>
      </c>
      <c r="G1042" t="str">
        <f>VLOOKUP(A1042,[1]Sheet1!$B$2:$E$200,3,FALSE)</f>
        <v>CLAVEL</v>
      </c>
      <c r="H1042">
        <f>+Tabla1[[#This Row],[VALOR]]/7</f>
        <v>61</v>
      </c>
    </row>
    <row r="1043" spans="1:8" hidden="1" x14ac:dyDescent="0.25">
      <c r="A1043" t="s">
        <v>113</v>
      </c>
      <c r="B1043" t="s">
        <v>98</v>
      </c>
      <c r="C1043" t="s">
        <v>135</v>
      </c>
      <c r="D1043">
        <v>61</v>
      </c>
      <c r="E1043" t="s">
        <v>111</v>
      </c>
      <c r="F1043">
        <v>427</v>
      </c>
      <c r="G1043" t="str">
        <f>VLOOKUP(A1043,[1]Sheet1!$B$2:$E$200,3,FALSE)</f>
        <v>MINICLAVEL</v>
      </c>
      <c r="H1043">
        <f>+Tabla1[[#This Row],[VALOR]]/7</f>
        <v>61</v>
      </c>
    </row>
    <row r="1044" spans="1:8" hidden="1" x14ac:dyDescent="0.25">
      <c r="A1044" t="s">
        <v>117</v>
      </c>
      <c r="B1044" t="s">
        <v>98</v>
      </c>
      <c r="C1044" t="s">
        <v>135</v>
      </c>
      <c r="D1044">
        <v>61</v>
      </c>
      <c r="E1044" t="s">
        <v>111</v>
      </c>
      <c r="F1044">
        <v>427</v>
      </c>
      <c r="G1044" t="str">
        <f>VLOOKUP(A1044,[1]Sheet1!$B$2:$E$200,3,FALSE)</f>
        <v>MINICLAVEL</v>
      </c>
      <c r="H1044">
        <f>+Tabla1[[#This Row],[VALOR]]/7</f>
        <v>61</v>
      </c>
    </row>
    <row r="1045" spans="1:8" hidden="1" x14ac:dyDescent="0.25">
      <c r="A1045" t="s">
        <v>58</v>
      </c>
      <c r="B1045" t="s">
        <v>98</v>
      </c>
      <c r="C1045" t="s">
        <v>135</v>
      </c>
      <c r="D1045">
        <v>61</v>
      </c>
      <c r="E1045" t="s">
        <v>111</v>
      </c>
      <c r="F1045">
        <v>427</v>
      </c>
      <c r="G1045" t="str">
        <f>VLOOKUP(A1045,[1]Sheet1!$B$2:$E$200,3,FALSE)</f>
        <v>MINICLAVEL</v>
      </c>
      <c r="H1045">
        <f>+Tabla1[[#This Row],[VALOR]]/7</f>
        <v>61</v>
      </c>
    </row>
    <row r="1046" spans="1:8" hidden="1" x14ac:dyDescent="0.25">
      <c r="A1046" t="s">
        <v>118</v>
      </c>
      <c r="B1046" t="s">
        <v>98</v>
      </c>
      <c r="C1046" t="s">
        <v>135</v>
      </c>
      <c r="D1046">
        <v>61</v>
      </c>
      <c r="E1046" t="s">
        <v>111</v>
      </c>
      <c r="F1046">
        <v>427</v>
      </c>
      <c r="G1046" t="str">
        <f>VLOOKUP(A1046,[1]Sheet1!$B$2:$E$200,3,FALSE)</f>
        <v>CLAVEL</v>
      </c>
      <c r="H1046">
        <f>+Tabla1[[#This Row],[VALOR]]/7</f>
        <v>61</v>
      </c>
    </row>
    <row r="1047" spans="1:8" hidden="1" x14ac:dyDescent="0.25">
      <c r="A1047" t="s">
        <v>59</v>
      </c>
      <c r="B1047" t="s">
        <v>98</v>
      </c>
      <c r="C1047" t="s">
        <v>135</v>
      </c>
      <c r="D1047">
        <v>61</v>
      </c>
      <c r="E1047" t="s">
        <v>111</v>
      </c>
      <c r="F1047">
        <v>427</v>
      </c>
      <c r="G1047" t="str">
        <f>VLOOKUP(A1047,[1]Sheet1!$B$2:$E$200,3,FALSE)</f>
        <v>CLAVEL</v>
      </c>
      <c r="H1047">
        <f>+Tabla1[[#This Row],[VALOR]]/7</f>
        <v>61</v>
      </c>
    </row>
    <row r="1048" spans="1:8" hidden="1" x14ac:dyDescent="0.25">
      <c r="A1048" t="s">
        <v>60</v>
      </c>
      <c r="B1048" t="s">
        <v>98</v>
      </c>
      <c r="C1048" t="s">
        <v>135</v>
      </c>
      <c r="D1048">
        <v>61</v>
      </c>
      <c r="E1048" t="s">
        <v>111</v>
      </c>
      <c r="F1048">
        <v>427</v>
      </c>
      <c r="G1048" t="str">
        <f>VLOOKUP(A1048,[1]Sheet1!$B$2:$E$200,3,FALSE)</f>
        <v>MINICLAVEL</v>
      </c>
      <c r="H1048">
        <f>+Tabla1[[#This Row],[VALOR]]/7</f>
        <v>61</v>
      </c>
    </row>
    <row r="1049" spans="1:8" hidden="1" x14ac:dyDescent="0.25">
      <c r="A1049" t="s">
        <v>61</v>
      </c>
      <c r="B1049" t="s">
        <v>98</v>
      </c>
      <c r="C1049" t="s">
        <v>135</v>
      </c>
      <c r="D1049">
        <v>61</v>
      </c>
      <c r="E1049" t="s">
        <v>111</v>
      </c>
      <c r="F1049">
        <v>427</v>
      </c>
      <c r="G1049" t="str">
        <f>VLOOKUP(A1049,[1]Sheet1!$B$2:$E$200,3,FALSE)</f>
        <v>CLAVEL</v>
      </c>
      <c r="H1049">
        <f>+Tabla1[[#This Row],[VALOR]]/7</f>
        <v>61</v>
      </c>
    </row>
    <row r="1050" spans="1:8" hidden="1" x14ac:dyDescent="0.25">
      <c r="A1050" t="s">
        <v>62</v>
      </c>
      <c r="B1050" t="s">
        <v>98</v>
      </c>
      <c r="C1050" t="s">
        <v>135</v>
      </c>
      <c r="D1050">
        <v>61</v>
      </c>
      <c r="E1050" t="s">
        <v>111</v>
      </c>
      <c r="F1050">
        <v>427</v>
      </c>
      <c r="G1050" t="str">
        <f>VLOOKUP(A1050,[1]Sheet1!$B$2:$E$200,3,FALSE)</f>
        <v>MINICLAVEL</v>
      </c>
      <c r="H1050">
        <f>+Tabla1[[#This Row],[VALOR]]/7</f>
        <v>61</v>
      </c>
    </row>
    <row r="1051" spans="1:8" hidden="1" x14ac:dyDescent="0.25">
      <c r="A1051" t="s">
        <v>63</v>
      </c>
      <c r="B1051" t="s">
        <v>98</v>
      </c>
      <c r="C1051" t="s">
        <v>135</v>
      </c>
      <c r="D1051">
        <v>61</v>
      </c>
      <c r="E1051" t="s">
        <v>111</v>
      </c>
      <c r="F1051">
        <v>427</v>
      </c>
      <c r="G1051" t="str">
        <f>VLOOKUP(A1051,[1]Sheet1!$B$2:$E$200,3,FALSE)</f>
        <v>CLAVEL</v>
      </c>
      <c r="H1051">
        <f>+Tabla1[[#This Row],[VALOR]]/7</f>
        <v>61</v>
      </c>
    </row>
    <row r="1052" spans="1:8" hidden="1" x14ac:dyDescent="0.25">
      <c r="A1052" t="s">
        <v>64</v>
      </c>
      <c r="B1052" t="s">
        <v>98</v>
      </c>
      <c r="C1052" t="s">
        <v>135</v>
      </c>
      <c r="D1052">
        <v>61</v>
      </c>
      <c r="E1052" t="s">
        <v>111</v>
      </c>
      <c r="F1052">
        <v>427</v>
      </c>
      <c r="G1052" t="str">
        <f>VLOOKUP(A1052,[1]Sheet1!$B$2:$E$200,3,FALSE)</f>
        <v>CLAVEL</v>
      </c>
      <c r="H1052">
        <f>+Tabla1[[#This Row],[VALOR]]/7</f>
        <v>61</v>
      </c>
    </row>
    <row r="1053" spans="1:8" hidden="1" x14ac:dyDescent="0.25">
      <c r="A1053" t="s">
        <v>65</v>
      </c>
      <c r="B1053" t="s">
        <v>98</v>
      </c>
      <c r="C1053" t="s">
        <v>135</v>
      </c>
      <c r="D1053">
        <v>61</v>
      </c>
      <c r="E1053" t="s">
        <v>111</v>
      </c>
      <c r="F1053">
        <v>427</v>
      </c>
      <c r="G1053" t="str">
        <f>VLOOKUP(A1053,[1]Sheet1!$B$2:$E$200,3,FALSE)</f>
        <v>CLAVEL</v>
      </c>
      <c r="H1053">
        <f>+Tabla1[[#This Row],[VALOR]]/7</f>
        <v>61</v>
      </c>
    </row>
    <row r="1054" spans="1:8" hidden="1" x14ac:dyDescent="0.25">
      <c r="A1054" t="s">
        <v>66</v>
      </c>
      <c r="B1054" t="s">
        <v>98</v>
      </c>
      <c r="C1054" t="s">
        <v>135</v>
      </c>
      <c r="D1054">
        <v>61</v>
      </c>
      <c r="E1054" t="s">
        <v>111</v>
      </c>
      <c r="F1054">
        <v>427</v>
      </c>
      <c r="G1054" t="str">
        <f>VLOOKUP(A1054,[1]Sheet1!$B$2:$E$200,3,FALSE)</f>
        <v>MINICLAVEL</v>
      </c>
      <c r="H1054">
        <f>+Tabla1[[#This Row],[VALOR]]/7</f>
        <v>61</v>
      </c>
    </row>
    <row r="1055" spans="1:8" hidden="1" x14ac:dyDescent="0.25">
      <c r="A1055" t="s">
        <v>67</v>
      </c>
      <c r="B1055" t="s">
        <v>98</v>
      </c>
      <c r="C1055" t="s">
        <v>135</v>
      </c>
      <c r="D1055">
        <v>61</v>
      </c>
      <c r="E1055" t="s">
        <v>111</v>
      </c>
      <c r="F1055">
        <v>427</v>
      </c>
      <c r="G1055" t="str">
        <f>VLOOKUP(A1055,[1]Sheet1!$B$2:$E$200,3,FALSE)</f>
        <v>CLAVEL</v>
      </c>
      <c r="H1055">
        <f>+Tabla1[[#This Row],[VALOR]]/7</f>
        <v>61</v>
      </c>
    </row>
    <row r="1056" spans="1:8" hidden="1" x14ac:dyDescent="0.25">
      <c r="A1056" t="s">
        <v>68</v>
      </c>
      <c r="B1056" t="s">
        <v>98</v>
      </c>
      <c r="C1056" t="s">
        <v>135</v>
      </c>
      <c r="D1056">
        <v>61</v>
      </c>
      <c r="E1056" t="s">
        <v>111</v>
      </c>
      <c r="F1056">
        <v>427</v>
      </c>
      <c r="G1056" t="str">
        <f>VLOOKUP(A1056,[1]Sheet1!$B$2:$E$200,3,FALSE)</f>
        <v>MINICLAVEL</v>
      </c>
      <c r="H1056">
        <f>+Tabla1[[#This Row],[VALOR]]/7</f>
        <v>61</v>
      </c>
    </row>
    <row r="1057" spans="1:8" hidden="1" x14ac:dyDescent="0.25">
      <c r="A1057" t="s">
        <v>69</v>
      </c>
      <c r="B1057" t="s">
        <v>98</v>
      </c>
      <c r="C1057" t="s">
        <v>135</v>
      </c>
      <c r="D1057">
        <v>61</v>
      </c>
      <c r="E1057" t="s">
        <v>111</v>
      </c>
      <c r="F1057">
        <v>427</v>
      </c>
      <c r="G1057" t="str">
        <f>VLOOKUP(A1057,[1]Sheet1!$B$2:$E$200,3,FALSE)</f>
        <v>MINICLAVEL</v>
      </c>
      <c r="H1057">
        <f>+Tabla1[[#This Row],[VALOR]]/7</f>
        <v>61</v>
      </c>
    </row>
    <row r="1058" spans="1:8" hidden="1" x14ac:dyDescent="0.25">
      <c r="A1058" t="s">
        <v>70</v>
      </c>
      <c r="B1058" t="s">
        <v>98</v>
      </c>
      <c r="C1058" t="s">
        <v>135</v>
      </c>
      <c r="D1058">
        <v>61</v>
      </c>
      <c r="E1058" t="s">
        <v>111</v>
      </c>
      <c r="F1058">
        <v>427</v>
      </c>
      <c r="G1058" t="str">
        <f>VLOOKUP(A1058,[1]Sheet1!$B$2:$E$200,3,FALSE)</f>
        <v>MINICLAVEL</v>
      </c>
      <c r="H1058">
        <f>+Tabla1[[#This Row],[VALOR]]/7</f>
        <v>61</v>
      </c>
    </row>
    <row r="1059" spans="1:8" hidden="1" x14ac:dyDescent="0.25">
      <c r="A1059" t="s">
        <v>71</v>
      </c>
      <c r="B1059" t="s">
        <v>98</v>
      </c>
      <c r="C1059" t="s">
        <v>135</v>
      </c>
      <c r="D1059">
        <v>61</v>
      </c>
      <c r="E1059" t="s">
        <v>111</v>
      </c>
      <c r="F1059">
        <v>427</v>
      </c>
      <c r="G1059" t="str">
        <f>VLOOKUP(A1059,[1]Sheet1!$B$2:$E$200,3,FALSE)</f>
        <v>MINICLAVEL</v>
      </c>
      <c r="H1059">
        <f>+Tabla1[[#This Row],[VALOR]]/7</f>
        <v>61</v>
      </c>
    </row>
    <row r="1060" spans="1:8" hidden="1" x14ac:dyDescent="0.25">
      <c r="A1060" t="s">
        <v>72</v>
      </c>
      <c r="B1060" t="s">
        <v>98</v>
      </c>
      <c r="C1060" t="s">
        <v>135</v>
      </c>
      <c r="D1060">
        <v>61</v>
      </c>
      <c r="E1060" t="s">
        <v>111</v>
      </c>
      <c r="F1060">
        <v>427</v>
      </c>
      <c r="G1060" t="str">
        <f>VLOOKUP(A1060,[1]Sheet1!$B$2:$E$200,3,FALSE)</f>
        <v>CLAVEL</v>
      </c>
      <c r="H1060">
        <f>+Tabla1[[#This Row],[VALOR]]/7</f>
        <v>61</v>
      </c>
    </row>
    <row r="1061" spans="1:8" hidden="1" x14ac:dyDescent="0.25">
      <c r="A1061" t="s">
        <v>73</v>
      </c>
      <c r="B1061" t="s">
        <v>98</v>
      </c>
      <c r="C1061" t="s">
        <v>135</v>
      </c>
      <c r="D1061">
        <v>61</v>
      </c>
      <c r="E1061" t="s">
        <v>111</v>
      </c>
      <c r="F1061">
        <v>427</v>
      </c>
      <c r="G1061" t="str">
        <f>VLOOKUP(A1061,[1]Sheet1!$B$2:$E$200,3,FALSE)</f>
        <v>CLAVEL</v>
      </c>
      <c r="H1061">
        <f>+Tabla1[[#This Row],[VALOR]]/7</f>
        <v>61</v>
      </c>
    </row>
    <row r="1062" spans="1:8" hidden="1" x14ac:dyDescent="0.25">
      <c r="A1062" t="s">
        <v>74</v>
      </c>
      <c r="B1062" t="s">
        <v>98</v>
      </c>
      <c r="C1062" t="s">
        <v>135</v>
      </c>
      <c r="D1062">
        <v>61</v>
      </c>
      <c r="E1062" t="s">
        <v>111</v>
      </c>
      <c r="F1062">
        <v>427</v>
      </c>
      <c r="G1062" t="str">
        <f>VLOOKUP(A1062,[1]Sheet1!$B$2:$E$200,3,FALSE)</f>
        <v>CLAVEL</v>
      </c>
      <c r="H1062">
        <f>+Tabla1[[#This Row],[VALOR]]/7</f>
        <v>61</v>
      </c>
    </row>
    <row r="1063" spans="1:8" hidden="1" x14ac:dyDescent="0.25">
      <c r="A1063" t="s">
        <v>75</v>
      </c>
      <c r="B1063" t="s">
        <v>98</v>
      </c>
      <c r="C1063" t="s">
        <v>135</v>
      </c>
      <c r="D1063">
        <v>61</v>
      </c>
      <c r="E1063" t="s">
        <v>111</v>
      </c>
      <c r="F1063">
        <v>427</v>
      </c>
      <c r="G1063" t="str">
        <f>VLOOKUP(A1063,[1]Sheet1!$B$2:$E$200,3,FALSE)</f>
        <v>MINICLAVEL</v>
      </c>
      <c r="H1063">
        <f>+Tabla1[[#This Row],[VALOR]]/7</f>
        <v>61</v>
      </c>
    </row>
    <row r="1064" spans="1:8" hidden="1" x14ac:dyDescent="0.25">
      <c r="A1064" t="s">
        <v>76</v>
      </c>
      <c r="B1064" t="s">
        <v>98</v>
      </c>
      <c r="C1064" t="s">
        <v>135</v>
      </c>
      <c r="D1064">
        <v>61</v>
      </c>
      <c r="E1064" t="s">
        <v>111</v>
      </c>
      <c r="F1064">
        <v>427</v>
      </c>
      <c r="G1064" t="str">
        <f>VLOOKUP(A1064,[1]Sheet1!$B$2:$E$200,3,FALSE)</f>
        <v>MINICLAVEL</v>
      </c>
      <c r="H1064">
        <f>+Tabla1[[#This Row],[VALOR]]/7</f>
        <v>61</v>
      </c>
    </row>
    <row r="1065" spans="1:8" hidden="1" x14ac:dyDescent="0.25">
      <c r="A1065" t="s">
        <v>77</v>
      </c>
      <c r="B1065" t="s">
        <v>98</v>
      </c>
      <c r="C1065" t="s">
        <v>135</v>
      </c>
      <c r="D1065">
        <v>61</v>
      </c>
      <c r="E1065" t="s">
        <v>111</v>
      </c>
      <c r="F1065">
        <v>427</v>
      </c>
      <c r="G1065" t="str">
        <f>VLOOKUP(A1065,[1]Sheet1!$B$2:$E$200,3,FALSE)</f>
        <v>MINICLAVEL</v>
      </c>
      <c r="H1065">
        <f>+Tabla1[[#This Row],[VALOR]]/7</f>
        <v>61</v>
      </c>
    </row>
    <row r="1066" spans="1:8" hidden="1" x14ac:dyDescent="0.25">
      <c r="A1066" t="s">
        <v>119</v>
      </c>
      <c r="B1066" t="s">
        <v>98</v>
      </c>
      <c r="C1066" t="s">
        <v>135</v>
      </c>
      <c r="D1066">
        <v>61</v>
      </c>
      <c r="E1066" t="s">
        <v>111</v>
      </c>
      <c r="F1066">
        <v>427</v>
      </c>
      <c r="G1066" t="str">
        <f>VLOOKUP(A1066,[1]Sheet1!$B$2:$E$200,3,FALSE)</f>
        <v>MINICLAVEL</v>
      </c>
      <c r="H1066">
        <f>+Tabla1[[#This Row],[VALOR]]/7</f>
        <v>61</v>
      </c>
    </row>
    <row r="1067" spans="1:8" hidden="1" x14ac:dyDescent="0.25">
      <c r="A1067" t="s">
        <v>78</v>
      </c>
      <c r="B1067" t="s">
        <v>98</v>
      </c>
      <c r="C1067" t="s">
        <v>135</v>
      </c>
      <c r="D1067">
        <v>61</v>
      </c>
      <c r="E1067" t="s">
        <v>111</v>
      </c>
      <c r="F1067">
        <v>427</v>
      </c>
      <c r="G1067" t="str">
        <f>VLOOKUP(A1067,[1]Sheet1!$B$2:$E$200,3,FALSE)</f>
        <v>MINICLAVEL</v>
      </c>
      <c r="H1067">
        <f>+Tabla1[[#This Row],[VALOR]]/7</f>
        <v>61</v>
      </c>
    </row>
    <row r="1068" spans="1:8" hidden="1" x14ac:dyDescent="0.25">
      <c r="A1068" t="s">
        <v>79</v>
      </c>
      <c r="B1068" t="s">
        <v>98</v>
      </c>
      <c r="C1068" t="s">
        <v>135</v>
      </c>
      <c r="D1068">
        <v>61</v>
      </c>
      <c r="E1068" t="s">
        <v>111</v>
      </c>
      <c r="F1068">
        <v>427</v>
      </c>
      <c r="G1068" t="str">
        <f>VLOOKUP(A1068,[1]Sheet1!$B$2:$E$200,3,FALSE)</f>
        <v>CLAVEL</v>
      </c>
      <c r="H1068">
        <f>+Tabla1[[#This Row],[VALOR]]/7</f>
        <v>61</v>
      </c>
    </row>
    <row r="1069" spans="1:8" hidden="1" x14ac:dyDescent="0.25">
      <c r="A1069" t="s">
        <v>80</v>
      </c>
      <c r="B1069" t="s">
        <v>98</v>
      </c>
      <c r="C1069" t="s">
        <v>135</v>
      </c>
      <c r="D1069">
        <v>61</v>
      </c>
      <c r="E1069" t="s">
        <v>111</v>
      </c>
      <c r="F1069">
        <v>427</v>
      </c>
      <c r="G1069" t="str">
        <f>VLOOKUP(A1069,[1]Sheet1!$B$2:$E$200,3,FALSE)</f>
        <v>MINICLAVEL</v>
      </c>
      <c r="H1069">
        <f>+Tabla1[[#This Row],[VALOR]]/7</f>
        <v>61</v>
      </c>
    </row>
    <row r="1070" spans="1:8" hidden="1" x14ac:dyDescent="0.25">
      <c r="A1070" t="s">
        <v>81</v>
      </c>
      <c r="B1070" t="s">
        <v>98</v>
      </c>
      <c r="C1070" t="s">
        <v>135</v>
      </c>
      <c r="D1070">
        <v>61</v>
      </c>
      <c r="E1070" t="s">
        <v>111</v>
      </c>
      <c r="F1070">
        <v>427</v>
      </c>
      <c r="G1070" t="str">
        <f>VLOOKUP(A1070,[1]Sheet1!$B$2:$E$200,3,FALSE)</f>
        <v>MINICLAVEL</v>
      </c>
      <c r="H1070">
        <f>+Tabla1[[#This Row],[VALOR]]/7</f>
        <v>61</v>
      </c>
    </row>
    <row r="1071" spans="1:8" hidden="1" x14ac:dyDescent="0.25">
      <c r="A1071" t="s">
        <v>82</v>
      </c>
      <c r="B1071" t="s">
        <v>98</v>
      </c>
      <c r="C1071" t="s">
        <v>135</v>
      </c>
      <c r="D1071">
        <v>61</v>
      </c>
      <c r="E1071" t="s">
        <v>111</v>
      </c>
      <c r="F1071">
        <v>427</v>
      </c>
      <c r="G1071" t="str">
        <f>VLOOKUP(A1071,[1]Sheet1!$B$2:$E$200,3,FALSE)</f>
        <v>CLAVEL</v>
      </c>
      <c r="H1071">
        <f>+Tabla1[[#This Row],[VALOR]]/7</f>
        <v>61</v>
      </c>
    </row>
    <row r="1072" spans="1:8" hidden="1" x14ac:dyDescent="0.25">
      <c r="A1072" t="s">
        <v>83</v>
      </c>
      <c r="B1072" t="s">
        <v>98</v>
      </c>
      <c r="C1072" t="s">
        <v>135</v>
      </c>
      <c r="D1072">
        <v>61</v>
      </c>
      <c r="E1072" t="s">
        <v>111</v>
      </c>
      <c r="F1072">
        <v>427</v>
      </c>
      <c r="G1072" t="str">
        <f>VLOOKUP(A1072,[1]Sheet1!$B$2:$E$200,3,FALSE)</f>
        <v>MINICLAVEL</v>
      </c>
      <c r="H1072">
        <f>+Tabla1[[#This Row],[VALOR]]/7</f>
        <v>61</v>
      </c>
    </row>
    <row r="1073" spans="1:8" hidden="1" x14ac:dyDescent="0.25">
      <c r="A1073" t="s">
        <v>120</v>
      </c>
      <c r="B1073" t="s">
        <v>98</v>
      </c>
      <c r="C1073" t="s">
        <v>135</v>
      </c>
      <c r="D1073">
        <v>61</v>
      </c>
      <c r="E1073" t="s">
        <v>111</v>
      </c>
      <c r="F1073">
        <v>427</v>
      </c>
      <c r="G1073" t="e">
        <f>VLOOKUP(A1073,[1]Sheet1!$B$2:$E$200,3,FALSE)</f>
        <v>#N/A</v>
      </c>
      <c r="H1073">
        <f>+Tabla1[[#This Row],[VALOR]]/7</f>
        <v>61</v>
      </c>
    </row>
    <row r="1074" spans="1:8" hidden="1" x14ac:dyDescent="0.25">
      <c r="A1074" t="s">
        <v>84</v>
      </c>
      <c r="B1074" t="s">
        <v>98</v>
      </c>
      <c r="C1074" t="s">
        <v>135</v>
      </c>
      <c r="D1074">
        <v>61</v>
      </c>
      <c r="E1074" t="s">
        <v>111</v>
      </c>
      <c r="F1074">
        <v>427</v>
      </c>
      <c r="G1074" t="str">
        <f>VLOOKUP(A1074,[1]Sheet1!$B$2:$E$200,3,FALSE)</f>
        <v>MINICLAVEL</v>
      </c>
      <c r="H1074">
        <f>+Tabla1[[#This Row],[VALOR]]/7</f>
        <v>61</v>
      </c>
    </row>
    <row r="1075" spans="1:8" hidden="1" x14ac:dyDescent="0.25">
      <c r="A1075" t="s">
        <v>85</v>
      </c>
      <c r="B1075" t="s">
        <v>98</v>
      </c>
      <c r="C1075" t="s">
        <v>135</v>
      </c>
      <c r="D1075">
        <v>61</v>
      </c>
      <c r="E1075" t="s">
        <v>111</v>
      </c>
      <c r="F1075">
        <v>427</v>
      </c>
      <c r="G1075" t="str">
        <f>VLOOKUP(A1075,[1]Sheet1!$B$2:$E$200,3,FALSE)</f>
        <v>CLAVEL</v>
      </c>
      <c r="H1075">
        <f>+Tabla1[[#This Row],[VALOR]]/7</f>
        <v>61</v>
      </c>
    </row>
    <row r="1076" spans="1:8" hidden="1" x14ac:dyDescent="0.25">
      <c r="A1076" t="s">
        <v>86</v>
      </c>
      <c r="B1076" t="s">
        <v>98</v>
      </c>
      <c r="C1076" t="s">
        <v>135</v>
      </c>
      <c r="D1076">
        <v>61</v>
      </c>
      <c r="E1076" t="s">
        <v>111</v>
      </c>
      <c r="F1076">
        <v>427</v>
      </c>
      <c r="G1076" t="str">
        <f>VLOOKUP(A1076,[1]Sheet1!$B$2:$E$200,3,FALSE)</f>
        <v>MINICLAVEL</v>
      </c>
      <c r="H1076">
        <f>+Tabla1[[#This Row],[VALOR]]/7</f>
        <v>61</v>
      </c>
    </row>
    <row r="1077" spans="1:8" hidden="1" x14ac:dyDescent="0.25">
      <c r="A1077" t="s">
        <v>87</v>
      </c>
      <c r="B1077" t="s">
        <v>98</v>
      </c>
      <c r="C1077" t="s">
        <v>135</v>
      </c>
      <c r="D1077">
        <v>61</v>
      </c>
      <c r="E1077" t="s">
        <v>111</v>
      </c>
      <c r="F1077">
        <v>427</v>
      </c>
      <c r="G1077" t="str">
        <f>VLOOKUP(A1077,[1]Sheet1!$B$2:$E$200,3,FALSE)</f>
        <v>CLAVEL</v>
      </c>
      <c r="H1077">
        <f>+Tabla1[[#This Row],[VALOR]]/7</f>
        <v>61</v>
      </c>
    </row>
    <row r="1078" spans="1:8" hidden="1" x14ac:dyDescent="0.25">
      <c r="A1078" t="s">
        <v>88</v>
      </c>
      <c r="B1078" t="s">
        <v>98</v>
      </c>
      <c r="C1078" t="s">
        <v>135</v>
      </c>
      <c r="D1078">
        <v>61</v>
      </c>
      <c r="E1078" t="s">
        <v>111</v>
      </c>
      <c r="F1078">
        <v>427</v>
      </c>
      <c r="G1078" t="str">
        <f>VLOOKUP(A1078,[1]Sheet1!$B$2:$E$200,3,FALSE)</f>
        <v>CLAVEL</v>
      </c>
      <c r="H1078">
        <f>+Tabla1[[#This Row],[VALOR]]/7</f>
        <v>61</v>
      </c>
    </row>
    <row r="1079" spans="1:8" hidden="1" x14ac:dyDescent="0.25">
      <c r="A1079" t="s">
        <v>121</v>
      </c>
      <c r="B1079" t="s">
        <v>98</v>
      </c>
      <c r="C1079" t="s">
        <v>135</v>
      </c>
      <c r="D1079">
        <v>61</v>
      </c>
      <c r="E1079" t="s">
        <v>111</v>
      </c>
      <c r="F1079">
        <v>427</v>
      </c>
      <c r="G1079" t="str">
        <f>VLOOKUP(A1079,[1]Sheet1!$B$2:$E$200,3,FALSE)</f>
        <v>MINICLAVEL</v>
      </c>
      <c r="H1079">
        <f>+Tabla1[[#This Row],[VALOR]]/7</f>
        <v>61</v>
      </c>
    </row>
    <row r="1080" spans="1:8" hidden="1" x14ac:dyDescent="0.25">
      <c r="A1080" t="s">
        <v>89</v>
      </c>
      <c r="B1080" t="s">
        <v>98</v>
      </c>
      <c r="C1080" t="s">
        <v>135</v>
      </c>
      <c r="D1080">
        <v>61</v>
      </c>
      <c r="E1080" t="s">
        <v>111</v>
      </c>
      <c r="F1080">
        <v>427</v>
      </c>
      <c r="G1080" t="str">
        <f>VLOOKUP(A1080,[1]Sheet1!$B$2:$E$200,3,FALSE)</f>
        <v>MINICLAVEL</v>
      </c>
      <c r="H1080">
        <f>+Tabla1[[#This Row],[VALOR]]/7</f>
        <v>61</v>
      </c>
    </row>
    <row r="1081" spans="1:8" hidden="1" x14ac:dyDescent="0.25">
      <c r="A1081" t="s">
        <v>90</v>
      </c>
      <c r="B1081" t="s">
        <v>98</v>
      </c>
      <c r="C1081" t="s">
        <v>135</v>
      </c>
      <c r="D1081">
        <v>61</v>
      </c>
      <c r="E1081" t="s">
        <v>111</v>
      </c>
      <c r="F1081">
        <v>427</v>
      </c>
      <c r="G1081" t="str">
        <f>VLOOKUP(A1081,[1]Sheet1!$B$2:$E$200,3,FALSE)</f>
        <v>CLAVEL</v>
      </c>
      <c r="H1081">
        <f>+Tabla1[[#This Row],[VALOR]]/7</f>
        <v>61</v>
      </c>
    </row>
    <row r="1082" spans="1:8" hidden="1" x14ac:dyDescent="0.25">
      <c r="A1082" t="s">
        <v>91</v>
      </c>
      <c r="B1082" t="s">
        <v>98</v>
      </c>
      <c r="C1082" t="s">
        <v>135</v>
      </c>
      <c r="D1082">
        <v>61</v>
      </c>
      <c r="E1082" t="s">
        <v>111</v>
      </c>
      <c r="F1082">
        <v>427</v>
      </c>
      <c r="G1082" t="str">
        <f>VLOOKUP(A1082,[1]Sheet1!$B$2:$E$200,3,FALSE)</f>
        <v>CLAVEL</v>
      </c>
      <c r="H1082">
        <f>+Tabla1[[#This Row],[VALOR]]/7</f>
        <v>61</v>
      </c>
    </row>
    <row r="1083" spans="1:8" hidden="1" x14ac:dyDescent="0.25">
      <c r="A1083" t="s">
        <v>92</v>
      </c>
      <c r="B1083" t="s">
        <v>98</v>
      </c>
      <c r="C1083" t="s">
        <v>135</v>
      </c>
      <c r="D1083">
        <v>61</v>
      </c>
      <c r="E1083" t="s">
        <v>111</v>
      </c>
      <c r="F1083">
        <v>427</v>
      </c>
      <c r="G1083" t="str">
        <f>VLOOKUP(A1083,[1]Sheet1!$B$2:$E$200,3,FALSE)</f>
        <v>CLAVEL</v>
      </c>
      <c r="H1083">
        <f>+Tabla1[[#This Row],[VALOR]]/7</f>
        <v>61</v>
      </c>
    </row>
    <row r="1084" spans="1:8" hidden="1" x14ac:dyDescent="0.25">
      <c r="A1084" t="s">
        <v>93</v>
      </c>
      <c r="B1084" t="s">
        <v>98</v>
      </c>
      <c r="C1084" t="s">
        <v>135</v>
      </c>
      <c r="D1084">
        <v>61</v>
      </c>
      <c r="E1084" t="s">
        <v>111</v>
      </c>
      <c r="F1084">
        <v>427</v>
      </c>
      <c r="G1084" t="str">
        <f>VLOOKUP(A1084,[1]Sheet1!$B$2:$E$200,3,FALSE)</f>
        <v>MINICLAVEL</v>
      </c>
      <c r="H1084">
        <f>+Tabla1[[#This Row],[VALOR]]/7</f>
        <v>61</v>
      </c>
    </row>
    <row r="1085" spans="1:8" hidden="1" x14ac:dyDescent="0.25">
      <c r="A1085" t="s">
        <v>94</v>
      </c>
      <c r="B1085" t="s">
        <v>98</v>
      </c>
      <c r="C1085" t="s">
        <v>135</v>
      </c>
      <c r="D1085">
        <v>61</v>
      </c>
      <c r="E1085" t="s">
        <v>111</v>
      </c>
      <c r="F1085">
        <v>427</v>
      </c>
      <c r="G1085" t="str">
        <f>VLOOKUP(A1085,[1]Sheet1!$B$2:$E$200,3,FALSE)</f>
        <v>CLAVEL</v>
      </c>
      <c r="H1085">
        <f>+Tabla1[[#This Row],[VALOR]]/7</f>
        <v>61</v>
      </c>
    </row>
    <row r="1086" spans="1:8" hidden="1" x14ac:dyDescent="0.25">
      <c r="A1086" t="s">
        <v>95</v>
      </c>
      <c r="B1086" t="s">
        <v>98</v>
      </c>
      <c r="C1086" t="s">
        <v>135</v>
      </c>
      <c r="D1086">
        <v>61</v>
      </c>
      <c r="E1086" t="s">
        <v>111</v>
      </c>
      <c r="F1086">
        <v>427</v>
      </c>
      <c r="G1086" t="str">
        <f>VLOOKUP(A1086,[1]Sheet1!$B$2:$E$200,3,FALSE)</f>
        <v>MINICLAVEL</v>
      </c>
      <c r="H1086">
        <f>+Tabla1[[#This Row],[VALOR]]/7</f>
        <v>61</v>
      </c>
    </row>
    <row r="1087" spans="1:8" hidden="1" x14ac:dyDescent="0.25">
      <c r="A1087" t="s">
        <v>122</v>
      </c>
      <c r="B1087" t="s">
        <v>98</v>
      </c>
      <c r="C1087" t="s">
        <v>135</v>
      </c>
      <c r="D1087">
        <v>61</v>
      </c>
      <c r="E1087" t="s">
        <v>111</v>
      </c>
      <c r="F1087">
        <v>427</v>
      </c>
      <c r="G1087" t="str">
        <f>VLOOKUP(A1087,[1]Sheet1!$B$2:$E$200,3,FALSE)</f>
        <v>MINICLAVEL</v>
      </c>
      <c r="H1087">
        <f>+Tabla1[[#This Row],[VALOR]]/7</f>
        <v>61</v>
      </c>
    </row>
    <row r="1088" spans="1:8" hidden="1" x14ac:dyDescent="0.25">
      <c r="A1088" t="s">
        <v>123</v>
      </c>
      <c r="B1088" t="s">
        <v>98</v>
      </c>
      <c r="C1088" t="s">
        <v>135</v>
      </c>
      <c r="D1088">
        <v>61</v>
      </c>
      <c r="E1088" t="s">
        <v>111</v>
      </c>
      <c r="F1088">
        <v>427</v>
      </c>
      <c r="G1088" t="str">
        <f>VLOOKUP(A1088,[1]Sheet1!$B$2:$E$200,3,FALSE)</f>
        <v>MINICLAVEL</v>
      </c>
      <c r="H1088">
        <f>+Tabla1[[#This Row],[VALOR]]/7</f>
        <v>61</v>
      </c>
    </row>
    <row r="1089" spans="1:8" hidden="1" x14ac:dyDescent="0.25">
      <c r="A1089" t="s">
        <v>96</v>
      </c>
      <c r="B1089" t="s">
        <v>98</v>
      </c>
      <c r="C1089" t="s">
        <v>135</v>
      </c>
      <c r="D1089">
        <v>61</v>
      </c>
      <c r="E1089" t="s">
        <v>111</v>
      </c>
      <c r="F1089">
        <v>427</v>
      </c>
      <c r="G1089" t="str">
        <f>VLOOKUP(A1089,[1]Sheet1!$B$2:$E$200,3,FALSE)</f>
        <v>CLAVEL</v>
      </c>
      <c r="H1089">
        <f>+Tabla1[[#This Row],[VALOR]]/7</f>
        <v>61</v>
      </c>
    </row>
    <row r="1090" spans="1:8" hidden="1" x14ac:dyDescent="0.25">
      <c r="A1090" t="s">
        <v>0</v>
      </c>
      <c r="B1090" t="s">
        <v>98</v>
      </c>
      <c r="C1090" t="s">
        <v>135</v>
      </c>
      <c r="D1090">
        <v>100</v>
      </c>
      <c r="E1090" t="s">
        <v>111</v>
      </c>
      <c r="F1090">
        <v>700</v>
      </c>
      <c r="G1090" t="str">
        <f>VLOOKUP(A1090,[1]Sheet1!$B$2:$E$200,3,FALSE)</f>
        <v>CLAVEL</v>
      </c>
      <c r="H1090">
        <f>+Tabla1[[#This Row],[VALOR]]/7</f>
        <v>100</v>
      </c>
    </row>
    <row r="1091" spans="1:8" hidden="1" x14ac:dyDescent="0.25">
      <c r="A1091" t="s">
        <v>1</v>
      </c>
      <c r="B1091" t="s">
        <v>98</v>
      </c>
      <c r="C1091" t="s">
        <v>135</v>
      </c>
      <c r="D1091">
        <v>100</v>
      </c>
      <c r="E1091" t="s">
        <v>111</v>
      </c>
      <c r="F1091">
        <v>700</v>
      </c>
      <c r="G1091" t="str">
        <f>VLOOKUP(A1091,[1]Sheet1!$B$2:$E$200,3,FALSE)</f>
        <v>CLAVEL</v>
      </c>
      <c r="H1091">
        <f>+Tabla1[[#This Row],[VALOR]]/7</f>
        <v>100</v>
      </c>
    </row>
    <row r="1092" spans="1:8" hidden="1" x14ac:dyDescent="0.25">
      <c r="A1092" t="s">
        <v>2</v>
      </c>
      <c r="B1092" t="s">
        <v>98</v>
      </c>
      <c r="C1092" t="s">
        <v>135</v>
      </c>
      <c r="D1092">
        <v>100</v>
      </c>
      <c r="E1092" t="s">
        <v>111</v>
      </c>
      <c r="F1092">
        <v>700</v>
      </c>
      <c r="G1092" t="str">
        <f>VLOOKUP(A1092,[1]Sheet1!$B$2:$E$200,3,FALSE)</f>
        <v>CLAVEL</v>
      </c>
      <c r="H1092">
        <f>+Tabla1[[#This Row],[VALOR]]/7</f>
        <v>100</v>
      </c>
    </row>
    <row r="1093" spans="1:8" hidden="1" x14ac:dyDescent="0.25">
      <c r="A1093" t="s">
        <v>3</v>
      </c>
      <c r="B1093" t="s">
        <v>98</v>
      </c>
      <c r="C1093" t="s">
        <v>135</v>
      </c>
      <c r="D1093">
        <v>100</v>
      </c>
      <c r="E1093" t="s">
        <v>111</v>
      </c>
      <c r="F1093">
        <v>700</v>
      </c>
      <c r="G1093" t="str">
        <f>VLOOKUP(A1093,[1]Sheet1!$B$2:$E$200,3,FALSE)</f>
        <v>MINICLAVEL</v>
      </c>
      <c r="H1093">
        <f>+Tabla1[[#This Row],[VALOR]]/7</f>
        <v>100</v>
      </c>
    </row>
    <row r="1094" spans="1:8" hidden="1" x14ac:dyDescent="0.25">
      <c r="A1094" t="s">
        <v>4</v>
      </c>
      <c r="B1094" t="s">
        <v>98</v>
      </c>
      <c r="C1094" t="s">
        <v>135</v>
      </c>
      <c r="D1094">
        <v>100</v>
      </c>
      <c r="E1094" t="s">
        <v>111</v>
      </c>
      <c r="F1094">
        <v>700</v>
      </c>
      <c r="G1094" t="str">
        <f>VLOOKUP(A1094,[1]Sheet1!$B$2:$E$200,3,FALSE)</f>
        <v>MINICLAVEL</v>
      </c>
      <c r="H1094">
        <f>+Tabla1[[#This Row],[VALOR]]/7</f>
        <v>100</v>
      </c>
    </row>
    <row r="1095" spans="1:8" hidden="1" x14ac:dyDescent="0.25">
      <c r="A1095" t="s">
        <v>5</v>
      </c>
      <c r="B1095" t="s">
        <v>98</v>
      </c>
      <c r="C1095" t="s">
        <v>135</v>
      </c>
      <c r="D1095">
        <v>100</v>
      </c>
      <c r="E1095" t="s">
        <v>111</v>
      </c>
      <c r="F1095">
        <v>700</v>
      </c>
      <c r="G1095" t="str">
        <f>VLOOKUP(A1095,[1]Sheet1!$B$2:$E$200,3,FALSE)</f>
        <v>MINICLAVEL</v>
      </c>
      <c r="H1095">
        <f>+Tabla1[[#This Row],[VALOR]]/7</f>
        <v>100</v>
      </c>
    </row>
    <row r="1096" spans="1:8" hidden="1" x14ac:dyDescent="0.25">
      <c r="A1096" t="s">
        <v>6</v>
      </c>
      <c r="B1096" t="s">
        <v>98</v>
      </c>
      <c r="C1096" t="s">
        <v>135</v>
      </c>
      <c r="D1096">
        <v>100</v>
      </c>
      <c r="E1096" t="s">
        <v>111</v>
      </c>
      <c r="F1096">
        <v>700</v>
      </c>
      <c r="G1096" t="str">
        <f>VLOOKUP(A1096,[1]Sheet1!$B$2:$E$200,3,FALSE)</f>
        <v>MINICLAVEL</v>
      </c>
      <c r="H1096">
        <f>+Tabla1[[#This Row],[VALOR]]/7</f>
        <v>100</v>
      </c>
    </row>
    <row r="1097" spans="1:8" hidden="1" x14ac:dyDescent="0.25">
      <c r="A1097" t="s">
        <v>114</v>
      </c>
      <c r="B1097" t="s">
        <v>98</v>
      </c>
      <c r="C1097" t="s">
        <v>135</v>
      </c>
      <c r="D1097">
        <v>100</v>
      </c>
      <c r="E1097" t="s">
        <v>111</v>
      </c>
      <c r="F1097">
        <v>700</v>
      </c>
      <c r="G1097" t="str">
        <f>VLOOKUP(A1097,[1]Sheet1!$B$2:$E$200,3,FALSE)</f>
        <v>CLAVEL</v>
      </c>
      <c r="H1097">
        <f>+Tabla1[[#This Row],[VALOR]]/7</f>
        <v>100</v>
      </c>
    </row>
    <row r="1098" spans="1:8" hidden="1" x14ac:dyDescent="0.25">
      <c r="A1098" t="s">
        <v>7</v>
      </c>
      <c r="B1098" t="s">
        <v>98</v>
      </c>
      <c r="C1098" t="s">
        <v>135</v>
      </c>
      <c r="D1098">
        <v>100</v>
      </c>
      <c r="E1098" t="s">
        <v>111</v>
      </c>
      <c r="F1098">
        <v>700</v>
      </c>
      <c r="G1098" t="str">
        <f>VLOOKUP(A1098,[1]Sheet1!$B$2:$E$200,3,FALSE)</f>
        <v>CLAVEL</v>
      </c>
      <c r="H1098">
        <f>+Tabla1[[#This Row],[VALOR]]/7</f>
        <v>100</v>
      </c>
    </row>
    <row r="1099" spans="1:8" hidden="1" x14ac:dyDescent="0.25">
      <c r="A1099" t="s">
        <v>8</v>
      </c>
      <c r="B1099" t="s">
        <v>98</v>
      </c>
      <c r="C1099" t="s">
        <v>135</v>
      </c>
      <c r="D1099">
        <v>100</v>
      </c>
      <c r="E1099" t="s">
        <v>111</v>
      </c>
      <c r="F1099">
        <v>700</v>
      </c>
      <c r="G1099" t="str">
        <f>VLOOKUP(A1099,[1]Sheet1!$B$2:$E$200,3,FALSE)</f>
        <v>CLAVEL</v>
      </c>
      <c r="H1099">
        <f>+Tabla1[[#This Row],[VALOR]]/7</f>
        <v>100</v>
      </c>
    </row>
    <row r="1100" spans="1:8" hidden="1" x14ac:dyDescent="0.25">
      <c r="A1100" t="s">
        <v>9</v>
      </c>
      <c r="B1100" t="s">
        <v>98</v>
      </c>
      <c r="C1100" t="s">
        <v>135</v>
      </c>
      <c r="D1100">
        <v>100</v>
      </c>
      <c r="E1100" t="s">
        <v>111</v>
      </c>
      <c r="F1100">
        <v>700</v>
      </c>
      <c r="G1100" t="str">
        <f>VLOOKUP(A1100,[1]Sheet1!$B$2:$E$200,3,FALSE)</f>
        <v>MINICLAVEL</v>
      </c>
      <c r="H1100">
        <f>+Tabla1[[#This Row],[VALOR]]/7</f>
        <v>100</v>
      </c>
    </row>
    <row r="1101" spans="1:8" hidden="1" x14ac:dyDescent="0.25">
      <c r="A1101" t="s">
        <v>10</v>
      </c>
      <c r="B1101" t="s">
        <v>98</v>
      </c>
      <c r="C1101" t="s">
        <v>135</v>
      </c>
      <c r="D1101">
        <v>100</v>
      </c>
      <c r="E1101" t="s">
        <v>111</v>
      </c>
      <c r="F1101">
        <v>700</v>
      </c>
      <c r="G1101" t="str">
        <f>VLOOKUP(A1101,[1]Sheet1!$B$2:$E$200,3,FALSE)</f>
        <v>CLAVEL</v>
      </c>
      <c r="H1101">
        <f>+Tabla1[[#This Row],[VALOR]]/7</f>
        <v>100</v>
      </c>
    </row>
    <row r="1102" spans="1:8" hidden="1" x14ac:dyDescent="0.25">
      <c r="A1102" t="s">
        <v>11</v>
      </c>
      <c r="B1102" t="s">
        <v>98</v>
      </c>
      <c r="C1102" t="s">
        <v>135</v>
      </c>
      <c r="D1102">
        <v>100</v>
      </c>
      <c r="E1102" t="s">
        <v>111</v>
      </c>
      <c r="F1102">
        <v>700</v>
      </c>
      <c r="G1102" t="str">
        <f>VLOOKUP(A1102,[1]Sheet1!$B$2:$E$200,3,FALSE)</f>
        <v>MINICLAVEL</v>
      </c>
      <c r="H1102">
        <f>+Tabla1[[#This Row],[VALOR]]/7</f>
        <v>100</v>
      </c>
    </row>
    <row r="1103" spans="1:8" hidden="1" x14ac:dyDescent="0.25">
      <c r="A1103" t="s">
        <v>12</v>
      </c>
      <c r="B1103" t="s">
        <v>98</v>
      </c>
      <c r="C1103" t="s">
        <v>135</v>
      </c>
      <c r="D1103">
        <v>100</v>
      </c>
      <c r="E1103" t="s">
        <v>111</v>
      </c>
      <c r="F1103">
        <v>700</v>
      </c>
      <c r="G1103" t="str">
        <f>VLOOKUP(A1103,[1]Sheet1!$B$2:$E$200,3,FALSE)</f>
        <v>MINICLAVEL</v>
      </c>
      <c r="H1103">
        <f>+Tabla1[[#This Row],[VALOR]]/7</f>
        <v>100</v>
      </c>
    </row>
    <row r="1104" spans="1:8" hidden="1" x14ac:dyDescent="0.25">
      <c r="A1104" t="s">
        <v>13</v>
      </c>
      <c r="B1104" t="s">
        <v>98</v>
      </c>
      <c r="C1104" t="s">
        <v>135</v>
      </c>
      <c r="D1104">
        <v>100</v>
      </c>
      <c r="E1104" t="s">
        <v>111</v>
      </c>
      <c r="F1104">
        <v>700</v>
      </c>
      <c r="G1104" t="str">
        <f>VLOOKUP(A1104,[1]Sheet1!$B$2:$E$200,3,FALSE)</f>
        <v>CLAVEL</v>
      </c>
      <c r="H1104">
        <f>+Tabla1[[#This Row],[VALOR]]/7</f>
        <v>100</v>
      </c>
    </row>
    <row r="1105" spans="1:8" hidden="1" x14ac:dyDescent="0.25">
      <c r="A1105" t="s">
        <v>14</v>
      </c>
      <c r="B1105" t="s">
        <v>98</v>
      </c>
      <c r="C1105" t="s">
        <v>135</v>
      </c>
      <c r="D1105">
        <v>100</v>
      </c>
      <c r="E1105" t="s">
        <v>111</v>
      </c>
      <c r="F1105">
        <v>700</v>
      </c>
      <c r="G1105" t="str">
        <f>VLOOKUP(A1105,[1]Sheet1!$B$2:$E$200,3,FALSE)</f>
        <v>CLAVEL</v>
      </c>
      <c r="H1105">
        <f>+Tabla1[[#This Row],[VALOR]]/7</f>
        <v>100</v>
      </c>
    </row>
    <row r="1106" spans="1:8" hidden="1" x14ac:dyDescent="0.25">
      <c r="A1106" t="s">
        <v>15</v>
      </c>
      <c r="B1106" t="s">
        <v>98</v>
      </c>
      <c r="C1106" t="s">
        <v>135</v>
      </c>
      <c r="D1106">
        <v>100</v>
      </c>
      <c r="E1106" t="s">
        <v>111</v>
      </c>
      <c r="F1106">
        <v>700</v>
      </c>
      <c r="G1106" t="str">
        <f>VLOOKUP(A1106,[1]Sheet1!$B$2:$E$200,3,FALSE)</f>
        <v>CLAVEL</v>
      </c>
      <c r="H1106">
        <f>+Tabla1[[#This Row],[VALOR]]/7</f>
        <v>100</v>
      </c>
    </row>
    <row r="1107" spans="1:8" hidden="1" x14ac:dyDescent="0.25">
      <c r="A1107" t="s">
        <v>16</v>
      </c>
      <c r="B1107" t="s">
        <v>98</v>
      </c>
      <c r="C1107" t="s">
        <v>135</v>
      </c>
      <c r="D1107">
        <v>100</v>
      </c>
      <c r="E1107" t="s">
        <v>111</v>
      </c>
      <c r="F1107">
        <v>700</v>
      </c>
      <c r="G1107" t="str">
        <f>VLOOKUP(A1107,[1]Sheet1!$B$2:$E$200,3,FALSE)</f>
        <v>CLAVEL</v>
      </c>
      <c r="H1107">
        <f>+Tabla1[[#This Row],[VALOR]]/7</f>
        <v>100</v>
      </c>
    </row>
    <row r="1108" spans="1:8" hidden="1" x14ac:dyDescent="0.25">
      <c r="A1108" t="s">
        <v>17</v>
      </c>
      <c r="B1108" t="s">
        <v>98</v>
      </c>
      <c r="C1108" t="s">
        <v>135</v>
      </c>
      <c r="D1108">
        <v>100</v>
      </c>
      <c r="E1108" t="s">
        <v>111</v>
      </c>
      <c r="F1108">
        <v>700</v>
      </c>
      <c r="G1108" t="str">
        <f>VLOOKUP(A1108,[1]Sheet1!$B$2:$E$200,3,FALSE)</f>
        <v>MINICLAVEL</v>
      </c>
      <c r="H1108">
        <f>+Tabla1[[#This Row],[VALOR]]/7</f>
        <v>100</v>
      </c>
    </row>
    <row r="1109" spans="1:8" hidden="1" x14ac:dyDescent="0.25">
      <c r="A1109" t="s">
        <v>18</v>
      </c>
      <c r="B1109" t="s">
        <v>98</v>
      </c>
      <c r="C1109" t="s">
        <v>135</v>
      </c>
      <c r="D1109">
        <v>100</v>
      </c>
      <c r="E1109" t="s">
        <v>111</v>
      </c>
      <c r="F1109">
        <v>700</v>
      </c>
      <c r="G1109" t="str">
        <f>VLOOKUP(A1109,[1]Sheet1!$B$2:$E$200,3,FALSE)</f>
        <v>CLAVEL</v>
      </c>
      <c r="H1109">
        <f>+Tabla1[[#This Row],[VALOR]]/7</f>
        <v>100</v>
      </c>
    </row>
    <row r="1110" spans="1:8" hidden="1" x14ac:dyDescent="0.25">
      <c r="A1110" t="s">
        <v>19</v>
      </c>
      <c r="B1110" t="s">
        <v>98</v>
      </c>
      <c r="C1110" t="s">
        <v>135</v>
      </c>
      <c r="D1110">
        <v>100</v>
      </c>
      <c r="E1110" t="s">
        <v>111</v>
      </c>
      <c r="F1110">
        <v>700</v>
      </c>
      <c r="G1110" t="str">
        <f>VLOOKUP(A1110,[1]Sheet1!$B$2:$E$200,3,FALSE)</f>
        <v>MINICLAVEL</v>
      </c>
      <c r="H1110">
        <f>+Tabla1[[#This Row],[VALOR]]/7</f>
        <v>100</v>
      </c>
    </row>
    <row r="1111" spans="1:8" hidden="1" x14ac:dyDescent="0.25">
      <c r="A1111" t="s">
        <v>20</v>
      </c>
      <c r="B1111" t="s">
        <v>98</v>
      </c>
      <c r="C1111" t="s">
        <v>135</v>
      </c>
      <c r="D1111">
        <v>100</v>
      </c>
      <c r="E1111" t="s">
        <v>111</v>
      </c>
      <c r="F1111">
        <v>700</v>
      </c>
      <c r="G1111" t="str">
        <f>VLOOKUP(A1111,[1]Sheet1!$B$2:$E$200,3,FALSE)</f>
        <v>CLAVEL</v>
      </c>
      <c r="H1111">
        <f>+Tabla1[[#This Row],[VALOR]]/7</f>
        <v>100</v>
      </c>
    </row>
    <row r="1112" spans="1:8" hidden="1" x14ac:dyDescent="0.25">
      <c r="A1112" t="s">
        <v>21</v>
      </c>
      <c r="B1112" t="s">
        <v>98</v>
      </c>
      <c r="C1112" t="s">
        <v>135</v>
      </c>
      <c r="D1112">
        <v>100</v>
      </c>
      <c r="E1112" t="s">
        <v>111</v>
      </c>
      <c r="F1112">
        <v>700</v>
      </c>
      <c r="G1112" t="str">
        <f>VLOOKUP(A1112,[1]Sheet1!$B$2:$E$200,3,FALSE)</f>
        <v>CLAVEL</v>
      </c>
      <c r="H1112">
        <f>+Tabla1[[#This Row],[VALOR]]/7</f>
        <v>100</v>
      </c>
    </row>
    <row r="1113" spans="1:8" hidden="1" x14ac:dyDescent="0.25">
      <c r="A1113" t="s">
        <v>115</v>
      </c>
      <c r="B1113" t="s">
        <v>98</v>
      </c>
      <c r="C1113" t="s">
        <v>135</v>
      </c>
      <c r="D1113">
        <v>100</v>
      </c>
      <c r="E1113" t="s">
        <v>111</v>
      </c>
      <c r="F1113">
        <v>700</v>
      </c>
      <c r="G1113" t="str">
        <f>VLOOKUP(A1113,[1]Sheet1!$B$2:$E$200,3,FALSE)</f>
        <v>CLAVEL</v>
      </c>
      <c r="H1113">
        <f>+Tabla1[[#This Row],[VALOR]]/7</f>
        <v>100</v>
      </c>
    </row>
    <row r="1114" spans="1:8" hidden="1" x14ac:dyDescent="0.25">
      <c r="A1114" t="s">
        <v>22</v>
      </c>
      <c r="B1114" t="s">
        <v>98</v>
      </c>
      <c r="C1114" t="s">
        <v>135</v>
      </c>
      <c r="D1114">
        <v>100</v>
      </c>
      <c r="E1114" t="s">
        <v>111</v>
      </c>
      <c r="F1114">
        <v>700</v>
      </c>
      <c r="G1114" t="str">
        <f>VLOOKUP(A1114,[1]Sheet1!$B$2:$E$200,3,FALSE)</f>
        <v>MINICLAVEL</v>
      </c>
      <c r="H1114">
        <f>+Tabla1[[#This Row],[VALOR]]/7</f>
        <v>100</v>
      </c>
    </row>
    <row r="1115" spans="1:8" hidden="1" x14ac:dyDescent="0.25">
      <c r="A1115" t="s">
        <v>24</v>
      </c>
      <c r="B1115" t="s">
        <v>98</v>
      </c>
      <c r="C1115" t="s">
        <v>135</v>
      </c>
      <c r="D1115">
        <v>100</v>
      </c>
      <c r="E1115" t="s">
        <v>111</v>
      </c>
      <c r="F1115">
        <v>700</v>
      </c>
      <c r="G1115" t="str">
        <f>VLOOKUP(A1115,[1]Sheet1!$B$2:$E$200,3,FALSE)</f>
        <v>CLAVEL</v>
      </c>
      <c r="H1115">
        <f>+Tabla1[[#This Row],[VALOR]]/7</f>
        <v>100</v>
      </c>
    </row>
    <row r="1116" spans="1:8" hidden="1" x14ac:dyDescent="0.25">
      <c r="A1116" t="s">
        <v>25</v>
      </c>
      <c r="B1116" t="s">
        <v>98</v>
      </c>
      <c r="C1116" t="s">
        <v>135</v>
      </c>
      <c r="D1116">
        <v>100</v>
      </c>
      <c r="E1116" t="s">
        <v>111</v>
      </c>
      <c r="F1116">
        <v>700</v>
      </c>
      <c r="G1116" t="str">
        <f>VLOOKUP(A1116,[1]Sheet1!$B$2:$E$200,3,FALSE)</f>
        <v>CLAVEL</v>
      </c>
      <c r="H1116">
        <f>+Tabla1[[#This Row],[VALOR]]/7</f>
        <v>100</v>
      </c>
    </row>
    <row r="1117" spans="1:8" hidden="1" x14ac:dyDescent="0.25">
      <c r="A1117" s="5" t="s">
        <v>26</v>
      </c>
      <c r="B1117" t="s">
        <v>98</v>
      </c>
      <c r="C1117" t="s">
        <v>135</v>
      </c>
      <c r="D1117">
        <v>100</v>
      </c>
      <c r="E1117" t="s">
        <v>111</v>
      </c>
      <c r="F1117">
        <v>700</v>
      </c>
      <c r="G1117" t="str">
        <f>VLOOKUP(A1117,[1]Sheet1!$B$2:$E$200,3,FALSE)</f>
        <v>CLAVEL</v>
      </c>
      <c r="H1117">
        <f>+Tabla1[[#This Row],[VALOR]]/7</f>
        <v>100</v>
      </c>
    </row>
    <row r="1118" spans="1:8" hidden="1" x14ac:dyDescent="0.25">
      <c r="A1118" t="s">
        <v>27</v>
      </c>
      <c r="B1118" t="s">
        <v>98</v>
      </c>
      <c r="C1118" t="s">
        <v>135</v>
      </c>
      <c r="D1118">
        <v>100</v>
      </c>
      <c r="E1118" t="s">
        <v>111</v>
      </c>
      <c r="F1118">
        <v>700</v>
      </c>
      <c r="G1118" t="str">
        <f>VLOOKUP(A1118,[1]Sheet1!$B$2:$E$200,3,FALSE)</f>
        <v>CLAVEL</v>
      </c>
      <c r="H1118">
        <f>+Tabla1[[#This Row],[VALOR]]/7</f>
        <v>100</v>
      </c>
    </row>
    <row r="1119" spans="1:8" hidden="1" x14ac:dyDescent="0.25">
      <c r="A1119" t="s">
        <v>28</v>
      </c>
      <c r="B1119" t="s">
        <v>98</v>
      </c>
      <c r="C1119" t="s">
        <v>135</v>
      </c>
      <c r="D1119">
        <v>100</v>
      </c>
      <c r="E1119" t="s">
        <v>111</v>
      </c>
      <c r="F1119">
        <v>700</v>
      </c>
      <c r="G1119" t="str">
        <f>VLOOKUP(A1119,[1]Sheet1!$B$2:$E$200,3,FALSE)</f>
        <v>CLAVEL</v>
      </c>
      <c r="H1119">
        <f>+Tabla1[[#This Row],[VALOR]]/7</f>
        <v>100</v>
      </c>
    </row>
    <row r="1120" spans="1:8" hidden="1" x14ac:dyDescent="0.25">
      <c r="A1120" t="s">
        <v>29</v>
      </c>
      <c r="B1120" t="s">
        <v>98</v>
      </c>
      <c r="C1120" t="s">
        <v>135</v>
      </c>
      <c r="D1120">
        <v>100</v>
      </c>
      <c r="E1120" t="s">
        <v>111</v>
      </c>
      <c r="F1120">
        <v>700</v>
      </c>
      <c r="G1120" t="str">
        <f>VLOOKUP(A1120,[1]Sheet1!$B$2:$E$200,3,FALSE)</f>
        <v>MINICLAVEL</v>
      </c>
      <c r="H1120">
        <f>+Tabla1[[#This Row],[VALOR]]/7</f>
        <v>100</v>
      </c>
    </row>
    <row r="1121" spans="1:8" hidden="1" x14ac:dyDescent="0.25">
      <c r="A1121" t="s">
        <v>116</v>
      </c>
      <c r="B1121" t="s">
        <v>98</v>
      </c>
      <c r="C1121" t="s">
        <v>135</v>
      </c>
      <c r="D1121">
        <v>100</v>
      </c>
      <c r="E1121" t="s">
        <v>111</v>
      </c>
      <c r="F1121">
        <v>700</v>
      </c>
      <c r="G1121" t="str">
        <f>VLOOKUP(A1121,[1]Sheet1!$B$2:$E$200,3,FALSE)</f>
        <v>MINICLAVEL</v>
      </c>
      <c r="H1121">
        <f>+Tabla1[[#This Row],[VALOR]]/7</f>
        <v>100</v>
      </c>
    </row>
    <row r="1122" spans="1:8" hidden="1" x14ac:dyDescent="0.25">
      <c r="A1122" t="s">
        <v>30</v>
      </c>
      <c r="B1122" t="s">
        <v>98</v>
      </c>
      <c r="C1122" t="s">
        <v>135</v>
      </c>
      <c r="D1122">
        <v>100</v>
      </c>
      <c r="E1122" t="s">
        <v>111</v>
      </c>
      <c r="F1122">
        <v>700</v>
      </c>
      <c r="G1122" t="str">
        <f>VLOOKUP(A1122,[1]Sheet1!$B$2:$E$200,3,FALSE)</f>
        <v>CLAVEL</v>
      </c>
      <c r="H1122">
        <f>+Tabla1[[#This Row],[VALOR]]/7</f>
        <v>100</v>
      </c>
    </row>
    <row r="1123" spans="1:8" hidden="1" x14ac:dyDescent="0.25">
      <c r="A1123" t="s">
        <v>31</v>
      </c>
      <c r="B1123" t="s">
        <v>98</v>
      </c>
      <c r="C1123" t="s">
        <v>135</v>
      </c>
      <c r="D1123">
        <v>100</v>
      </c>
      <c r="E1123" t="s">
        <v>111</v>
      </c>
      <c r="F1123">
        <v>700</v>
      </c>
      <c r="G1123" t="str">
        <f>VLOOKUP(A1123,[1]Sheet1!$B$2:$E$200,3,FALSE)</f>
        <v>MINICLAVEL</v>
      </c>
      <c r="H1123">
        <f>+Tabla1[[#This Row],[VALOR]]/7</f>
        <v>100</v>
      </c>
    </row>
    <row r="1124" spans="1:8" hidden="1" x14ac:dyDescent="0.25">
      <c r="A1124" t="s">
        <v>32</v>
      </c>
      <c r="B1124" t="s">
        <v>98</v>
      </c>
      <c r="C1124" t="s">
        <v>135</v>
      </c>
      <c r="D1124">
        <v>100</v>
      </c>
      <c r="E1124" t="s">
        <v>111</v>
      </c>
      <c r="F1124">
        <v>700</v>
      </c>
      <c r="G1124" t="str">
        <f>VLOOKUP(A1124,[1]Sheet1!$B$2:$E$200,3,FALSE)</f>
        <v>MINICLAVEL</v>
      </c>
      <c r="H1124">
        <f>+Tabla1[[#This Row],[VALOR]]/7</f>
        <v>100</v>
      </c>
    </row>
    <row r="1125" spans="1:8" hidden="1" x14ac:dyDescent="0.25">
      <c r="A1125" t="s">
        <v>33</v>
      </c>
      <c r="B1125" t="s">
        <v>98</v>
      </c>
      <c r="C1125" t="s">
        <v>135</v>
      </c>
      <c r="D1125">
        <v>100</v>
      </c>
      <c r="E1125" t="s">
        <v>111</v>
      </c>
      <c r="F1125">
        <v>700</v>
      </c>
      <c r="G1125" t="str">
        <f>VLOOKUP(A1125,[1]Sheet1!$B$2:$E$200,3,FALSE)</f>
        <v>CLAVEL</v>
      </c>
      <c r="H1125">
        <f>+Tabla1[[#This Row],[VALOR]]/7</f>
        <v>100</v>
      </c>
    </row>
    <row r="1126" spans="1:8" hidden="1" x14ac:dyDescent="0.25">
      <c r="A1126" t="s">
        <v>34</v>
      </c>
      <c r="B1126" t="s">
        <v>98</v>
      </c>
      <c r="C1126" t="s">
        <v>135</v>
      </c>
      <c r="D1126">
        <v>100</v>
      </c>
      <c r="E1126" t="s">
        <v>111</v>
      </c>
      <c r="F1126">
        <v>700</v>
      </c>
      <c r="G1126" t="str">
        <f>VLOOKUP(A1126,[1]Sheet1!$B$2:$E$200,3,FALSE)</f>
        <v>CLAVEL</v>
      </c>
      <c r="H1126">
        <f>+Tabla1[[#This Row],[VALOR]]/7</f>
        <v>100</v>
      </c>
    </row>
    <row r="1127" spans="1:8" hidden="1" x14ac:dyDescent="0.25">
      <c r="A1127" t="s">
        <v>35</v>
      </c>
      <c r="B1127" t="s">
        <v>98</v>
      </c>
      <c r="C1127" t="s">
        <v>135</v>
      </c>
      <c r="D1127">
        <v>100</v>
      </c>
      <c r="E1127" t="s">
        <v>111</v>
      </c>
      <c r="F1127">
        <v>700</v>
      </c>
      <c r="G1127" t="str">
        <f>VLOOKUP(A1127,[1]Sheet1!$B$2:$E$200,3,FALSE)</f>
        <v>CLAVEL</v>
      </c>
      <c r="H1127">
        <f>+Tabla1[[#This Row],[VALOR]]/7</f>
        <v>100</v>
      </c>
    </row>
    <row r="1128" spans="1:8" hidden="1" x14ac:dyDescent="0.25">
      <c r="A1128" t="s">
        <v>36</v>
      </c>
      <c r="B1128" t="s">
        <v>98</v>
      </c>
      <c r="C1128" t="s">
        <v>135</v>
      </c>
      <c r="D1128">
        <v>100</v>
      </c>
      <c r="E1128" t="s">
        <v>111</v>
      </c>
      <c r="F1128">
        <v>700</v>
      </c>
      <c r="G1128" t="str">
        <f>VLOOKUP(A1128,[1]Sheet1!$B$2:$E$200,3,FALSE)</f>
        <v>CLAVEL</v>
      </c>
      <c r="H1128">
        <f>+Tabla1[[#This Row],[VALOR]]/7</f>
        <v>100</v>
      </c>
    </row>
    <row r="1129" spans="1:8" hidden="1" x14ac:dyDescent="0.25">
      <c r="A1129" t="s">
        <v>37</v>
      </c>
      <c r="B1129" t="s">
        <v>98</v>
      </c>
      <c r="C1129" t="s">
        <v>135</v>
      </c>
      <c r="D1129">
        <v>100</v>
      </c>
      <c r="E1129" t="s">
        <v>111</v>
      </c>
      <c r="F1129">
        <v>700</v>
      </c>
      <c r="G1129" t="str">
        <f>VLOOKUP(A1129,[1]Sheet1!$B$2:$E$200,3,FALSE)</f>
        <v>CLAVEL</v>
      </c>
      <c r="H1129">
        <f>+Tabla1[[#This Row],[VALOR]]/7</f>
        <v>100</v>
      </c>
    </row>
    <row r="1130" spans="1:8" hidden="1" x14ac:dyDescent="0.25">
      <c r="A1130" t="s">
        <v>38</v>
      </c>
      <c r="B1130" t="s">
        <v>98</v>
      </c>
      <c r="C1130" t="s">
        <v>135</v>
      </c>
      <c r="D1130">
        <v>100</v>
      </c>
      <c r="E1130" t="s">
        <v>111</v>
      </c>
      <c r="F1130">
        <v>700</v>
      </c>
      <c r="G1130" t="str">
        <f>VLOOKUP(A1130,[1]Sheet1!$B$2:$E$200,3,FALSE)</f>
        <v>CLAVEL</v>
      </c>
      <c r="H1130">
        <f>+Tabla1[[#This Row],[VALOR]]/7</f>
        <v>100</v>
      </c>
    </row>
    <row r="1131" spans="1:8" hidden="1" x14ac:dyDescent="0.25">
      <c r="A1131" t="s">
        <v>39</v>
      </c>
      <c r="B1131" t="s">
        <v>98</v>
      </c>
      <c r="C1131" t="s">
        <v>135</v>
      </c>
      <c r="D1131">
        <v>100</v>
      </c>
      <c r="E1131" t="s">
        <v>111</v>
      </c>
      <c r="F1131">
        <v>700</v>
      </c>
      <c r="G1131" t="str">
        <f>VLOOKUP(A1131,[1]Sheet1!$B$2:$E$200,3,FALSE)</f>
        <v>CLAVEL</v>
      </c>
      <c r="H1131">
        <f>+Tabla1[[#This Row],[VALOR]]/7</f>
        <v>100</v>
      </c>
    </row>
    <row r="1132" spans="1:8" hidden="1" x14ac:dyDescent="0.25">
      <c r="A1132" t="s">
        <v>40</v>
      </c>
      <c r="B1132" t="s">
        <v>98</v>
      </c>
      <c r="C1132" t="s">
        <v>135</v>
      </c>
      <c r="D1132">
        <v>100</v>
      </c>
      <c r="E1132" t="s">
        <v>111</v>
      </c>
      <c r="F1132">
        <v>700</v>
      </c>
      <c r="G1132" t="str">
        <f>VLOOKUP(A1132,[1]Sheet1!$B$2:$E$200,3,FALSE)</f>
        <v>CLAVEL</v>
      </c>
      <c r="H1132">
        <f>+Tabla1[[#This Row],[VALOR]]/7</f>
        <v>100</v>
      </c>
    </row>
    <row r="1133" spans="1:8" hidden="1" x14ac:dyDescent="0.25">
      <c r="A1133" t="s">
        <v>41</v>
      </c>
      <c r="B1133" t="s">
        <v>98</v>
      </c>
      <c r="C1133" t="s">
        <v>135</v>
      </c>
      <c r="D1133">
        <v>100</v>
      </c>
      <c r="E1133" t="s">
        <v>111</v>
      </c>
      <c r="F1133">
        <v>700</v>
      </c>
      <c r="G1133" t="str">
        <f>VLOOKUP(A1133,[1]Sheet1!$B$2:$E$200,3,FALSE)</f>
        <v>MINICLAVEL</v>
      </c>
      <c r="H1133">
        <f>+Tabla1[[#This Row],[VALOR]]/7</f>
        <v>100</v>
      </c>
    </row>
    <row r="1134" spans="1:8" hidden="1" x14ac:dyDescent="0.25">
      <c r="A1134" t="s">
        <v>42</v>
      </c>
      <c r="B1134" t="s">
        <v>98</v>
      </c>
      <c r="C1134" t="s">
        <v>135</v>
      </c>
      <c r="D1134">
        <v>100</v>
      </c>
      <c r="E1134" t="s">
        <v>111</v>
      </c>
      <c r="F1134">
        <v>700</v>
      </c>
      <c r="G1134" t="str">
        <f>VLOOKUP(A1134,[1]Sheet1!$B$2:$E$200,3,FALSE)</f>
        <v>CLAVEL</v>
      </c>
      <c r="H1134">
        <f>+Tabla1[[#This Row],[VALOR]]/7</f>
        <v>100</v>
      </c>
    </row>
    <row r="1135" spans="1:8" hidden="1" x14ac:dyDescent="0.25">
      <c r="A1135" t="s">
        <v>43</v>
      </c>
      <c r="B1135" t="s">
        <v>98</v>
      </c>
      <c r="C1135" t="s">
        <v>135</v>
      </c>
      <c r="D1135">
        <v>100</v>
      </c>
      <c r="E1135" t="s">
        <v>111</v>
      </c>
      <c r="F1135">
        <v>700</v>
      </c>
      <c r="G1135" t="str">
        <f>VLOOKUP(A1135,[1]Sheet1!$B$2:$E$200,3,FALSE)</f>
        <v>CLAVEL</v>
      </c>
      <c r="H1135">
        <f>+Tabla1[[#This Row],[VALOR]]/7</f>
        <v>100</v>
      </c>
    </row>
    <row r="1136" spans="1:8" hidden="1" x14ac:dyDescent="0.25">
      <c r="A1136" t="s">
        <v>44</v>
      </c>
      <c r="B1136" t="s">
        <v>98</v>
      </c>
      <c r="C1136" t="s">
        <v>135</v>
      </c>
      <c r="D1136">
        <v>100</v>
      </c>
      <c r="E1136" t="s">
        <v>111</v>
      </c>
      <c r="F1136">
        <v>700</v>
      </c>
      <c r="G1136" t="str">
        <f>VLOOKUP(A1136,[1]Sheet1!$B$2:$E$200,3,FALSE)</f>
        <v>CLAVEL</v>
      </c>
      <c r="H1136">
        <f>+Tabla1[[#This Row],[VALOR]]/7</f>
        <v>100</v>
      </c>
    </row>
    <row r="1137" spans="1:8" hidden="1" x14ac:dyDescent="0.25">
      <c r="A1137" t="s">
        <v>45</v>
      </c>
      <c r="B1137" t="s">
        <v>98</v>
      </c>
      <c r="C1137" t="s">
        <v>135</v>
      </c>
      <c r="D1137">
        <v>100</v>
      </c>
      <c r="E1137" t="s">
        <v>111</v>
      </c>
      <c r="F1137">
        <v>700</v>
      </c>
      <c r="G1137" t="str">
        <f>VLOOKUP(A1137,[1]Sheet1!$B$2:$E$200,3,FALSE)</f>
        <v>CLAVEL</v>
      </c>
      <c r="H1137">
        <f>+Tabla1[[#This Row],[VALOR]]/7</f>
        <v>100</v>
      </c>
    </row>
    <row r="1138" spans="1:8" hidden="1" x14ac:dyDescent="0.25">
      <c r="A1138" t="s">
        <v>46</v>
      </c>
      <c r="B1138" t="s">
        <v>98</v>
      </c>
      <c r="C1138" t="s">
        <v>135</v>
      </c>
      <c r="D1138">
        <v>100</v>
      </c>
      <c r="E1138" t="s">
        <v>111</v>
      </c>
      <c r="F1138">
        <v>700</v>
      </c>
      <c r="G1138" t="str">
        <f>VLOOKUP(A1138,[1]Sheet1!$B$2:$E$200,3,FALSE)</f>
        <v>CLAVEL</v>
      </c>
      <c r="H1138">
        <f>+Tabla1[[#This Row],[VALOR]]/7</f>
        <v>100</v>
      </c>
    </row>
    <row r="1139" spans="1:8" hidden="1" x14ac:dyDescent="0.25">
      <c r="A1139" t="s">
        <v>47</v>
      </c>
      <c r="B1139" t="s">
        <v>98</v>
      </c>
      <c r="C1139" t="s">
        <v>135</v>
      </c>
      <c r="D1139">
        <v>100</v>
      </c>
      <c r="E1139" t="s">
        <v>111</v>
      </c>
      <c r="F1139">
        <v>700</v>
      </c>
      <c r="G1139" t="str">
        <f>VLOOKUP(A1139,[1]Sheet1!$B$2:$E$200,3,FALSE)</f>
        <v>MINICLAVEL</v>
      </c>
      <c r="H1139">
        <f>+Tabla1[[#This Row],[VALOR]]/7</f>
        <v>100</v>
      </c>
    </row>
    <row r="1140" spans="1:8" hidden="1" x14ac:dyDescent="0.25">
      <c r="A1140" t="s">
        <v>48</v>
      </c>
      <c r="B1140" t="s">
        <v>98</v>
      </c>
      <c r="C1140" t="s">
        <v>135</v>
      </c>
      <c r="D1140">
        <v>100</v>
      </c>
      <c r="E1140" t="s">
        <v>111</v>
      </c>
      <c r="F1140">
        <v>700</v>
      </c>
      <c r="G1140" t="str">
        <f>VLOOKUP(A1140,[1]Sheet1!$B$2:$E$200,3,FALSE)</f>
        <v>CLAVEL</v>
      </c>
      <c r="H1140">
        <f>+Tabla1[[#This Row],[VALOR]]/7</f>
        <v>100</v>
      </c>
    </row>
    <row r="1141" spans="1:8" hidden="1" x14ac:dyDescent="0.25">
      <c r="A1141" t="s">
        <v>112</v>
      </c>
      <c r="B1141" t="s">
        <v>98</v>
      </c>
      <c r="C1141" t="s">
        <v>135</v>
      </c>
      <c r="D1141">
        <v>100</v>
      </c>
      <c r="E1141" t="s">
        <v>111</v>
      </c>
      <c r="F1141">
        <v>700</v>
      </c>
      <c r="G1141" t="str">
        <f>VLOOKUP(A1141,[1]Sheet1!$B$2:$E$200,3,FALSE)</f>
        <v>CLAVEL</v>
      </c>
      <c r="H1141">
        <f>+Tabla1[[#This Row],[VALOR]]/7</f>
        <v>100</v>
      </c>
    </row>
    <row r="1142" spans="1:8" hidden="1" x14ac:dyDescent="0.25">
      <c r="A1142" t="s">
        <v>49</v>
      </c>
      <c r="B1142" t="s">
        <v>98</v>
      </c>
      <c r="C1142" t="s">
        <v>135</v>
      </c>
      <c r="D1142">
        <v>100</v>
      </c>
      <c r="E1142" t="s">
        <v>111</v>
      </c>
      <c r="F1142">
        <v>700</v>
      </c>
      <c r="G1142" t="str">
        <f>VLOOKUP(A1142,[1]Sheet1!$B$2:$E$200,3,FALSE)</f>
        <v>CLAVEL</v>
      </c>
      <c r="H1142">
        <f>+Tabla1[[#This Row],[VALOR]]/7</f>
        <v>100</v>
      </c>
    </row>
    <row r="1143" spans="1:8" hidden="1" x14ac:dyDescent="0.25">
      <c r="A1143" t="s">
        <v>50</v>
      </c>
      <c r="B1143" t="s">
        <v>98</v>
      </c>
      <c r="C1143" t="s">
        <v>135</v>
      </c>
      <c r="D1143">
        <v>100</v>
      </c>
      <c r="E1143" t="s">
        <v>111</v>
      </c>
      <c r="F1143">
        <v>700</v>
      </c>
      <c r="G1143" t="str">
        <f>VLOOKUP(A1143,[1]Sheet1!$B$2:$E$200,3,FALSE)</f>
        <v>CLAVEL</v>
      </c>
      <c r="H1143">
        <f>+Tabla1[[#This Row],[VALOR]]/7</f>
        <v>100</v>
      </c>
    </row>
    <row r="1144" spans="1:8" hidden="1" x14ac:dyDescent="0.25">
      <c r="A1144" t="s">
        <v>51</v>
      </c>
      <c r="B1144" t="s">
        <v>98</v>
      </c>
      <c r="C1144" t="s">
        <v>135</v>
      </c>
      <c r="D1144">
        <v>100</v>
      </c>
      <c r="E1144" t="s">
        <v>111</v>
      </c>
      <c r="F1144">
        <v>700</v>
      </c>
      <c r="G1144" t="str">
        <f>VLOOKUP(A1144,[1]Sheet1!$B$2:$E$200,3,FALSE)</f>
        <v>CLAVEL</v>
      </c>
      <c r="H1144">
        <f>+Tabla1[[#This Row],[VALOR]]/7</f>
        <v>100</v>
      </c>
    </row>
    <row r="1145" spans="1:8" hidden="1" x14ac:dyDescent="0.25">
      <c r="A1145" t="s">
        <v>52</v>
      </c>
      <c r="B1145" t="s">
        <v>98</v>
      </c>
      <c r="C1145" t="s">
        <v>135</v>
      </c>
      <c r="D1145">
        <v>100</v>
      </c>
      <c r="E1145" t="s">
        <v>111</v>
      </c>
      <c r="F1145">
        <v>700</v>
      </c>
      <c r="G1145" t="str">
        <f>VLOOKUP(A1145,[1]Sheet1!$B$2:$E$200,3,FALSE)</f>
        <v>CLAVEL</v>
      </c>
      <c r="H1145">
        <f>+Tabla1[[#This Row],[VALOR]]/7</f>
        <v>100</v>
      </c>
    </row>
    <row r="1146" spans="1:8" hidden="1" x14ac:dyDescent="0.25">
      <c r="A1146" t="s">
        <v>53</v>
      </c>
      <c r="B1146" t="s">
        <v>98</v>
      </c>
      <c r="C1146" t="s">
        <v>135</v>
      </c>
      <c r="D1146">
        <v>100</v>
      </c>
      <c r="E1146" t="s">
        <v>111</v>
      </c>
      <c r="F1146">
        <v>700</v>
      </c>
      <c r="G1146" t="str">
        <f>VLOOKUP(A1146,[1]Sheet1!$B$2:$E$200,3,FALSE)</f>
        <v>CLAVEL</v>
      </c>
      <c r="H1146">
        <f>+Tabla1[[#This Row],[VALOR]]/7</f>
        <v>100</v>
      </c>
    </row>
    <row r="1147" spans="1:8" hidden="1" x14ac:dyDescent="0.25">
      <c r="A1147" t="s">
        <v>54</v>
      </c>
      <c r="B1147" t="s">
        <v>98</v>
      </c>
      <c r="C1147" t="s">
        <v>135</v>
      </c>
      <c r="D1147">
        <v>100</v>
      </c>
      <c r="E1147" t="s">
        <v>111</v>
      </c>
      <c r="F1147">
        <v>700</v>
      </c>
      <c r="G1147" t="str">
        <f>VLOOKUP(A1147,[1]Sheet1!$B$2:$E$200,3,FALSE)</f>
        <v>CLAVEL</v>
      </c>
      <c r="H1147">
        <f>+Tabla1[[#This Row],[VALOR]]/7</f>
        <v>100</v>
      </c>
    </row>
    <row r="1148" spans="1:8" hidden="1" x14ac:dyDescent="0.25">
      <c r="A1148" t="s">
        <v>55</v>
      </c>
      <c r="B1148" t="s">
        <v>98</v>
      </c>
      <c r="C1148" t="s">
        <v>135</v>
      </c>
      <c r="D1148">
        <v>100</v>
      </c>
      <c r="E1148" t="s">
        <v>111</v>
      </c>
      <c r="F1148">
        <v>700</v>
      </c>
      <c r="G1148" t="str">
        <f>VLOOKUP(A1148,[1]Sheet1!$B$2:$E$200,3,FALSE)</f>
        <v>MINICLAVEL</v>
      </c>
      <c r="H1148">
        <f>+Tabla1[[#This Row],[VALOR]]/7</f>
        <v>100</v>
      </c>
    </row>
    <row r="1149" spans="1:8" hidden="1" x14ac:dyDescent="0.25">
      <c r="A1149" t="s">
        <v>56</v>
      </c>
      <c r="B1149" t="s">
        <v>98</v>
      </c>
      <c r="C1149" t="s">
        <v>135</v>
      </c>
      <c r="D1149">
        <v>100</v>
      </c>
      <c r="E1149" t="s">
        <v>111</v>
      </c>
      <c r="F1149">
        <v>700</v>
      </c>
      <c r="G1149" t="str">
        <f>VLOOKUP(A1149,[1]Sheet1!$B$2:$E$200,3,FALSE)</f>
        <v>MINICLAVEL</v>
      </c>
      <c r="H1149">
        <f>+Tabla1[[#This Row],[VALOR]]/7</f>
        <v>100</v>
      </c>
    </row>
    <row r="1150" spans="1:8" hidden="1" x14ac:dyDescent="0.25">
      <c r="A1150" t="s">
        <v>57</v>
      </c>
      <c r="B1150" t="s">
        <v>98</v>
      </c>
      <c r="C1150" t="s">
        <v>135</v>
      </c>
      <c r="D1150">
        <v>100</v>
      </c>
      <c r="E1150" t="s">
        <v>111</v>
      </c>
      <c r="F1150">
        <v>700</v>
      </c>
      <c r="G1150" t="str">
        <f>VLOOKUP(A1150,[1]Sheet1!$B$2:$E$200,3,FALSE)</f>
        <v>CLAVEL</v>
      </c>
      <c r="H1150">
        <f>+Tabla1[[#This Row],[VALOR]]/7</f>
        <v>100</v>
      </c>
    </row>
    <row r="1151" spans="1:8" hidden="1" x14ac:dyDescent="0.25">
      <c r="A1151" t="s">
        <v>113</v>
      </c>
      <c r="B1151" t="s">
        <v>98</v>
      </c>
      <c r="C1151" t="s">
        <v>135</v>
      </c>
      <c r="D1151">
        <v>100</v>
      </c>
      <c r="E1151" t="s">
        <v>111</v>
      </c>
      <c r="F1151">
        <v>700</v>
      </c>
      <c r="G1151" t="str">
        <f>VLOOKUP(A1151,[1]Sheet1!$B$2:$E$200,3,FALSE)</f>
        <v>MINICLAVEL</v>
      </c>
      <c r="H1151">
        <f>+Tabla1[[#This Row],[VALOR]]/7</f>
        <v>100</v>
      </c>
    </row>
    <row r="1152" spans="1:8" hidden="1" x14ac:dyDescent="0.25">
      <c r="A1152" t="s">
        <v>117</v>
      </c>
      <c r="B1152" t="s">
        <v>98</v>
      </c>
      <c r="C1152" t="s">
        <v>135</v>
      </c>
      <c r="D1152">
        <v>100</v>
      </c>
      <c r="E1152" t="s">
        <v>111</v>
      </c>
      <c r="F1152">
        <v>700</v>
      </c>
      <c r="G1152" t="str">
        <f>VLOOKUP(A1152,[1]Sheet1!$B$2:$E$200,3,FALSE)</f>
        <v>MINICLAVEL</v>
      </c>
      <c r="H1152">
        <f>+Tabla1[[#This Row],[VALOR]]/7</f>
        <v>100</v>
      </c>
    </row>
    <row r="1153" spans="1:8" hidden="1" x14ac:dyDescent="0.25">
      <c r="A1153" t="s">
        <v>58</v>
      </c>
      <c r="B1153" t="s">
        <v>98</v>
      </c>
      <c r="C1153" t="s">
        <v>135</v>
      </c>
      <c r="D1153">
        <v>100</v>
      </c>
      <c r="E1153" t="s">
        <v>111</v>
      </c>
      <c r="F1153">
        <v>700</v>
      </c>
      <c r="G1153" t="str">
        <f>VLOOKUP(A1153,[1]Sheet1!$B$2:$E$200,3,FALSE)</f>
        <v>MINICLAVEL</v>
      </c>
      <c r="H1153">
        <f>+Tabla1[[#This Row],[VALOR]]/7</f>
        <v>100</v>
      </c>
    </row>
    <row r="1154" spans="1:8" hidden="1" x14ac:dyDescent="0.25">
      <c r="A1154" t="s">
        <v>118</v>
      </c>
      <c r="B1154" t="s">
        <v>98</v>
      </c>
      <c r="C1154" t="s">
        <v>135</v>
      </c>
      <c r="D1154">
        <v>100</v>
      </c>
      <c r="E1154" t="s">
        <v>111</v>
      </c>
      <c r="F1154">
        <v>700</v>
      </c>
      <c r="G1154" t="str">
        <f>VLOOKUP(A1154,[1]Sheet1!$B$2:$E$200,3,FALSE)</f>
        <v>CLAVEL</v>
      </c>
      <c r="H1154">
        <f>+Tabla1[[#This Row],[VALOR]]/7</f>
        <v>100</v>
      </c>
    </row>
    <row r="1155" spans="1:8" hidden="1" x14ac:dyDescent="0.25">
      <c r="A1155" t="s">
        <v>59</v>
      </c>
      <c r="B1155" t="s">
        <v>98</v>
      </c>
      <c r="C1155" t="s">
        <v>135</v>
      </c>
      <c r="D1155">
        <v>100</v>
      </c>
      <c r="E1155" t="s">
        <v>111</v>
      </c>
      <c r="F1155">
        <v>700</v>
      </c>
      <c r="G1155" t="str">
        <f>VLOOKUP(A1155,[1]Sheet1!$B$2:$E$200,3,FALSE)</f>
        <v>CLAVEL</v>
      </c>
      <c r="H1155">
        <f>+Tabla1[[#This Row],[VALOR]]/7</f>
        <v>100</v>
      </c>
    </row>
    <row r="1156" spans="1:8" hidden="1" x14ac:dyDescent="0.25">
      <c r="A1156" t="s">
        <v>60</v>
      </c>
      <c r="B1156" t="s">
        <v>98</v>
      </c>
      <c r="C1156" t="s">
        <v>135</v>
      </c>
      <c r="D1156">
        <v>100</v>
      </c>
      <c r="E1156" t="s">
        <v>111</v>
      </c>
      <c r="F1156">
        <v>700</v>
      </c>
      <c r="G1156" t="str">
        <f>VLOOKUP(A1156,[1]Sheet1!$B$2:$E$200,3,FALSE)</f>
        <v>MINICLAVEL</v>
      </c>
      <c r="H1156">
        <f>+Tabla1[[#This Row],[VALOR]]/7</f>
        <v>100</v>
      </c>
    </row>
    <row r="1157" spans="1:8" hidden="1" x14ac:dyDescent="0.25">
      <c r="A1157" t="s">
        <v>61</v>
      </c>
      <c r="B1157" t="s">
        <v>98</v>
      </c>
      <c r="C1157" t="s">
        <v>135</v>
      </c>
      <c r="D1157">
        <v>100</v>
      </c>
      <c r="E1157" t="s">
        <v>111</v>
      </c>
      <c r="F1157">
        <v>700</v>
      </c>
      <c r="G1157" t="str">
        <f>VLOOKUP(A1157,[1]Sheet1!$B$2:$E$200,3,FALSE)</f>
        <v>CLAVEL</v>
      </c>
      <c r="H1157">
        <f>+Tabla1[[#This Row],[VALOR]]/7</f>
        <v>100</v>
      </c>
    </row>
    <row r="1158" spans="1:8" hidden="1" x14ac:dyDescent="0.25">
      <c r="A1158" t="s">
        <v>62</v>
      </c>
      <c r="B1158" t="s">
        <v>98</v>
      </c>
      <c r="C1158" t="s">
        <v>135</v>
      </c>
      <c r="D1158">
        <v>100</v>
      </c>
      <c r="E1158" t="s">
        <v>111</v>
      </c>
      <c r="F1158">
        <v>700</v>
      </c>
      <c r="G1158" t="str">
        <f>VLOOKUP(A1158,[1]Sheet1!$B$2:$E$200,3,FALSE)</f>
        <v>MINICLAVEL</v>
      </c>
      <c r="H1158">
        <f>+Tabla1[[#This Row],[VALOR]]/7</f>
        <v>100</v>
      </c>
    </row>
    <row r="1159" spans="1:8" hidden="1" x14ac:dyDescent="0.25">
      <c r="A1159" t="s">
        <v>63</v>
      </c>
      <c r="B1159" t="s">
        <v>98</v>
      </c>
      <c r="C1159" t="s">
        <v>135</v>
      </c>
      <c r="D1159">
        <v>100</v>
      </c>
      <c r="E1159" t="s">
        <v>111</v>
      </c>
      <c r="F1159">
        <v>700</v>
      </c>
      <c r="G1159" t="str">
        <f>VLOOKUP(A1159,[1]Sheet1!$B$2:$E$200,3,FALSE)</f>
        <v>CLAVEL</v>
      </c>
      <c r="H1159">
        <f>+Tabla1[[#This Row],[VALOR]]/7</f>
        <v>100</v>
      </c>
    </row>
    <row r="1160" spans="1:8" hidden="1" x14ac:dyDescent="0.25">
      <c r="A1160" t="s">
        <v>64</v>
      </c>
      <c r="B1160" t="s">
        <v>98</v>
      </c>
      <c r="C1160" t="s">
        <v>135</v>
      </c>
      <c r="D1160">
        <v>100</v>
      </c>
      <c r="E1160" t="s">
        <v>111</v>
      </c>
      <c r="F1160">
        <v>700</v>
      </c>
      <c r="G1160" t="str">
        <f>VLOOKUP(A1160,[1]Sheet1!$B$2:$E$200,3,FALSE)</f>
        <v>CLAVEL</v>
      </c>
      <c r="H1160">
        <f>+Tabla1[[#This Row],[VALOR]]/7</f>
        <v>100</v>
      </c>
    </row>
    <row r="1161" spans="1:8" hidden="1" x14ac:dyDescent="0.25">
      <c r="A1161" t="s">
        <v>65</v>
      </c>
      <c r="B1161" t="s">
        <v>98</v>
      </c>
      <c r="C1161" t="s">
        <v>135</v>
      </c>
      <c r="D1161">
        <v>100</v>
      </c>
      <c r="E1161" t="s">
        <v>111</v>
      </c>
      <c r="F1161">
        <v>700</v>
      </c>
      <c r="G1161" t="str">
        <f>VLOOKUP(A1161,[1]Sheet1!$B$2:$E$200,3,FALSE)</f>
        <v>CLAVEL</v>
      </c>
      <c r="H1161">
        <f>+Tabla1[[#This Row],[VALOR]]/7</f>
        <v>100</v>
      </c>
    </row>
    <row r="1162" spans="1:8" hidden="1" x14ac:dyDescent="0.25">
      <c r="A1162" t="s">
        <v>66</v>
      </c>
      <c r="B1162" t="s">
        <v>98</v>
      </c>
      <c r="C1162" t="s">
        <v>135</v>
      </c>
      <c r="D1162">
        <v>100</v>
      </c>
      <c r="E1162" t="s">
        <v>111</v>
      </c>
      <c r="F1162">
        <v>700</v>
      </c>
      <c r="G1162" t="str">
        <f>VLOOKUP(A1162,[1]Sheet1!$B$2:$E$200,3,FALSE)</f>
        <v>MINICLAVEL</v>
      </c>
      <c r="H1162">
        <f>+Tabla1[[#This Row],[VALOR]]/7</f>
        <v>100</v>
      </c>
    </row>
    <row r="1163" spans="1:8" hidden="1" x14ac:dyDescent="0.25">
      <c r="A1163" t="s">
        <v>67</v>
      </c>
      <c r="B1163" t="s">
        <v>98</v>
      </c>
      <c r="C1163" t="s">
        <v>135</v>
      </c>
      <c r="D1163">
        <v>100</v>
      </c>
      <c r="E1163" t="s">
        <v>111</v>
      </c>
      <c r="F1163">
        <v>700</v>
      </c>
      <c r="G1163" t="str">
        <f>VLOOKUP(A1163,[1]Sheet1!$B$2:$E$200,3,FALSE)</f>
        <v>CLAVEL</v>
      </c>
      <c r="H1163">
        <f>+Tabla1[[#This Row],[VALOR]]/7</f>
        <v>100</v>
      </c>
    </row>
    <row r="1164" spans="1:8" hidden="1" x14ac:dyDescent="0.25">
      <c r="A1164" t="s">
        <v>68</v>
      </c>
      <c r="B1164" t="s">
        <v>98</v>
      </c>
      <c r="C1164" t="s">
        <v>135</v>
      </c>
      <c r="D1164">
        <v>100</v>
      </c>
      <c r="E1164" t="s">
        <v>111</v>
      </c>
      <c r="F1164">
        <v>700</v>
      </c>
      <c r="G1164" t="str">
        <f>VLOOKUP(A1164,[1]Sheet1!$B$2:$E$200,3,FALSE)</f>
        <v>MINICLAVEL</v>
      </c>
      <c r="H1164">
        <f>+Tabla1[[#This Row],[VALOR]]/7</f>
        <v>100</v>
      </c>
    </row>
    <row r="1165" spans="1:8" hidden="1" x14ac:dyDescent="0.25">
      <c r="A1165" t="s">
        <v>69</v>
      </c>
      <c r="B1165" t="s">
        <v>98</v>
      </c>
      <c r="C1165" t="s">
        <v>135</v>
      </c>
      <c r="D1165">
        <v>100</v>
      </c>
      <c r="E1165" t="s">
        <v>111</v>
      </c>
      <c r="F1165">
        <v>700</v>
      </c>
      <c r="G1165" t="str">
        <f>VLOOKUP(A1165,[1]Sheet1!$B$2:$E$200,3,FALSE)</f>
        <v>MINICLAVEL</v>
      </c>
      <c r="H1165">
        <f>+Tabla1[[#This Row],[VALOR]]/7</f>
        <v>100</v>
      </c>
    </row>
    <row r="1166" spans="1:8" hidden="1" x14ac:dyDescent="0.25">
      <c r="A1166" t="s">
        <v>70</v>
      </c>
      <c r="B1166" t="s">
        <v>98</v>
      </c>
      <c r="C1166" t="s">
        <v>135</v>
      </c>
      <c r="D1166">
        <v>100</v>
      </c>
      <c r="E1166" t="s">
        <v>111</v>
      </c>
      <c r="F1166">
        <v>700</v>
      </c>
      <c r="G1166" t="str">
        <f>VLOOKUP(A1166,[1]Sheet1!$B$2:$E$200,3,FALSE)</f>
        <v>MINICLAVEL</v>
      </c>
      <c r="H1166">
        <f>+Tabla1[[#This Row],[VALOR]]/7</f>
        <v>100</v>
      </c>
    </row>
    <row r="1167" spans="1:8" hidden="1" x14ac:dyDescent="0.25">
      <c r="A1167" t="s">
        <v>71</v>
      </c>
      <c r="B1167" t="s">
        <v>98</v>
      </c>
      <c r="C1167" t="s">
        <v>135</v>
      </c>
      <c r="D1167">
        <v>100</v>
      </c>
      <c r="E1167" t="s">
        <v>111</v>
      </c>
      <c r="F1167">
        <v>700</v>
      </c>
      <c r="G1167" t="str">
        <f>VLOOKUP(A1167,[1]Sheet1!$B$2:$E$200,3,FALSE)</f>
        <v>MINICLAVEL</v>
      </c>
      <c r="H1167">
        <f>+Tabla1[[#This Row],[VALOR]]/7</f>
        <v>100</v>
      </c>
    </row>
    <row r="1168" spans="1:8" hidden="1" x14ac:dyDescent="0.25">
      <c r="A1168" t="s">
        <v>72</v>
      </c>
      <c r="B1168" t="s">
        <v>98</v>
      </c>
      <c r="C1168" t="s">
        <v>135</v>
      </c>
      <c r="D1168">
        <v>100</v>
      </c>
      <c r="E1168" t="s">
        <v>111</v>
      </c>
      <c r="F1168">
        <v>700</v>
      </c>
      <c r="G1168" t="str">
        <f>VLOOKUP(A1168,[1]Sheet1!$B$2:$E$200,3,FALSE)</f>
        <v>CLAVEL</v>
      </c>
      <c r="H1168">
        <f>+Tabla1[[#This Row],[VALOR]]/7</f>
        <v>100</v>
      </c>
    </row>
    <row r="1169" spans="1:8" hidden="1" x14ac:dyDescent="0.25">
      <c r="A1169" t="s">
        <v>73</v>
      </c>
      <c r="B1169" t="s">
        <v>98</v>
      </c>
      <c r="C1169" t="s">
        <v>135</v>
      </c>
      <c r="D1169">
        <v>100</v>
      </c>
      <c r="E1169" t="s">
        <v>111</v>
      </c>
      <c r="F1169">
        <v>700</v>
      </c>
      <c r="G1169" t="str">
        <f>VLOOKUP(A1169,[1]Sheet1!$B$2:$E$200,3,FALSE)</f>
        <v>CLAVEL</v>
      </c>
      <c r="H1169">
        <f>+Tabla1[[#This Row],[VALOR]]/7</f>
        <v>100</v>
      </c>
    </row>
    <row r="1170" spans="1:8" hidden="1" x14ac:dyDescent="0.25">
      <c r="A1170" t="s">
        <v>74</v>
      </c>
      <c r="B1170" t="s">
        <v>98</v>
      </c>
      <c r="C1170" t="s">
        <v>135</v>
      </c>
      <c r="D1170">
        <v>100</v>
      </c>
      <c r="E1170" t="s">
        <v>111</v>
      </c>
      <c r="F1170">
        <v>700</v>
      </c>
      <c r="G1170" t="str">
        <f>VLOOKUP(A1170,[1]Sheet1!$B$2:$E$200,3,FALSE)</f>
        <v>CLAVEL</v>
      </c>
      <c r="H1170">
        <f>+Tabla1[[#This Row],[VALOR]]/7</f>
        <v>100</v>
      </c>
    </row>
    <row r="1171" spans="1:8" hidden="1" x14ac:dyDescent="0.25">
      <c r="A1171" t="s">
        <v>75</v>
      </c>
      <c r="B1171" t="s">
        <v>98</v>
      </c>
      <c r="C1171" t="s">
        <v>135</v>
      </c>
      <c r="D1171">
        <v>100</v>
      </c>
      <c r="E1171" t="s">
        <v>111</v>
      </c>
      <c r="F1171">
        <v>700</v>
      </c>
      <c r="G1171" t="str">
        <f>VLOOKUP(A1171,[1]Sheet1!$B$2:$E$200,3,FALSE)</f>
        <v>MINICLAVEL</v>
      </c>
      <c r="H1171">
        <f>+Tabla1[[#This Row],[VALOR]]/7</f>
        <v>100</v>
      </c>
    </row>
    <row r="1172" spans="1:8" hidden="1" x14ac:dyDescent="0.25">
      <c r="A1172" t="s">
        <v>76</v>
      </c>
      <c r="B1172" t="s">
        <v>98</v>
      </c>
      <c r="C1172" t="s">
        <v>135</v>
      </c>
      <c r="D1172">
        <v>100</v>
      </c>
      <c r="E1172" t="s">
        <v>111</v>
      </c>
      <c r="F1172">
        <v>700</v>
      </c>
      <c r="G1172" t="str">
        <f>VLOOKUP(A1172,[1]Sheet1!$B$2:$E$200,3,FALSE)</f>
        <v>MINICLAVEL</v>
      </c>
      <c r="H1172">
        <f>+Tabla1[[#This Row],[VALOR]]/7</f>
        <v>100</v>
      </c>
    </row>
    <row r="1173" spans="1:8" hidden="1" x14ac:dyDescent="0.25">
      <c r="A1173" t="s">
        <v>77</v>
      </c>
      <c r="B1173" t="s">
        <v>98</v>
      </c>
      <c r="C1173" t="s">
        <v>135</v>
      </c>
      <c r="D1173">
        <v>100</v>
      </c>
      <c r="E1173" t="s">
        <v>111</v>
      </c>
      <c r="F1173">
        <v>700</v>
      </c>
      <c r="G1173" t="str">
        <f>VLOOKUP(A1173,[1]Sheet1!$B$2:$E$200,3,FALSE)</f>
        <v>MINICLAVEL</v>
      </c>
      <c r="H1173">
        <f>+Tabla1[[#This Row],[VALOR]]/7</f>
        <v>100</v>
      </c>
    </row>
    <row r="1174" spans="1:8" hidden="1" x14ac:dyDescent="0.25">
      <c r="A1174" t="s">
        <v>119</v>
      </c>
      <c r="B1174" t="s">
        <v>98</v>
      </c>
      <c r="C1174" t="s">
        <v>135</v>
      </c>
      <c r="D1174">
        <v>100</v>
      </c>
      <c r="E1174" t="s">
        <v>111</v>
      </c>
      <c r="F1174">
        <v>700</v>
      </c>
      <c r="G1174" t="str">
        <f>VLOOKUP(A1174,[1]Sheet1!$B$2:$E$200,3,FALSE)</f>
        <v>MINICLAVEL</v>
      </c>
      <c r="H1174">
        <f>+Tabla1[[#This Row],[VALOR]]/7</f>
        <v>100</v>
      </c>
    </row>
    <row r="1175" spans="1:8" hidden="1" x14ac:dyDescent="0.25">
      <c r="A1175" t="s">
        <v>78</v>
      </c>
      <c r="B1175" t="s">
        <v>98</v>
      </c>
      <c r="C1175" t="s">
        <v>135</v>
      </c>
      <c r="D1175">
        <v>100</v>
      </c>
      <c r="E1175" t="s">
        <v>111</v>
      </c>
      <c r="F1175">
        <v>700</v>
      </c>
      <c r="G1175" t="str">
        <f>VLOOKUP(A1175,[1]Sheet1!$B$2:$E$200,3,FALSE)</f>
        <v>MINICLAVEL</v>
      </c>
      <c r="H1175">
        <f>+Tabla1[[#This Row],[VALOR]]/7</f>
        <v>100</v>
      </c>
    </row>
    <row r="1176" spans="1:8" hidden="1" x14ac:dyDescent="0.25">
      <c r="A1176" t="s">
        <v>79</v>
      </c>
      <c r="B1176" t="s">
        <v>98</v>
      </c>
      <c r="C1176" t="s">
        <v>135</v>
      </c>
      <c r="D1176">
        <v>100</v>
      </c>
      <c r="E1176" t="s">
        <v>111</v>
      </c>
      <c r="F1176">
        <v>700</v>
      </c>
      <c r="G1176" t="str">
        <f>VLOOKUP(A1176,[1]Sheet1!$B$2:$E$200,3,FALSE)</f>
        <v>CLAVEL</v>
      </c>
      <c r="H1176">
        <f>+Tabla1[[#This Row],[VALOR]]/7</f>
        <v>100</v>
      </c>
    </row>
    <row r="1177" spans="1:8" hidden="1" x14ac:dyDescent="0.25">
      <c r="A1177" t="s">
        <v>80</v>
      </c>
      <c r="B1177" t="s">
        <v>98</v>
      </c>
      <c r="C1177" t="s">
        <v>135</v>
      </c>
      <c r="D1177">
        <v>100</v>
      </c>
      <c r="E1177" t="s">
        <v>111</v>
      </c>
      <c r="F1177">
        <v>700</v>
      </c>
      <c r="G1177" t="str">
        <f>VLOOKUP(A1177,[1]Sheet1!$B$2:$E$200,3,FALSE)</f>
        <v>MINICLAVEL</v>
      </c>
      <c r="H1177">
        <f>+Tabla1[[#This Row],[VALOR]]/7</f>
        <v>100</v>
      </c>
    </row>
    <row r="1178" spans="1:8" hidden="1" x14ac:dyDescent="0.25">
      <c r="A1178" t="s">
        <v>81</v>
      </c>
      <c r="B1178" t="s">
        <v>98</v>
      </c>
      <c r="C1178" t="s">
        <v>135</v>
      </c>
      <c r="D1178">
        <v>100</v>
      </c>
      <c r="E1178" t="s">
        <v>111</v>
      </c>
      <c r="F1178">
        <v>700</v>
      </c>
      <c r="G1178" t="str">
        <f>VLOOKUP(A1178,[1]Sheet1!$B$2:$E$200,3,FALSE)</f>
        <v>MINICLAVEL</v>
      </c>
      <c r="H1178">
        <f>+Tabla1[[#This Row],[VALOR]]/7</f>
        <v>100</v>
      </c>
    </row>
    <row r="1179" spans="1:8" hidden="1" x14ac:dyDescent="0.25">
      <c r="A1179" t="s">
        <v>82</v>
      </c>
      <c r="B1179" t="s">
        <v>98</v>
      </c>
      <c r="C1179" t="s">
        <v>135</v>
      </c>
      <c r="D1179">
        <v>100</v>
      </c>
      <c r="E1179" t="s">
        <v>111</v>
      </c>
      <c r="F1179">
        <v>700</v>
      </c>
      <c r="G1179" t="str">
        <f>VLOOKUP(A1179,[1]Sheet1!$B$2:$E$200,3,FALSE)</f>
        <v>CLAVEL</v>
      </c>
      <c r="H1179">
        <f>+Tabla1[[#This Row],[VALOR]]/7</f>
        <v>100</v>
      </c>
    </row>
    <row r="1180" spans="1:8" hidden="1" x14ac:dyDescent="0.25">
      <c r="A1180" t="s">
        <v>83</v>
      </c>
      <c r="B1180" t="s">
        <v>98</v>
      </c>
      <c r="C1180" t="s">
        <v>135</v>
      </c>
      <c r="D1180">
        <v>100</v>
      </c>
      <c r="E1180" t="s">
        <v>111</v>
      </c>
      <c r="F1180">
        <v>700</v>
      </c>
      <c r="G1180" t="str">
        <f>VLOOKUP(A1180,[1]Sheet1!$B$2:$E$200,3,FALSE)</f>
        <v>MINICLAVEL</v>
      </c>
      <c r="H1180">
        <f>+Tabla1[[#This Row],[VALOR]]/7</f>
        <v>100</v>
      </c>
    </row>
    <row r="1181" spans="1:8" hidden="1" x14ac:dyDescent="0.25">
      <c r="A1181" t="s">
        <v>120</v>
      </c>
      <c r="B1181" t="s">
        <v>98</v>
      </c>
      <c r="C1181" t="s">
        <v>135</v>
      </c>
      <c r="D1181">
        <v>100</v>
      </c>
      <c r="E1181" t="s">
        <v>111</v>
      </c>
      <c r="F1181">
        <v>700</v>
      </c>
      <c r="G1181" t="e">
        <f>VLOOKUP(A1181,[1]Sheet1!$B$2:$E$200,3,FALSE)</f>
        <v>#N/A</v>
      </c>
      <c r="H1181">
        <f>+Tabla1[[#This Row],[VALOR]]/7</f>
        <v>100</v>
      </c>
    </row>
    <row r="1182" spans="1:8" hidden="1" x14ac:dyDescent="0.25">
      <c r="A1182" t="s">
        <v>84</v>
      </c>
      <c r="B1182" t="s">
        <v>98</v>
      </c>
      <c r="C1182" t="s">
        <v>135</v>
      </c>
      <c r="D1182">
        <v>100</v>
      </c>
      <c r="E1182" t="s">
        <v>111</v>
      </c>
      <c r="F1182">
        <v>700</v>
      </c>
      <c r="G1182" t="str">
        <f>VLOOKUP(A1182,[1]Sheet1!$B$2:$E$200,3,FALSE)</f>
        <v>MINICLAVEL</v>
      </c>
      <c r="H1182">
        <f>+Tabla1[[#This Row],[VALOR]]/7</f>
        <v>100</v>
      </c>
    </row>
    <row r="1183" spans="1:8" hidden="1" x14ac:dyDescent="0.25">
      <c r="A1183" t="s">
        <v>85</v>
      </c>
      <c r="B1183" t="s">
        <v>98</v>
      </c>
      <c r="C1183" t="s">
        <v>135</v>
      </c>
      <c r="D1183">
        <v>100</v>
      </c>
      <c r="E1183" t="s">
        <v>111</v>
      </c>
      <c r="F1183">
        <v>700</v>
      </c>
      <c r="G1183" t="str">
        <f>VLOOKUP(A1183,[1]Sheet1!$B$2:$E$200,3,FALSE)</f>
        <v>CLAVEL</v>
      </c>
      <c r="H1183">
        <f>+Tabla1[[#This Row],[VALOR]]/7</f>
        <v>100</v>
      </c>
    </row>
    <row r="1184" spans="1:8" hidden="1" x14ac:dyDescent="0.25">
      <c r="A1184" t="s">
        <v>86</v>
      </c>
      <c r="B1184" t="s">
        <v>98</v>
      </c>
      <c r="C1184" t="s">
        <v>135</v>
      </c>
      <c r="D1184">
        <v>100</v>
      </c>
      <c r="E1184" t="s">
        <v>111</v>
      </c>
      <c r="F1184">
        <v>700</v>
      </c>
      <c r="G1184" t="str">
        <f>VLOOKUP(A1184,[1]Sheet1!$B$2:$E$200,3,FALSE)</f>
        <v>MINICLAVEL</v>
      </c>
      <c r="H1184">
        <f>+Tabla1[[#This Row],[VALOR]]/7</f>
        <v>100</v>
      </c>
    </row>
    <row r="1185" spans="1:8" hidden="1" x14ac:dyDescent="0.25">
      <c r="A1185" t="s">
        <v>87</v>
      </c>
      <c r="B1185" t="s">
        <v>98</v>
      </c>
      <c r="C1185" t="s">
        <v>135</v>
      </c>
      <c r="D1185">
        <v>100</v>
      </c>
      <c r="E1185" t="s">
        <v>111</v>
      </c>
      <c r="F1185">
        <v>700</v>
      </c>
      <c r="G1185" t="str">
        <f>VLOOKUP(A1185,[1]Sheet1!$B$2:$E$200,3,FALSE)</f>
        <v>CLAVEL</v>
      </c>
      <c r="H1185">
        <f>+Tabla1[[#This Row],[VALOR]]/7</f>
        <v>100</v>
      </c>
    </row>
    <row r="1186" spans="1:8" hidden="1" x14ac:dyDescent="0.25">
      <c r="A1186" t="s">
        <v>88</v>
      </c>
      <c r="B1186" t="s">
        <v>98</v>
      </c>
      <c r="C1186" t="s">
        <v>135</v>
      </c>
      <c r="D1186">
        <v>100</v>
      </c>
      <c r="E1186" t="s">
        <v>111</v>
      </c>
      <c r="F1186">
        <v>700</v>
      </c>
      <c r="G1186" t="str">
        <f>VLOOKUP(A1186,[1]Sheet1!$B$2:$E$200,3,FALSE)</f>
        <v>CLAVEL</v>
      </c>
      <c r="H1186">
        <f>+Tabla1[[#This Row],[VALOR]]/7</f>
        <v>100</v>
      </c>
    </row>
    <row r="1187" spans="1:8" hidden="1" x14ac:dyDescent="0.25">
      <c r="A1187" t="s">
        <v>121</v>
      </c>
      <c r="B1187" t="s">
        <v>98</v>
      </c>
      <c r="C1187" t="s">
        <v>135</v>
      </c>
      <c r="D1187">
        <v>100</v>
      </c>
      <c r="E1187" t="s">
        <v>111</v>
      </c>
      <c r="F1187">
        <v>700</v>
      </c>
      <c r="G1187" t="str">
        <f>VLOOKUP(A1187,[1]Sheet1!$B$2:$E$200,3,FALSE)</f>
        <v>MINICLAVEL</v>
      </c>
      <c r="H1187">
        <f>+Tabla1[[#This Row],[VALOR]]/7</f>
        <v>100</v>
      </c>
    </row>
    <row r="1188" spans="1:8" hidden="1" x14ac:dyDescent="0.25">
      <c r="A1188" t="s">
        <v>89</v>
      </c>
      <c r="B1188" t="s">
        <v>98</v>
      </c>
      <c r="C1188" t="s">
        <v>135</v>
      </c>
      <c r="D1188">
        <v>100</v>
      </c>
      <c r="E1188" t="s">
        <v>111</v>
      </c>
      <c r="F1188">
        <v>700</v>
      </c>
      <c r="G1188" t="str">
        <f>VLOOKUP(A1188,[1]Sheet1!$B$2:$E$200,3,FALSE)</f>
        <v>MINICLAVEL</v>
      </c>
      <c r="H1188">
        <f>+Tabla1[[#This Row],[VALOR]]/7</f>
        <v>100</v>
      </c>
    </row>
    <row r="1189" spans="1:8" hidden="1" x14ac:dyDescent="0.25">
      <c r="A1189" t="s">
        <v>90</v>
      </c>
      <c r="B1189" t="s">
        <v>98</v>
      </c>
      <c r="C1189" t="s">
        <v>135</v>
      </c>
      <c r="D1189">
        <v>100</v>
      </c>
      <c r="E1189" t="s">
        <v>111</v>
      </c>
      <c r="F1189">
        <v>700</v>
      </c>
      <c r="G1189" t="str">
        <f>VLOOKUP(A1189,[1]Sheet1!$B$2:$E$200,3,FALSE)</f>
        <v>CLAVEL</v>
      </c>
      <c r="H1189">
        <f>+Tabla1[[#This Row],[VALOR]]/7</f>
        <v>100</v>
      </c>
    </row>
    <row r="1190" spans="1:8" hidden="1" x14ac:dyDescent="0.25">
      <c r="A1190" t="s">
        <v>91</v>
      </c>
      <c r="B1190" t="s">
        <v>98</v>
      </c>
      <c r="C1190" t="s">
        <v>135</v>
      </c>
      <c r="D1190">
        <v>100</v>
      </c>
      <c r="E1190" t="s">
        <v>111</v>
      </c>
      <c r="F1190">
        <v>700</v>
      </c>
      <c r="G1190" t="str">
        <f>VLOOKUP(A1190,[1]Sheet1!$B$2:$E$200,3,FALSE)</f>
        <v>CLAVEL</v>
      </c>
      <c r="H1190">
        <f>+Tabla1[[#This Row],[VALOR]]/7</f>
        <v>100</v>
      </c>
    </row>
    <row r="1191" spans="1:8" hidden="1" x14ac:dyDescent="0.25">
      <c r="A1191" t="s">
        <v>92</v>
      </c>
      <c r="B1191" t="s">
        <v>98</v>
      </c>
      <c r="C1191" t="s">
        <v>135</v>
      </c>
      <c r="D1191">
        <v>100</v>
      </c>
      <c r="E1191" t="s">
        <v>111</v>
      </c>
      <c r="F1191">
        <v>700</v>
      </c>
      <c r="G1191" t="str">
        <f>VLOOKUP(A1191,[1]Sheet1!$B$2:$E$200,3,FALSE)</f>
        <v>CLAVEL</v>
      </c>
      <c r="H1191">
        <f>+Tabla1[[#This Row],[VALOR]]/7</f>
        <v>100</v>
      </c>
    </row>
    <row r="1192" spans="1:8" hidden="1" x14ac:dyDescent="0.25">
      <c r="A1192" t="s">
        <v>93</v>
      </c>
      <c r="B1192" t="s">
        <v>98</v>
      </c>
      <c r="C1192" t="s">
        <v>135</v>
      </c>
      <c r="D1192">
        <v>100</v>
      </c>
      <c r="E1192" t="s">
        <v>111</v>
      </c>
      <c r="F1192">
        <v>700</v>
      </c>
      <c r="G1192" t="str">
        <f>VLOOKUP(A1192,[1]Sheet1!$B$2:$E$200,3,FALSE)</f>
        <v>MINICLAVEL</v>
      </c>
      <c r="H1192">
        <f>+Tabla1[[#This Row],[VALOR]]/7</f>
        <v>100</v>
      </c>
    </row>
    <row r="1193" spans="1:8" hidden="1" x14ac:dyDescent="0.25">
      <c r="A1193" t="s">
        <v>94</v>
      </c>
      <c r="B1193" t="s">
        <v>98</v>
      </c>
      <c r="C1193" t="s">
        <v>135</v>
      </c>
      <c r="D1193">
        <v>100</v>
      </c>
      <c r="E1193" t="s">
        <v>111</v>
      </c>
      <c r="F1193">
        <v>700</v>
      </c>
      <c r="G1193" t="str">
        <f>VLOOKUP(A1193,[1]Sheet1!$B$2:$E$200,3,FALSE)</f>
        <v>CLAVEL</v>
      </c>
      <c r="H1193">
        <f>+Tabla1[[#This Row],[VALOR]]/7</f>
        <v>100</v>
      </c>
    </row>
    <row r="1194" spans="1:8" hidden="1" x14ac:dyDescent="0.25">
      <c r="A1194" t="s">
        <v>95</v>
      </c>
      <c r="B1194" t="s">
        <v>98</v>
      </c>
      <c r="C1194" t="s">
        <v>135</v>
      </c>
      <c r="D1194">
        <v>100</v>
      </c>
      <c r="E1194" t="s">
        <v>111</v>
      </c>
      <c r="F1194">
        <v>700</v>
      </c>
      <c r="G1194" t="str">
        <f>VLOOKUP(A1194,[1]Sheet1!$B$2:$E$200,3,FALSE)</f>
        <v>MINICLAVEL</v>
      </c>
      <c r="H1194">
        <f>+Tabla1[[#This Row],[VALOR]]/7</f>
        <v>100</v>
      </c>
    </row>
    <row r="1195" spans="1:8" hidden="1" x14ac:dyDescent="0.25">
      <c r="A1195" t="s">
        <v>122</v>
      </c>
      <c r="B1195" t="s">
        <v>98</v>
      </c>
      <c r="C1195" t="s">
        <v>135</v>
      </c>
      <c r="D1195">
        <v>100</v>
      </c>
      <c r="E1195" t="s">
        <v>111</v>
      </c>
      <c r="F1195">
        <v>700</v>
      </c>
      <c r="G1195" t="str">
        <f>VLOOKUP(A1195,[1]Sheet1!$B$2:$E$200,3,FALSE)</f>
        <v>MINICLAVEL</v>
      </c>
      <c r="H1195">
        <f>+Tabla1[[#This Row],[VALOR]]/7</f>
        <v>100</v>
      </c>
    </row>
    <row r="1196" spans="1:8" hidden="1" x14ac:dyDescent="0.25">
      <c r="A1196" t="s">
        <v>123</v>
      </c>
      <c r="B1196" t="s">
        <v>98</v>
      </c>
      <c r="C1196" t="s">
        <v>135</v>
      </c>
      <c r="D1196">
        <v>100</v>
      </c>
      <c r="E1196" t="s">
        <v>111</v>
      </c>
      <c r="F1196">
        <v>700</v>
      </c>
      <c r="G1196" t="str">
        <f>VLOOKUP(A1196,[1]Sheet1!$B$2:$E$200,3,FALSE)</f>
        <v>MINICLAVEL</v>
      </c>
      <c r="H1196">
        <f>+Tabla1[[#This Row],[VALOR]]/7</f>
        <v>100</v>
      </c>
    </row>
    <row r="1197" spans="1:8" hidden="1" x14ac:dyDescent="0.25">
      <c r="A1197" t="s">
        <v>96</v>
      </c>
      <c r="B1197" t="s">
        <v>98</v>
      </c>
      <c r="C1197" t="s">
        <v>135</v>
      </c>
      <c r="D1197">
        <v>100</v>
      </c>
      <c r="E1197" t="s">
        <v>111</v>
      </c>
      <c r="F1197">
        <v>700</v>
      </c>
      <c r="G1197" t="str">
        <f>VLOOKUP(A1197,[1]Sheet1!$B$2:$E$200,3,FALSE)</f>
        <v>CLAVEL</v>
      </c>
      <c r="H1197">
        <f>+Tabla1[[#This Row],[VALOR]]/7</f>
        <v>100</v>
      </c>
    </row>
    <row r="1198" spans="1:8" hidden="1" x14ac:dyDescent="0.25">
      <c r="A1198" t="s">
        <v>23</v>
      </c>
      <c r="B1198" t="s">
        <v>98</v>
      </c>
      <c r="C1198" t="s">
        <v>135</v>
      </c>
      <c r="D1198">
        <v>27</v>
      </c>
      <c r="E1198" t="s">
        <v>111</v>
      </c>
      <c r="F1198">
        <v>189</v>
      </c>
      <c r="G1198" t="e">
        <f>VLOOKUP(A1198,[1]Sheet1!$B$2:$E$200,3,FALSE)</f>
        <v>#N/A</v>
      </c>
      <c r="H1198">
        <f>+Tabla1[[#This Row],[VALOR]]/7</f>
        <v>27</v>
      </c>
    </row>
    <row r="1199" spans="1:8" hidden="1" x14ac:dyDescent="0.25">
      <c r="A1199" t="s">
        <v>23</v>
      </c>
      <c r="B1199" t="s">
        <v>98</v>
      </c>
      <c r="C1199" t="s">
        <v>135</v>
      </c>
      <c r="D1199">
        <v>61</v>
      </c>
      <c r="E1199" t="s">
        <v>111</v>
      </c>
      <c r="F1199">
        <v>427</v>
      </c>
      <c r="G1199" t="e">
        <f>VLOOKUP(A1199,[1]Sheet1!$B$2:$E$200,3,FALSE)</f>
        <v>#N/A</v>
      </c>
      <c r="H1199">
        <f>+Tabla1[[#This Row],[VALOR]]/7</f>
        <v>61</v>
      </c>
    </row>
    <row r="1200" spans="1:8" hidden="1" x14ac:dyDescent="0.25">
      <c r="A1200" t="s">
        <v>23</v>
      </c>
      <c r="B1200" t="s">
        <v>98</v>
      </c>
      <c r="C1200" t="s">
        <v>135</v>
      </c>
      <c r="D1200">
        <v>100</v>
      </c>
      <c r="E1200" t="s">
        <v>111</v>
      </c>
      <c r="F1200">
        <v>700</v>
      </c>
      <c r="G1200" t="e">
        <f>VLOOKUP(A1200,[1]Sheet1!$B$2:$E$200,3,FALSE)</f>
        <v>#N/A</v>
      </c>
      <c r="H1200">
        <f>+Tabla1[[#This Row],[VALOR]]/7</f>
        <v>100</v>
      </c>
    </row>
    <row r="1201" spans="1:8" hidden="1" x14ac:dyDescent="0.25">
      <c r="A1201" t="s">
        <v>0</v>
      </c>
      <c r="B1201" t="s">
        <v>98</v>
      </c>
      <c r="C1201" t="s">
        <v>129</v>
      </c>
      <c r="D1201" t="s">
        <v>136</v>
      </c>
      <c r="E1201" t="s">
        <v>111</v>
      </c>
      <c r="F1201">
        <v>84</v>
      </c>
      <c r="G1201" t="str">
        <f>VLOOKUP(A1201,[1]Sheet1!$B$2:$E$200,3,FALSE)</f>
        <v>CLAVEL</v>
      </c>
      <c r="H1201">
        <f>+Tabla1[[#This Row],[VALOR]]/7</f>
        <v>12</v>
      </c>
    </row>
    <row r="1202" spans="1:8" hidden="1" x14ac:dyDescent="0.25">
      <c r="A1202" t="s">
        <v>1</v>
      </c>
      <c r="B1202" t="s">
        <v>98</v>
      </c>
      <c r="C1202" t="s">
        <v>129</v>
      </c>
      <c r="D1202" t="s">
        <v>136</v>
      </c>
      <c r="E1202" t="s">
        <v>111</v>
      </c>
      <c r="F1202">
        <v>84</v>
      </c>
      <c r="G1202" t="str">
        <f>VLOOKUP(A1202,[1]Sheet1!$B$2:$E$200,3,FALSE)</f>
        <v>CLAVEL</v>
      </c>
      <c r="H1202">
        <f>+Tabla1[[#This Row],[VALOR]]/7</f>
        <v>12</v>
      </c>
    </row>
    <row r="1203" spans="1:8" hidden="1" x14ac:dyDescent="0.25">
      <c r="A1203" t="s">
        <v>2</v>
      </c>
      <c r="B1203" t="s">
        <v>98</v>
      </c>
      <c r="C1203" t="s">
        <v>129</v>
      </c>
      <c r="D1203" t="s">
        <v>136</v>
      </c>
      <c r="E1203" t="s">
        <v>111</v>
      </c>
      <c r="F1203">
        <v>84</v>
      </c>
      <c r="G1203" t="str">
        <f>VLOOKUP(A1203,[1]Sheet1!$B$2:$E$200,3,FALSE)</f>
        <v>CLAVEL</v>
      </c>
      <c r="H1203">
        <f>+Tabla1[[#This Row],[VALOR]]/7</f>
        <v>12</v>
      </c>
    </row>
    <row r="1204" spans="1:8" hidden="1" x14ac:dyDescent="0.25">
      <c r="A1204" t="s">
        <v>3</v>
      </c>
      <c r="B1204" t="s">
        <v>98</v>
      </c>
      <c r="C1204" t="s">
        <v>129</v>
      </c>
      <c r="D1204" t="s">
        <v>136</v>
      </c>
      <c r="E1204" t="s">
        <v>111</v>
      </c>
      <c r="F1204">
        <v>84</v>
      </c>
      <c r="G1204" t="str">
        <f>VLOOKUP(A1204,[1]Sheet1!$B$2:$E$200,3,FALSE)</f>
        <v>MINICLAVEL</v>
      </c>
      <c r="H1204">
        <f>+Tabla1[[#This Row],[VALOR]]/7</f>
        <v>12</v>
      </c>
    </row>
    <row r="1205" spans="1:8" hidden="1" x14ac:dyDescent="0.25">
      <c r="A1205" t="s">
        <v>4</v>
      </c>
      <c r="B1205" t="s">
        <v>98</v>
      </c>
      <c r="C1205" t="s">
        <v>129</v>
      </c>
      <c r="D1205" t="s">
        <v>136</v>
      </c>
      <c r="E1205" t="s">
        <v>111</v>
      </c>
      <c r="F1205">
        <v>84</v>
      </c>
      <c r="G1205" t="str">
        <f>VLOOKUP(A1205,[1]Sheet1!$B$2:$E$200,3,FALSE)</f>
        <v>MINICLAVEL</v>
      </c>
      <c r="H1205">
        <f>+Tabla1[[#This Row],[VALOR]]/7</f>
        <v>12</v>
      </c>
    </row>
    <row r="1206" spans="1:8" hidden="1" x14ac:dyDescent="0.25">
      <c r="A1206" t="s">
        <v>5</v>
      </c>
      <c r="B1206" t="s">
        <v>98</v>
      </c>
      <c r="C1206" t="s">
        <v>129</v>
      </c>
      <c r="D1206" t="s">
        <v>136</v>
      </c>
      <c r="E1206" t="s">
        <v>111</v>
      </c>
      <c r="F1206">
        <v>84</v>
      </c>
      <c r="G1206" t="str">
        <f>VLOOKUP(A1206,[1]Sheet1!$B$2:$E$200,3,FALSE)</f>
        <v>MINICLAVEL</v>
      </c>
      <c r="H1206">
        <f>+Tabla1[[#This Row],[VALOR]]/7</f>
        <v>12</v>
      </c>
    </row>
    <row r="1207" spans="1:8" hidden="1" x14ac:dyDescent="0.25">
      <c r="A1207" t="s">
        <v>6</v>
      </c>
      <c r="B1207" t="s">
        <v>98</v>
      </c>
      <c r="C1207" t="s">
        <v>129</v>
      </c>
      <c r="D1207" t="s">
        <v>136</v>
      </c>
      <c r="E1207" t="s">
        <v>111</v>
      </c>
      <c r="F1207">
        <v>84</v>
      </c>
      <c r="G1207" t="str">
        <f>VLOOKUP(A1207,[1]Sheet1!$B$2:$E$200,3,FALSE)</f>
        <v>MINICLAVEL</v>
      </c>
      <c r="H1207">
        <f>+Tabla1[[#This Row],[VALOR]]/7</f>
        <v>12</v>
      </c>
    </row>
    <row r="1208" spans="1:8" hidden="1" x14ac:dyDescent="0.25">
      <c r="A1208" t="s">
        <v>114</v>
      </c>
      <c r="B1208" t="s">
        <v>98</v>
      </c>
      <c r="C1208" t="s">
        <v>129</v>
      </c>
      <c r="D1208" t="s">
        <v>136</v>
      </c>
      <c r="E1208" t="s">
        <v>111</v>
      </c>
      <c r="F1208">
        <v>84</v>
      </c>
      <c r="G1208" t="str">
        <f>VLOOKUP(A1208,[1]Sheet1!$B$2:$E$200,3,FALSE)</f>
        <v>CLAVEL</v>
      </c>
      <c r="H1208">
        <f>+Tabla1[[#This Row],[VALOR]]/7</f>
        <v>12</v>
      </c>
    </row>
    <row r="1209" spans="1:8" hidden="1" x14ac:dyDescent="0.25">
      <c r="A1209" t="s">
        <v>7</v>
      </c>
      <c r="B1209" t="s">
        <v>98</v>
      </c>
      <c r="C1209" t="s">
        <v>129</v>
      </c>
      <c r="D1209" t="s">
        <v>136</v>
      </c>
      <c r="E1209" t="s">
        <v>111</v>
      </c>
      <c r="F1209">
        <v>84</v>
      </c>
      <c r="G1209" t="str">
        <f>VLOOKUP(A1209,[1]Sheet1!$B$2:$E$200,3,FALSE)</f>
        <v>CLAVEL</v>
      </c>
      <c r="H1209">
        <f>+Tabla1[[#This Row],[VALOR]]/7</f>
        <v>12</v>
      </c>
    </row>
    <row r="1210" spans="1:8" hidden="1" x14ac:dyDescent="0.25">
      <c r="A1210" t="s">
        <v>8</v>
      </c>
      <c r="B1210" t="s">
        <v>98</v>
      </c>
      <c r="C1210" t="s">
        <v>129</v>
      </c>
      <c r="D1210" t="s">
        <v>136</v>
      </c>
      <c r="E1210" t="s">
        <v>111</v>
      </c>
      <c r="F1210">
        <v>84</v>
      </c>
      <c r="G1210" t="str">
        <f>VLOOKUP(A1210,[1]Sheet1!$B$2:$E$200,3,FALSE)</f>
        <v>CLAVEL</v>
      </c>
      <c r="H1210">
        <f>+Tabla1[[#This Row],[VALOR]]/7</f>
        <v>12</v>
      </c>
    </row>
    <row r="1211" spans="1:8" hidden="1" x14ac:dyDescent="0.25">
      <c r="A1211" t="s">
        <v>9</v>
      </c>
      <c r="B1211" t="s">
        <v>98</v>
      </c>
      <c r="C1211" t="s">
        <v>129</v>
      </c>
      <c r="D1211" t="s">
        <v>136</v>
      </c>
      <c r="E1211" t="s">
        <v>111</v>
      </c>
      <c r="F1211">
        <v>84</v>
      </c>
      <c r="G1211" t="str">
        <f>VLOOKUP(A1211,[1]Sheet1!$B$2:$E$200,3,FALSE)</f>
        <v>MINICLAVEL</v>
      </c>
      <c r="H1211">
        <f>+Tabla1[[#This Row],[VALOR]]/7</f>
        <v>12</v>
      </c>
    </row>
    <row r="1212" spans="1:8" hidden="1" x14ac:dyDescent="0.25">
      <c r="A1212" t="s">
        <v>10</v>
      </c>
      <c r="B1212" t="s">
        <v>98</v>
      </c>
      <c r="C1212" t="s">
        <v>129</v>
      </c>
      <c r="D1212" t="s">
        <v>136</v>
      </c>
      <c r="E1212" t="s">
        <v>111</v>
      </c>
      <c r="F1212">
        <v>84</v>
      </c>
      <c r="G1212" t="str">
        <f>VLOOKUP(A1212,[1]Sheet1!$B$2:$E$200,3,FALSE)</f>
        <v>CLAVEL</v>
      </c>
      <c r="H1212">
        <f>+Tabla1[[#This Row],[VALOR]]/7</f>
        <v>12</v>
      </c>
    </row>
    <row r="1213" spans="1:8" hidden="1" x14ac:dyDescent="0.25">
      <c r="A1213" t="s">
        <v>11</v>
      </c>
      <c r="B1213" t="s">
        <v>98</v>
      </c>
      <c r="C1213" t="s">
        <v>129</v>
      </c>
      <c r="D1213" t="s">
        <v>136</v>
      </c>
      <c r="E1213" t="s">
        <v>111</v>
      </c>
      <c r="F1213">
        <v>84</v>
      </c>
      <c r="G1213" t="str">
        <f>VLOOKUP(A1213,[1]Sheet1!$B$2:$E$200,3,FALSE)</f>
        <v>MINICLAVEL</v>
      </c>
      <c r="H1213">
        <f>+Tabla1[[#This Row],[VALOR]]/7</f>
        <v>12</v>
      </c>
    </row>
    <row r="1214" spans="1:8" hidden="1" x14ac:dyDescent="0.25">
      <c r="A1214" t="s">
        <v>12</v>
      </c>
      <c r="B1214" t="s">
        <v>98</v>
      </c>
      <c r="C1214" t="s">
        <v>129</v>
      </c>
      <c r="D1214" t="s">
        <v>136</v>
      </c>
      <c r="E1214" t="s">
        <v>111</v>
      </c>
      <c r="F1214">
        <v>84</v>
      </c>
      <c r="G1214" t="str">
        <f>VLOOKUP(A1214,[1]Sheet1!$B$2:$E$200,3,FALSE)</f>
        <v>MINICLAVEL</v>
      </c>
      <c r="H1214">
        <f>+Tabla1[[#This Row],[VALOR]]/7</f>
        <v>12</v>
      </c>
    </row>
    <row r="1215" spans="1:8" hidden="1" x14ac:dyDescent="0.25">
      <c r="A1215" t="s">
        <v>13</v>
      </c>
      <c r="B1215" t="s">
        <v>98</v>
      </c>
      <c r="C1215" t="s">
        <v>129</v>
      </c>
      <c r="D1215" t="s">
        <v>136</v>
      </c>
      <c r="E1215" t="s">
        <v>111</v>
      </c>
      <c r="F1215">
        <v>84</v>
      </c>
      <c r="G1215" t="str">
        <f>VLOOKUP(A1215,[1]Sheet1!$B$2:$E$200,3,FALSE)</f>
        <v>CLAVEL</v>
      </c>
      <c r="H1215">
        <f>+Tabla1[[#This Row],[VALOR]]/7</f>
        <v>12</v>
      </c>
    </row>
    <row r="1216" spans="1:8" hidden="1" x14ac:dyDescent="0.25">
      <c r="A1216" t="s">
        <v>14</v>
      </c>
      <c r="B1216" t="s">
        <v>98</v>
      </c>
      <c r="C1216" t="s">
        <v>129</v>
      </c>
      <c r="D1216" t="s">
        <v>136</v>
      </c>
      <c r="E1216" t="s">
        <v>111</v>
      </c>
      <c r="F1216">
        <v>84</v>
      </c>
      <c r="G1216" t="str">
        <f>VLOOKUP(A1216,[1]Sheet1!$B$2:$E$200,3,FALSE)</f>
        <v>CLAVEL</v>
      </c>
      <c r="H1216">
        <f>+Tabla1[[#This Row],[VALOR]]/7</f>
        <v>12</v>
      </c>
    </row>
    <row r="1217" spans="1:8" hidden="1" x14ac:dyDescent="0.25">
      <c r="A1217" t="s">
        <v>15</v>
      </c>
      <c r="B1217" t="s">
        <v>98</v>
      </c>
      <c r="C1217" t="s">
        <v>129</v>
      </c>
      <c r="D1217" t="s">
        <v>136</v>
      </c>
      <c r="E1217" t="s">
        <v>111</v>
      </c>
      <c r="F1217">
        <v>84</v>
      </c>
      <c r="G1217" t="str">
        <f>VLOOKUP(A1217,[1]Sheet1!$B$2:$E$200,3,FALSE)</f>
        <v>CLAVEL</v>
      </c>
      <c r="H1217">
        <f>+Tabla1[[#This Row],[VALOR]]/7</f>
        <v>12</v>
      </c>
    </row>
    <row r="1218" spans="1:8" hidden="1" x14ac:dyDescent="0.25">
      <c r="A1218" t="s">
        <v>16</v>
      </c>
      <c r="B1218" t="s">
        <v>98</v>
      </c>
      <c r="C1218" t="s">
        <v>129</v>
      </c>
      <c r="D1218" t="s">
        <v>136</v>
      </c>
      <c r="E1218" t="s">
        <v>111</v>
      </c>
      <c r="F1218">
        <v>84</v>
      </c>
      <c r="G1218" t="str">
        <f>VLOOKUP(A1218,[1]Sheet1!$B$2:$E$200,3,FALSE)</f>
        <v>CLAVEL</v>
      </c>
      <c r="H1218">
        <f>+Tabla1[[#This Row],[VALOR]]/7</f>
        <v>12</v>
      </c>
    </row>
    <row r="1219" spans="1:8" hidden="1" x14ac:dyDescent="0.25">
      <c r="A1219" t="s">
        <v>17</v>
      </c>
      <c r="B1219" t="s">
        <v>98</v>
      </c>
      <c r="C1219" t="s">
        <v>129</v>
      </c>
      <c r="D1219" t="s">
        <v>136</v>
      </c>
      <c r="E1219" t="s">
        <v>111</v>
      </c>
      <c r="F1219">
        <v>84</v>
      </c>
      <c r="G1219" t="str">
        <f>VLOOKUP(A1219,[1]Sheet1!$B$2:$E$200,3,FALSE)</f>
        <v>MINICLAVEL</v>
      </c>
      <c r="H1219">
        <f>+Tabla1[[#This Row],[VALOR]]/7</f>
        <v>12</v>
      </c>
    </row>
    <row r="1220" spans="1:8" hidden="1" x14ac:dyDescent="0.25">
      <c r="A1220" t="s">
        <v>18</v>
      </c>
      <c r="B1220" t="s">
        <v>98</v>
      </c>
      <c r="C1220" t="s">
        <v>129</v>
      </c>
      <c r="D1220" t="s">
        <v>136</v>
      </c>
      <c r="E1220" t="s">
        <v>111</v>
      </c>
      <c r="F1220">
        <v>84</v>
      </c>
      <c r="G1220" t="str">
        <f>VLOOKUP(A1220,[1]Sheet1!$B$2:$E$200,3,FALSE)</f>
        <v>CLAVEL</v>
      </c>
      <c r="H1220">
        <f>+Tabla1[[#This Row],[VALOR]]/7</f>
        <v>12</v>
      </c>
    </row>
    <row r="1221" spans="1:8" hidden="1" x14ac:dyDescent="0.25">
      <c r="A1221" t="s">
        <v>19</v>
      </c>
      <c r="B1221" t="s">
        <v>98</v>
      </c>
      <c r="C1221" t="s">
        <v>129</v>
      </c>
      <c r="D1221" t="s">
        <v>136</v>
      </c>
      <c r="E1221" t="s">
        <v>111</v>
      </c>
      <c r="F1221">
        <v>84</v>
      </c>
      <c r="G1221" t="str">
        <f>VLOOKUP(A1221,[1]Sheet1!$B$2:$E$200,3,FALSE)</f>
        <v>MINICLAVEL</v>
      </c>
      <c r="H1221">
        <f>+Tabla1[[#This Row],[VALOR]]/7</f>
        <v>12</v>
      </c>
    </row>
    <row r="1222" spans="1:8" hidden="1" x14ac:dyDescent="0.25">
      <c r="A1222" t="s">
        <v>20</v>
      </c>
      <c r="B1222" t="s">
        <v>98</v>
      </c>
      <c r="C1222" t="s">
        <v>129</v>
      </c>
      <c r="D1222" t="s">
        <v>136</v>
      </c>
      <c r="E1222" t="s">
        <v>111</v>
      </c>
      <c r="F1222">
        <v>84</v>
      </c>
      <c r="G1222" t="str">
        <f>VLOOKUP(A1222,[1]Sheet1!$B$2:$E$200,3,FALSE)</f>
        <v>CLAVEL</v>
      </c>
      <c r="H1222">
        <f>+Tabla1[[#This Row],[VALOR]]/7</f>
        <v>12</v>
      </c>
    </row>
    <row r="1223" spans="1:8" hidden="1" x14ac:dyDescent="0.25">
      <c r="A1223" t="s">
        <v>21</v>
      </c>
      <c r="B1223" t="s">
        <v>98</v>
      </c>
      <c r="C1223" t="s">
        <v>129</v>
      </c>
      <c r="D1223" t="s">
        <v>136</v>
      </c>
      <c r="E1223" t="s">
        <v>111</v>
      </c>
      <c r="F1223">
        <v>84</v>
      </c>
      <c r="G1223" t="str">
        <f>VLOOKUP(A1223,[1]Sheet1!$B$2:$E$200,3,FALSE)</f>
        <v>CLAVEL</v>
      </c>
      <c r="H1223">
        <f>+Tabla1[[#This Row],[VALOR]]/7</f>
        <v>12</v>
      </c>
    </row>
    <row r="1224" spans="1:8" hidden="1" x14ac:dyDescent="0.25">
      <c r="A1224" t="s">
        <v>115</v>
      </c>
      <c r="B1224" t="s">
        <v>98</v>
      </c>
      <c r="C1224" t="s">
        <v>129</v>
      </c>
      <c r="D1224" t="s">
        <v>136</v>
      </c>
      <c r="E1224" t="s">
        <v>111</v>
      </c>
      <c r="F1224">
        <v>84</v>
      </c>
      <c r="G1224" t="str">
        <f>VLOOKUP(A1224,[1]Sheet1!$B$2:$E$200,3,FALSE)</f>
        <v>CLAVEL</v>
      </c>
      <c r="H1224">
        <f>+Tabla1[[#This Row],[VALOR]]/7</f>
        <v>12</v>
      </c>
    </row>
    <row r="1225" spans="1:8" hidden="1" x14ac:dyDescent="0.25">
      <c r="A1225" t="s">
        <v>22</v>
      </c>
      <c r="B1225" t="s">
        <v>98</v>
      </c>
      <c r="C1225" t="s">
        <v>129</v>
      </c>
      <c r="D1225" t="s">
        <v>136</v>
      </c>
      <c r="E1225" t="s">
        <v>111</v>
      </c>
      <c r="F1225">
        <v>84</v>
      </c>
      <c r="G1225" t="str">
        <f>VLOOKUP(A1225,[1]Sheet1!$B$2:$E$200,3,FALSE)</f>
        <v>MINICLAVEL</v>
      </c>
      <c r="H1225">
        <f>+Tabla1[[#This Row],[VALOR]]/7</f>
        <v>12</v>
      </c>
    </row>
    <row r="1226" spans="1:8" hidden="1" x14ac:dyDescent="0.25">
      <c r="A1226" t="s">
        <v>24</v>
      </c>
      <c r="B1226" t="s">
        <v>98</v>
      </c>
      <c r="C1226" t="s">
        <v>129</v>
      </c>
      <c r="D1226" t="s">
        <v>136</v>
      </c>
      <c r="E1226" t="s">
        <v>111</v>
      </c>
      <c r="F1226">
        <v>84</v>
      </c>
      <c r="G1226" t="str">
        <f>VLOOKUP(A1226,[1]Sheet1!$B$2:$E$200,3,FALSE)</f>
        <v>CLAVEL</v>
      </c>
      <c r="H1226">
        <f>+Tabla1[[#This Row],[VALOR]]/7</f>
        <v>12</v>
      </c>
    </row>
    <row r="1227" spans="1:8" hidden="1" x14ac:dyDescent="0.25">
      <c r="A1227" t="s">
        <v>25</v>
      </c>
      <c r="B1227" t="s">
        <v>98</v>
      </c>
      <c r="C1227" t="s">
        <v>129</v>
      </c>
      <c r="D1227" t="s">
        <v>136</v>
      </c>
      <c r="E1227" t="s">
        <v>111</v>
      </c>
      <c r="F1227">
        <v>84</v>
      </c>
      <c r="G1227" t="str">
        <f>VLOOKUP(A1227,[1]Sheet1!$B$2:$E$200,3,FALSE)</f>
        <v>CLAVEL</v>
      </c>
      <c r="H1227">
        <f>+Tabla1[[#This Row],[VALOR]]/7</f>
        <v>12</v>
      </c>
    </row>
    <row r="1228" spans="1:8" hidden="1" x14ac:dyDescent="0.25">
      <c r="A1228" s="5" t="s">
        <v>26</v>
      </c>
      <c r="B1228" t="s">
        <v>98</v>
      </c>
      <c r="C1228" t="s">
        <v>129</v>
      </c>
      <c r="D1228" t="s">
        <v>136</v>
      </c>
      <c r="E1228" t="s">
        <v>111</v>
      </c>
      <c r="F1228">
        <v>84</v>
      </c>
      <c r="G1228" t="str">
        <f>VLOOKUP(A1228,[1]Sheet1!$B$2:$E$200,3,FALSE)</f>
        <v>CLAVEL</v>
      </c>
      <c r="H1228">
        <f>+Tabla1[[#This Row],[VALOR]]/7</f>
        <v>12</v>
      </c>
    </row>
    <row r="1229" spans="1:8" hidden="1" x14ac:dyDescent="0.25">
      <c r="A1229" t="s">
        <v>27</v>
      </c>
      <c r="B1229" t="s">
        <v>98</v>
      </c>
      <c r="C1229" t="s">
        <v>129</v>
      </c>
      <c r="D1229" t="s">
        <v>136</v>
      </c>
      <c r="E1229" t="s">
        <v>111</v>
      </c>
      <c r="F1229">
        <v>84</v>
      </c>
      <c r="G1229" t="str">
        <f>VLOOKUP(A1229,[1]Sheet1!$B$2:$E$200,3,FALSE)</f>
        <v>CLAVEL</v>
      </c>
      <c r="H1229">
        <f>+Tabla1[[#This Row],[VALOR]]/7</f>
        <v>12</v>
      </c>
    </row>
    <row r="1230" spans="1:8" hidden="1" x14ac:dyDescent="0.25">
      <c r="A1230" t="s">
        <v>28</v>
      </c>
      <c r="B1230" t="s">
        <v>98</v>
      </c>
      <c r="C1230" t="s">
        <v>129</v>
      </c>
      <c r="D1230" t="s">
        <v>136</v>
      </c>
      <c r="E1230" t="s">
        <v>111</v>
      </c>
      <c r="F1230">
        <v>84</v>
      </c>
      <c r="G1230" t="str">
        <f>VLOOKUP(A1230,[1]Sheet1!$B$2:$E$200,3,FALSE)</f>
        <v>CLAVEL</v>
      </c>
      <c r="H1230">
        <f>+Tabla1[[#This Row],[VALOR]]/7</f>
        <v>12</v>
      </c>
    </row>
    <row r="1231" spans="1:8" hidden="1" x14ac:dyDescent="0.25">
      <c r="A1231" t="s">
        <v>29</v>
      </c>
      <c r="B1231" t="s">
        <v>98</v>
      </c>
      <c r="C1231" t="s">
        <v>129</v>
      </c>
      <c r="D1231" t="s">
        <v>136</v>
      </c>
      <c r="E1231" t="s">
        <v>111</v>
      </c>
      <c r="F1231">
        <v>84</v>
      </c>
      <c r="G1231" t="str">
        <f>VLOOKUP(A1231,[1]Sheet1!$B$2:$E$200,3,FALSE)</f>
        <v>MINICLAVEL</v>
      </c>
      <c r="H1231">
        <f>+Tabla1[[#This Row],[VALOR]]/7</f>
        <v>12</v>
      </c>
    </row>
    <row r="1232" spans="1:8" hidden="1" x14ac:dyDescent="0.25">
      <c r="A1232" t="s">
        <v>116</v>
      </c>
      <c r="B1232" t="s">
        <v>98</v>
      </c>
      <c r="C1232" t="s">
        <v>129</v>
      </c>
      <c r="D1232" t="s">
        <v>136</v>
      </c>
      <c r="E1232" t="s">
        <v>111</v>
      </c>
      <c r="F1232">
        <v>84</v>
      </c>
      <c r="G1232" t="str">
        <f>VLOOKUP(A1232,[1]Sheet1!$B$2:$E$200,3,FALSE)</f>
        <v>MINICLAVEL</v>
      </c>
      <c r="H1232">
        <f>+Tabla1[[#This Row],[VALOR]]/7</f>
        <v>12</v>
      </c>
    </row>
    <row r="1233" spans="1:8" hidden="1" x14ac:dyDescent="0.25">
      <c r="A1233" t="s">
        <v>30</v>
      </c>
      <c r="B1233" t="s">
        <v>98</v>
      </c>
      <c r="C1233" t="s">
        <v>129</v>
      </c>
      <c r="D1233" t="s">
        <v>136</v>
      </c>
      <c r="E1233" t="s">
        <v>111</v>
      </c>
      <c r="F1233">
        <v>84</v>
      </c>
      <c r="G1233" t="str">
        <f>VLOOKUP(A1233,[1]Sheet1!$B$2:$E$200,3,FALSE)</f>
        <v>CLAVEL</v>
      </c>
      <c r="H1233">
        <f>+Tabla1[[#This Row],[VALOR]]/7</f>
        <v>12</v>
      </c>
    </row>
    <row r="1234" spans="1:8" hidden="1" x14ac:dyDescent="0.25">
      <c r="A1234" t="s">
        <v>31</v>
      </c>
      <c r="B1234" t="s">
        <v>98</v>
      </c>
      <c r="C1234" t="s">
        <v>129</v>
      </c>
      <c r="D1234" t="s">
        <v>136</v>
      </c>
      <c r="E1234" t="s">
        <v>111</v>
      </c>
      <c r="F1234">
        <v>84</v>
      </c>
      <c r="G1234" t="str">
        <f>VLOOKUP(A1234,[1]Sheet1!$B$2:$E$200,3,FALSE)</f>
        <v>MINICLAVEL</v>
      </c>
      <c r="H1234">
        <f>+Tabla1[[#This Row],[VALOR]]/7</f>
        <v>12</v>
      </c>
    </row>
    <row r="1235" spans="1:8" hidden="1" x14ac:dyDescent="0.25">
      <c r="A1235" t="s">
        <v>32</v>
      </c>
      <c r="B1235" t="s">
        <v>98</v>
      </c>
      <c r="C1235" t="s">
        <v>129</v>
      </c>
      <c r="D1235" t="s">
        <v>136</v>
      </c>
      <c r="E1235" t="s">
        <v>111</v>
      </c>
      <c r="F1235">
        <v>84</v>
      </c>
      <c r="G1235" t="str">
        <f>VLOOKUP(A1235,[1]Sheet1!$B$2:$E$200,3,FALSE)</f>
        <v>MINICLAVEL</v>
      </c>
      <c r="H1235">
        <f>+Tabla1[[#This Row],[VALOR]]/7</f>
        <v>12</v>
      </c>
    </row>
    <row r="1236" spans="1:8" hidden="1" x14ac:dyDescent="0.25">
      <c r="A1236" t="s">
        <v>33</v>
      </c>
      <c r="B1236" t="s">
        <v>98</v>
      </c>
      <c r="C1236" t="s">
        <v>129</v>
      </c>
      <c r="D1236" t="s">
        <v>136</v>
      </c>
      <c r="E1236" t="s">
        <v>111</v>
      </c>
      <c r="F1236">
        <v>84</v>
      </c>
      <c r="G1236" t="str">
        <f>VLOOKUP(A1236,[1]Sheet1!$B$2:$E$200,3,FALSE)</f>
        <v>CLAVEL</v>
      </c>
      <c r="H1236">
        <f>+Tabla1[[#This Row],[VALOR]]/7</f>
        <v>12</v>
      </c>
    </row>
    <row r="1237" spans="1:8" hidden="1" x14ac:dyDescent="0.25">
      <c r="A1237" t="s">
        <v>34</v>
      </c>
      <c r="B1237" t="s">
        <v>98</v>
      </c>
      <c r="C1237" t="s">
        <v>129</v>
      </c>
      <c r="D1237" t="s">
        <v>136</v>
      </c>
      <c r="E1237" t="s">
        <v>111</v>
      </c>
      <c r="F1237">
        <v>84</v>
      </c>
      <c r="G1237" t="str">
        <f>VLOOKUP(A1237,[1]Sheet1!$B$2:$E$200,3,FALSE)</f>
        <v>CLAVEL</v>
      </c>
      <c r="H1237">
        <f>+Tabla1[[#This Row],[VALOR]]/7</f>
        <v>12</v>
      </c>
    </row>
    <row r="1238" spans="1:8" hidden="1" x14ac:dyDescent="0.25">
      <c r="A1238" t="s">
        <v>35</v>
      </c>
      <c r="B1238" t="s">
        <v>98</v>
      </c>
      <c r="C1238" t="s">
        <v>129</v>
      </c>
      <c r="D1238" t="s">
        <v>136</v>
      </c>
      <c r="E1238" t="s">
        <v>111</v>
      </c>
      <c r="F1238">
        <v>84</v>
      </c>
      <c r="G1238" t="str">
        <f>VLOOKUP(A1238,[1]Sheet1!$B$2:$E$200,3,FALSE)</f>
        <v>CLAVEL</v>
      </c>
      <c r="H1238">
        <f>+Tabla1[[#This Row],[VALOR]]/7</f>
        <v>12</v>
      </c>
    </row>
    <row r="1239" spans="1:8" hidden="1" x14ac:dyDescent="0.25">
      <c r="A1239" t="s">
        <v>36</v>
      </c>
      <c r="B1239" t="s">
        <v>98</v>
      </c>
      <c r="C1239" t="s">
        <v>129</v>
      </c>
      <c r="D1239" t="s">
        <v>136</v>
      </c>
      <c r="E1239" t="s">
        <v>111</v>
      </c>
      <c r="F1239">
        <v>84</v>
      </c>
      <c r="G1239" t="str">
        <f>VLOOKUP(A1239,[1]Sheet1!$B$2:$E$200,3,FALSE)</f>
        <v>CLAVEL</v>
      </c>
      <c r="H1239">
        <f>+Tabla1[[#This Row],[VALOR]]/7</f>
        <v>12</v>
      </c>
    </row>
    <row r="1240" spans="1:8" hidden="1" x14ac:dyDescent="0.25">
      <c r="A1240" t="s">
        <v>37</v>
      </c>
      <c r="B1240" t="s">
        <v>98</v>
      </c>
      <c r="C1240" t="s">
        <v>129</v>
      </c>
      <c r="D1240" t="s">
        <v>136</v>
      </c>
      <c r="E1240" t="s">
        <v>111</v>
      </c>
      <c r="F1240">
        <v>84</v>
      </c>
      <c r="G1240" t="str">
        <f>VLOOKUP(A1240,[1]Sheet1!$B$2:$E$200,3,FALSE)</f>
        <v>CLAVEL</v>
      </c>
      <c r="H1240">
        <f>+Tabla1[[#This Row],[VALOR]]/7</f>
        <v>12</v>
      </c>
    </row>
    <row r="1241" spans="1:8" hidden="1" x14ac:dyDescent="0.25">
      <c r="A1241" t="s">
        <v>38</v>
      </c>
      <c r="B1241" t="s">
        <v>98</v>
      </c>
      <c r="C1241" t="s">
        <v>129</v>
      </c>
      <c r="D1241" t="s">
        <v>136</v>
      </c>
      <c r="E1241" t="s">
        <v>111</v>
      </c>
      <c r="F1241">
        <v>84</v>
      </c>
      <c r="G1241" t="str">
        <f>VLOOKUP(A1241,[1]Sheet1!$B$2:$E$200,3,FALSE)</f>
        <v>CLAVEL</v>
      </c>
      <c r="H1241">
        <f>+Tabla1[[#This Row],[VALOR]]/7</f>
        <v>12</v>
      </c>
    </row>
    <row r="1242" spans="1:8" hidden="1" x14ac:dyDescent="0.25">
      <c r="A1242" t="s">
        <v>39</v>
      </c>
      <c r="B1242" t="s">
        <v>98</v>
      </c>
      <c r="C1242" t="s">
        <v>129</v>
      </c>
      <c r="D1242" t="s">
        <v>136</v>
      </c>
      <c r="E1242" t="s">
        <v>111</v>
      </c>
      <c r="F1242">
        <v>84</v>
      </c>
      <c r="G1242" t="str">
        <f>VLOOKUP(A1242,[1]Sheet1!$B$2:$E$200,3,FALSE)</f>
        <v>CLAVEL</v>
      </c>
      <c r="H1242">
        <f>+Tabla1[[#This Row],[VALOR]]/7</f>
        <v>12</v>
      </c>
    </row>
    <row r="1243" spans="1:8" hidden="1" x14ac:dyDescent="0.25">
      <c r="A1243" t="s">
        <v>40</v>
      </c>
      <c r="B1243" t="s">
        <v>98</v>
      </c>
      <c r="C1243" t="s">
        <v>129</v>
      </c>
      <c r="D1243" t="s">
        <v>136</v>
      </c>
      <c r="E1243" t="s">
        <v>111</v>
      </c>
      <c r="F1243">
        <v>84</v>
      </c>
      <c r="G1243" t="str">
        <f>VLOOKUP(A1243,[1]Sheet1!$B$2:$E$200,3,FALSE)</f>
        <v>CLAVEL</v>
      </c>
      <c r="H1243">
        <f>+Tabla1[[#This Row],[VALOR]]/7</f>
        <v>12</v>
      </c>
    </row>
    <row r="1244" spans="1:8" hidden="1" x14ac:dyDescent="0.25">
      <c r="A1244" t="s">
        <v>41</v>
      </c>
      <c r="B1244" t="s">
        <v>98</v>
      </c>
      <c r="C1244" t="s">
        <v>129</v>
      </c>
      <c r="D1244" t="s">
        <v>136</v>
      </c>
      <c r="E1244" t="s">
        <v>111</v>
      </c>
      <c r="F1244">
        <v>84</v>
      </c>
      <c r="G1244" t="str">
        <f>VLOOKUP(A1244,[1]Sheet1!$B$2:$E$200,3,FALSE)</f>
        <v>MINICLAVEL</v>
      </c>
      <c r="H1244">
        <f>+Tabla1[[#This Row],[VALOR]]/7</f>
        <v>12</v>
      </c>
    </row>
    <row r="1245" spans="1:8" hidden="1" x14ac:dyDescent="0.25">
      <c r="A1245" t="s">
        <v>42</v>
      </c>
      <c r="B1245" t="s">
        <v>98</v>
      </c>
      <c r="C1245" t="s">
        <v>129</v>
      </c>
      <c r="D1245" t="s">
        <v>136</v>
      </c>
      <c r="E1245" t="s">
        <v>111</v>
      </c>
      <c r="F1245">
        <v>84</v>
      </c>
      <c r="G1245" t="str">
        <f>VLOOKUP(A1245,[1]Sheet1!$B$2:$E$200,3,FALSE)</f>
        <v>CLAVEL</v>
      </c>
      <c r="H1245">
        <f>+Tabla1[[#This Row],[VALOR]]/7</f>
        <v>12</v>
      </c>
    </row>
    <row r="1246" spans="1:8" hidden="1" x14ac:dyDescent="0.25">
      <c r="A1246" t="s">
        <v>43</v>
      </c>
      <c r="B1246" t="s">
        <v>98</v>
      </c>
      <c r="C1246" t="s">
        <v>129</v>
      </c>
      <c r="D1246" t="s">
        <v>136</v>
      </c>
      <c r="E1246" t="s">
        <v>111</v>
      </c>
      <c r="F1246">
        <v>84</v>
      </c>
      <c r="G1246" t="str">
        <f>VLOOKUP(A1246,[1]Sheet1!$B$2:$E$200,3,FALSE)</f>
        <v>CLAVEL</v>
      </c>
      <c r="H1246">
        <f>+Tabla1[[#This Row],[VALOR]]/7</f>
        <v>12</v>
      </c>
    </row>
    <row r="1247" spans="1:8" hidden="1" x14ac:dyDescent="0.25">
      <c r="A1247" t="s">
        <v>44</v>
      </c>
      <c r="B1247" t="s">
        <v>98</v>
      </c>
      <c r="C1247" t="s">
        <v>129</v>
      </c>
      <c r="D1247" t="s">
        <v>136</v>
      </c>
      <c r="E1247" t="s">
        <v>111</v>
      </c>
      <c r="F1247">
        <v>84</v>
      </c>
      <c r="G1247" t="str">
        <f>VLOOKUP(A1247,[1]Sheet1!$B$2:$E$200,3,FALSE)</f>
        <v>CLAVEL</v>
      </c>
      <c r="H1247">
        <f>+Tabla1[[#This Row],[VALOR]]/7</f>
        <v>12</v>
      </c>
    </row>
    <row r="1248" spans="1:8" hidden="1" x14ac:dyDescent="0.25">
      <c r="A1248" t="s">
        <v>45</v>
      </c>
      <c r="B1248" t="s">
        <v>98</v>
      </c>
      <c r="C1248" t="s">
        <v>129</v>
      </c>
      <c r="D1248" t="s">
        <v>136</v>
      </c>
      <c r="E1248" t="s">
        <v>111</v>
      </c>
      <c r="F1248">
        <v>84</v>
      </c>
      <c r="G1248" t="str">
        <f>VLOOKUP(A1248,[1]Sheet1!$B$2:$E$200,3,FALSE)</f>
        <v>CLAVEL</v>
      </c>
      <c r="H1248">
        <f>+Tabla1[[#This Row],[VALOR]]/7</f>
        <v>12</v>
      </c>
    </row>
    <row r="1249" spans="1:8" hidden="1" x14ac:dyDescent="0.25">
      <c r="A1249" t="s">
        <v>46</v>
      </c>
      <c r="B1249" t="s">
        <v>98</v>
      </c>
      <c r="C1249" t="s">
        <v>129</v>
      </c>
      <c r="D1249" t="s">
        <v>136</v>
      </c>
      <c r="E1249" t="s">
        <v>111</v>
      </c>
      <c r="F1249">
        <v>84</v>
      </c>
      <c r="G1249" t="str">
        <f>VLOOKUP(A1249,[1]Sheet1!$B$2:$E$200,3,FALSE)</f>
        <v>CLAVEL</v>
      </c>
      <c r="H1249">
        <f>+Tabla1[[#This Row],[VALOR]]/7</f>
        <v>12</v>
      </c>
    </row>
    <row r="1250" spans="1:8" hidden="1" x14ac:dyDescent="0.25">
      <c r="A1250" t="s">
        <v>47</v>
      </c>
      <c r="B1250" t="s">
        <v>98</v>
      </c>
      <c r="C1250" t="s">
        <v>129</v>
      </c>
      <c r="D1250" t="s">
        <v>136</v>
      </c>
      <c r="E1250" t="s">
        <v>111</v>
      </c>
      <c r="F1250">
        <v>84</v>
      </c>
      <c r="G1250" t="str">
        <f>VLOOKUP(A1250,[1]Sheet1!$B$2:$E$200,3,FALSE)</f>
        <v>MINICLAVEL</v>
      </c>
      <c r="H1250">
        <f>+Tabla1[[#This Row],[VALOR]]/7</f>
        <v>12</v>
      </c>
    </row>
    <row r="1251" spans="1:8" hidden="1" x14ac:dyDescent="0.25">
      <c r="A1251" t="s">
        <v>48</v>
      </c>
      <c r="B1251" t="s">
        <v>98</v>
      </c>
      <c r="C1251" t="s">
        <v>129</v>
      </c>
      <c r="D1251" t="s">
        <v>136</v>
      </c>
      <c r="E1251" t="s">
        <v>111</v>
      </c>
      <c r="F1251">
        <v>84</v>
      </c>
      <c r="G1251" t="str">
        <f>VLOOKUP(A1251,[1]Sheet1!$B$2:$E$200,3,FALSE)</f>
        <v>CLAVEL</v>
      </c>
      <c r="H1251">
        <f>+Tabla1[[#This Row],[VALOR]]/7</f>
        <v>12</v>
      </c>
    </row>
    <row r="1252" spans="1:8" hidden="1" x14ac:dyDescent="0.25">
      <c r="A1252" t="s">
        <v>112</v>
      </c>
      <c r="B1252" t="s">
        <v>98</v>
      </c>
      <c r="C1252" t="s">
        <v>129</v>
      </c>
      <c r="D1252" t="s">
        <v>136</v>
      </c>
      <c r="E1252" t="s">
        <v>111</v>
      </c>
      <c r="F1252">
        <v>84</v>
      </c>
      <c r="G1252" t="str">
        <f>VLOOKUP(A1252,[1]Sheet1!$B$2:$E$200,3,FALSE)</f>
        <v>CLAVEL</v>
      </c>
      <c r="H1252">
        <f>+Tabla1[[#This Row],[VALOR]]/7</f>
        <v>12</v>
      </c>
    </row>
    <row r="1253" spans="1:8" hidden="1" x14ac:dyDescent="0.25">
      <c r="A1253" t="s">
        <v>49</v>
      </c>
      <c r="B1253" t="s">
        <v>98</v>
      </c>
      <c r="C1253" t="s">
        <v>129</v>
      </c>
      <c r="D1253" t="s">
        <v>136</v>
      </c>
      <c r="E1253" t="s">
        <v>111</v>
      </c>
      <c r="F1253">
        <v>84</v>
      </c>
      <c r="G1253" t="str">
        <f>VLOOKUP(A1253,[1]Sheet1!$B$2:$E$200,3,FALSE)</f>
        <v>CLAVEL</v>
      </c>
      <c r="H1253">
        <f>+Tabla1[[#This Row],[VALOR]]/7</f>
        <v>12</v>
      </c>
    </row>
    <row r="1254" spans="1:8" hidden="1" x14ac:dyDescent="0.25">
      <c r="A1254" t="s">
        <v>50</v>
      </c>
      <c r="B1254" t="s">
        <v>98</v>
      </c>
      <c r="C1254" t="s">
        <v>129</v>
      </c>
      <c r="D1254" t="s">
        <v>136</v>
      </c>
      <c r="E1254" t="s">
        <v>111</v>
      </c>
      <c r="F1254">
        <v>84</v>
      </c>
      <c r="G1254" t="str">
        <f>VLOOKUP(A1254,[1]Sheet1!$B$2:$E$200,3,FALSE)</f>
        <v>CLAVEL</v>
      </c>
      <c r="H1254">
        <f>+Tabla1[[#This Row],[VALOR]]/7</f>
        <v>12</v>
      </c>
    </row>
    <row r="1255" spans="1:8" hidden="1" x14ac:dyDescent="0.25">
      <c r="A1255" t="s">
        <v>51</v>
      </c>
      <c r="B1255" t="s">
        <v>98</v>
      </c>
      <c r="C1255" t="s">
        <v>129</v>
      </c>
      <c r="D1255" t="s">
        <v>136</v>
      </c>
      <c r="E1255" t="s">
        <v>111</v>
      </c>
      <c r="F1255">
        <v>84</v>
      </c>
      <c r="G1255" t="str">
        <f>VLOOKUP(A1255,[1]Sheet1!$B$2:$E$200,3,FALSE)</f>
        <v>CLAVEL</v>
      </c>
      <c r="H1255">
        <f>+Tabla1[[#This Row],[VALOR]]/7</f>
        <v>12</v>
      </c>
    </row>
    <row r="1256" spans="1:8" hidden="1" x14ac:dyDescent="0.25">
      <c r="A1256" t="s">
        <v>52</v>
      </c>
      <c r="B1256" t="s">
        <v>98</v>
      </c>
      <c r="C1256" t="s">
        <v>129</v>
      </c>
      <c r="D1256" t="s">
        <v>136</v>
      </c>
      <c r="E1256" t="s">
        <v>111</v>
      </c>
      <c r="F1256">
        <v>84</v>
      </c>
      <c r="G1256" t="str">
        <f>VLOOKUP(A1256,[1]Sheet1!$B$2:$E$200,3,FALSE)</f>
        <v>CLAVEL</v>
      </c>
      <c r="H1256">
        <f>+Tabla1[[#This Row],[VALOR]]/7</f>
        <v>12</v>
      </c>
    </row>
    <row r="1257" spans="1:8" hidden="1" x14ac:dyDescent="0.25">
      <c r="A1257" t="s">
        <v>53</v>
      </c>
      <c r="B1257" t="s">
        <v>98</v>
      </c>
      <c r="C1257" t="s">
        <v>129</v>
      </c>
      <c r="D1257" t="s">
        <v>136</v>
      </c>
      <c r="E1257" t="s">
        <v>111</v>
      </c>
      <c r="F1257">
        <v>84</v>
      </c>
      <c r="G1257" t="str">
        <f>VLOOKUP(A1257,[1]Sheet1!$B$2:$E$200,3,FALSE)</f>
        <v>CLAVEL</v>
      </c>
      <c r="H1257">
        <f>+Tabla1[[#This Row],[VALOR]]/7</f>
        <v>12</v>
      </c>
    </row>
    <row r="1258" spans="1:8" hidden="1" x14ac:dyDescent="0.25">
      <c r="A1258" t="s">
        <v>54</v>
      </c>
      <c r="B1258" t="s">
        <v>98</v>
      </c>
      <c r="C1258" t="s">
        <v>129</v>
      </c>
      <c r="D1258" t="s">
        <v>136</v>
      </c>
      <c r="E1258" t="s">
        <v>111</v>
      </c>
      <c r="F1258">
        <v>84</v>
      </c>
      <c r="G1258" t="str">
        <f>VLOOKUP(A1258,[1]Sheet1!$B$2:$E$200,3,FALSE)</f>
        <v>CLAVEL</v>
      </c>
      <c r="H1258">
        <f>+Tabla1[[#This Row],[VALOR]]/7</f>
        <v>12</v>
      </c>
    </row>
    <row r="1259" spans="1:8" hidden="1" x14ac:dyDescent="0.25">
      <c r="A1259" t="s">
        <v>55</v>
      </c>
      <c r="B1259" t="s">
        <v>98</v>
      </c>
      <c r="C1259" t="s">
        <v>129</v>
      </c>
      <c r="D1259" t="s">
        <v>136</v>
      </c>
      <c r="E1259" t="s">
        <v>111</v>
      </c>
      <c r="F1259">
        <v>84</v>
      </c>
      <c r="G1259" t="str">
        <f>VLOOKUP(A1259,[1]Sheet1!$B$2:$E$200,3,FALSE)</f>
        <v>MINICLAVEL</v>
      </c>
      <c r="H1259">
        <f>+Tabla1[[#This Row],[VALOR]]/7</f>
        <v>12</v>
      </c>
    </row>
    <row r="1260" spans="1:8" hidden="1" x14ac:dyDescent="0.25">
      <c r="A1260" t="s">
        <v>56</v>
      </c>
      <c r="B1260" t="s">
        <v>98</v>
      </c>
      <c r="C1260" t="s">
        <v>129</v>
      </c>
      <c r="D1260" t="s">
        <v>136</v>
      </c>
      <c r="E1260" t="s">
        <v>111</v>
      </c>
      <c r="F1260">
        <v>84</v>
      </c>
      <c r="G1260" t="str">
        <f>VLOOKUP(A1260,[1]Sheet1!$B$2:$E$200,3,FALSE)</f>
        <v>MINICLAVEL</v>
      </c>
      <c r="H1260">
        <f>+Tabla1[[#This Row],[VALOR]]/7</f>
        <v>12</v>
      </c>
    </row>
    <row r="1261" spans="1:8" hidden="1" x14ac:dyDescent="0.25">
      <c r="A1261" t="s">
        <v>57</v>
      </c>
      <c r="B1261" t="s">
        <v>98</v>
      </c>
      <c r="C1261" t="s">
        <v>129</v>
      </c>
      <c r="D1261" t="s">
        <v>136</v>
      </c>
      <c r="E1261" t="s">
        <v>111</v>
      </c>
      <c r="F1261">
        <v>84</v>
      </c>
      <c r="G1261" t="str">
        <f>VLOOKUP(A1261,[1]Sheet1!$B$2:$E$200,3,FALSE)</f>
        <v>CLAVEL</v>
      </c>
      <c r="H1261">
        <f>+Tabla1[[#This Row],[VALOR]]/7</f>
        <v>12</v>
      </c>
    </row>
    <row r="1262" spans="1:8" hidden="1" x14ac:dyDescent="0.25">
      <c r="A1262" t="s">
        <v>113</v>
      </c>
      <c r="B1262" t="s">
        <v>98</v>
      </c>
      <c r="C1262" t="s">
        <v>129</v>
      </c>
      <c r="D1262" t="s">
        <v>136</v>
      </c>
      <c r="E1262" t="s">
        <v>111</v>
      </c>
      <c r="F1262">
        <v>84</v>
      </c>
      <c r="G1262" t="str">
        <f>VLOOKUP(A1262,[1]Sheet1!$B$2:$E$200,3,FALSE)</f>
        <v>MINICLAVEL</v>
      </c>
      <c r="H1262">
        <f>+Tabla1[[#This Row],[VALOR]]/7</f>
        <v>12</v>
      </c>
    </row>
    <row r="1263" spans="1:8" hidden="1" x14ac:dyDescent="0.25">
      <c r="A1263" t="s">
        <v>117</v>
      </c>
      <c r="B1263" t="s">
        <v>98</v>
      </c>
      <c r="C1263" t="s">
        <v>129</v>
      </c>
      <c r="D1263" t="s">
        <v>136</v>
      </c>
      <c r="E1263" t="s">
        <v>111</v>
      </c>
      <c r="F1263">
        <v>84</v>
      </c>
      <c r="G1263" t="str">
        <f>VLOOKUP(A1263,[1]Sheet1!$B$2:$E$200,3,FALSE)</f>
        <v>MINICLAVEL</v>
      </c>
      <c r="H1263">
        <f>+Tabla1[[#This Row],[VALOR]]/7</f>
        <v>12</v>
      </c>
    </row>
    <row r="1264" spans="1:8" hidden="1" x14ac:dyDescent="0.25">
      <c r="A1264" t="s">
        <v>58</v>
      </c>
      <c r="B1264" t="s">
        <v>98</v>
      </c>
      <c r="C1264" t="s">
        <v>129</v>
      </c>
      <c r="D1264" t="s">
        <v>136</v>
      </c>
      <c r="E1264" t="s">
        <v>111</v>
      </c>
      <c r="F1264">
        <v>84</v>
      </c>
      <c r="G1264" t="str">
        <f>VLOOKUP(A1264,[1]Sheet1!$B$2:$E$200,3,FALSE)</f>
        <v>MINICLAVEL</v>
      </c>
      <c r="H1264">
        <f>+Tabla1[[#This Row],[VALOR]]/7</f>
        <v>12</v>
      </c>
    </row>
    <row r="1265" spans="1:8" hidden="1" x14ac:dyDescent="0.25">
      <c r="A1265" t="s">
        <v>118</v>
      </c>
      <c r="B1265" t="s">
        <v>98</v>
      </c>
      <c r="C1265" t="s">
        <v>129</v>
      </c>
      <c r="D1265" t="s">
        <v>136</v>
      </c>
      <c r="E1265" t="s">
        <v>111</v>
      </c>
      <c r="F1265">
        <v>84</v>
      </c>
      <c r="G1265" t="str">
        <f>VLOOKUP(A1265,[1]Sheet1!$B$2:$E$200,3,FALSE)</f>
        <v>CLAVEL</v>
      </c>
      <c r="H1265">
        <f>+Tabla1[[#This Row],[VALOR]]/7</f>
        <v>12</v>
      </c>
    </row>
    <row r="1266" spans="1:8" hidden="1" x14ac:dyDescent="0.25">
      <c r="A1266" t="s">
        <v>59</v>
      </c>
      <c r="B1266" t="s">
        <v>98</v>
      </c>
      <c r="C1266" t="s">
        <v>129</v>
      </c>
      <c r="D1266" t="s">
        <v>136</v>
      </c>
      <c r="E1266" t="s">
        <v>111</v>
      </c>
      <c r="F1266">
        <v>84</v>
      </c>
      <c r="G1266" t="str">
        <f>VLOOKUP(A1266,[1]Sheet1!$B$2:$E$200,3,FALSE)</f>
        <v>CLAVEL</v>
      </c>
      <c r="H1266">
        <f>+Tabla1[[#This Row],[VALOR]]/7</f>
        <v>12</v>
      </c>
    </row>
    <row r="1267" spans="1:8" hidden="1" x14ac:dyDescent="0.25">
      <c r="A1267" t="s">
        <v>60</v>
      </c>
      <c r="B1267" t="s">
        <v>98</v>
      </c>
      <c r="C1267" t="s">
        <v>129</v>
      </c>
      <c r="D1267" t="s">
        <v>136</v>
      </c>
      <c r="E1267" t="s">
        <v>111</v>
      </c>
      <c r="F1267">
        <v>84</v>
      </c>
      <c r="G1267" t="str">
        <f>VLOOKUP(A1267,[1]Sheet1!$B$2:$E$200,3,FALSE)</f>
        <v>MINICLAVEL</v>
      </c>
      <c r="H1267">
        <f>+Tabla1[[#This Row],[VALOR]]/7</f>
        <v>12</v>
      </c>
    </row>
    <row r="1268" spans="1:8" hidden="1" x14ac:dyDescent="0.25">
      <c r="A1268" t="s">
        <v>61</v>
      </c>
      <c r="B1268" t="s">
        <v>98</v>
      </c>
      <c r="C1268" t="s">
        <v>129</v>
      </c>
      <c r="D1268" t="s">
        <v>136</v>
      </c>
      <c r="E1268" t="s">
        <v>111</v>
      </c>
      <c r="F1268">
        <v>84</v>
      </c>
      <c r="G1268" t="str">
        <f>VLOOKUP(A1268,[1]Sheet1!$B$2:$E$200,3,FALSE)</f>
        <v>CLAVEL</v>
      </c>
      <c r="H1268">
        <f>+Tabla1[[#This Row],[VALOR]]/7</f>
        <v>12</v>
      </c>
    </row>
    <row r="1269" spans="1:8" hidden="1" x14ac:dyDescent="0.25">
      <c r="A1269" t="s">
        <v>62</v>
      </c>
      <c r="B1269" t="s">
        <v>98</v>
      </c>
      <c r="C1269" t="s">
        <v>129</v>
      </c>
      <c r="D1269" t="s">
        <v>136</v>
      </c>
      <c r="E1269" t="s">
        <v>111</v>
      </c>
      <c r="F1269">
        <v>84</v>
      </c>
      <c r="G1269" t="str">
        <f>VLOOKUP(A1269,[1]Sheet1!$B$2:$E$200,3,FALSE)</f>
        <v>MINICLAVEL</v>
      </c>
      <c r="H1269">
        <f>+Tabla1[[#This Row],[VALOR]]/7</f>
        <v>12</v>
      </c>
    </row>
    <row r="1270" spans="1:8" hidden="1" x14ac:dyDescent="0.25">
      <c r="A1270" t="s">
        <v>63</v>
      </c>
      <c r="B1270" t="s">
        <v>98</v>
      </c>
      <c r="C1270" t="s">
        <v>129</v>
      </c>
      <c r="D1270" t="s">
        <v>136</v>
      </c>
      <c r="E1270" t="s">
        <v>111</v>
      </c>
      <c r="F1270">
        <v>84</v>
      </c>
      <c r="G1270" t="str">
        <f>VLOOKUP(A1270,[1]Sheet1!$B$2:$E$200,3,FALSE)</f>
        <v>CLAVEL</v>
      </c>
      <c r="H1270">
        <f>+Tabla1[[#This Row],[VALOR]]/7</f>
        <v>12</v>
      </c>
    </row>
    <row r="1271" spans="1:8" hidden="1" x14ac:dyDescent="0.25">
      <c r="A1271" t="s">
        <v>64</v>
      </c>
      <c r="B1271" t="s">
        <v>98</v>
      </c>
      <c r="C1271" t="s">
        <v>129</v>
      </c>
      <c r="D1271" t="s">
        <v>136</v>
      </c>
      <c r="E1271" t="s">
        <v>111</v>
      </c>
      <c r="F1271">
        <v>84</v>
      </c>
      <c r="G1271" t="str">
        <f>VLOOKUP(A1271,[1]Sheet1!$B$2:$E$200,3,FALSE)</f>
        <v>CLAVEL</v>
      </c>
      <c r="H1271">
        <f>+Tabla1[[#This Row],[VALOR]]/7</f>
        <v>12</v>
      </c>
    </row>
    <row r="1272" spans="1:8" hidden="1" x14ac:dyDescent="0.25">
      <c r="A1272" t="s">
        <v>65</v>
      </c>
      <c r="B1272" t="s">
        <v>98</v>
      </c>
      <c r="C1272" t="s">
        <v>129</v>
      </c>
      <c r="D1272" t="s">
        <v>136</v>
      </c>
      <c r="E1272" t="s">
        <v>111</v>
      </c>
      <c r="F1272">
        <v>84</v>
      </c>
      <c r="G1272" t="str">
        <f>VLOOKUP(A1272,[1]Sheet1!$B$2:$E$200,3,FALSE)</f>
        <v>CLAVEL</v>
      </c>
      <c r="H1272">
        <f>+Tabla1[[#This Row],[VALOR]]/7</f>
        <v>12</v>
      </c>
    </row>
    <row r="1273" spans="1:8" hidden="1" x14ac:dyDescent="0.25">
      <c r="A1273" t="s">
        <v>66</v>
      </c>
      <c r="B1273" t="s">
        <v>98</v>
      </c>
      <c r="C1273" t="s">
        <v>129</v>
      </c>
      <c r="D1273" t="s">
        <v>136</v>
      </c>
      <c r="E1273" t="s">
        <v>111</v>
      </c>
      <c r="F1273">
        <v>84</v>
      </c>
      <c r="G1273" t="str">
        <f>VLOOKUP(A1273,[1]Sheet1!$B$2:$E$200,3,FALSE)</f>
        <v>MINICLAVEL</v>
      </c>
      <c r="H1273">
        <f>+Tabla1[[#This Row],[VALOR]]/7</f>
        <v>12</v>
      </c>
    </row>
    <row r="1274" spans="1:8" hidden="1" x14ac:dyDescent="0.25">
      <c r="A1274" t="s">
        <v>67</v>
      </c>
      <c r="B1274" t="s">
        <v>98</v>
      </c>
      <c r="C1274" t="s">
        <v>129</v>
      </c>
      <c r="D1274" t="s">
        <v>136</v>
      </c>
      <c r="E1274" t="s">
        <v>111</v>
      </c>
      <c r="F1274">
        <v>84</v>
      </c>
      <c r="G1274" t="str">
        <f>VLOOKUP(A1274,[1]Sheet1!$B$2:$E$200,3,FALSE)</f>
        <v>CLAVEL</v>
      </c>
      <c r="H1274">
        <f>+Tabla1[[#This Row],[VALOR]]/7</f>
        <v>12</v>
      </c>
    </row>
    <row r="1275" spans="1:8" hidden="1" x14ac:dyDescent="0.25">
      <c r="A1275" t="s">
        <v>68</v>
      </c>
      <c r="B1275" t="s">
        <v>98</v>
      </c>
      <c r="C1275" t="s">
        <v>129</v>
      </c>
      <c r="D1275" t="s">
        <v>136</v>
      </c>
      <c r="E1275" t="s">
        <v>111</v>
      </c>
      <c r="F1275">
        <v>84</v>
      </c>
      <c r="G1275" t="str">
        <f>VLOOKUP(A1275,[1]Sheet1!$B$2:$E$200,3,FALSE)</f>
        <v>MINICLAVEL</v>
      </c>
      <c r="H1275">
        <f>+Tabla1[[#This Row],[VALOR]]/7</f>
        <v>12</v>
      </c>
    </row>
    <row r="1276" spans="1:8" hidden="1" x14ac:dyDescent="0.25">
      <c r="A1276" t="s">
        <v>69</v>
      </c>
      <c r="B1276" t="s">
        <v>98</v>
      </c>
      <c r="C1276" t="s">
        <v>129</v>
      </c>
      <c r="D1276" t="s">
        <v>136</v>
      </c>
      <c r="E1276" t="s">
        <v>111</v>
      </c>
      <c r="F1276">
        <v>84</v>
      </c>
      <c r="G1276" t="str">
        <f>VLOOKUP(A1276,[1]Sheet1!$B$2:$E$200,3,FALSE)</f>
        <v>MINICLAVEL</v>
      </c>
      <c r="H1276">
        <f>+Tabla1[[#This Row],[VALOR]]/7</f>
        <v>12</v>
      </c>
    </row>
    <row r="1277" spans="1:8" hidden="1" x14ac:dyDescent="0.25">
      <c r="A1277" t="s">
        <v>70</v>
      </c>
      <c r="B1277" t="s">
        <v>98</v>
      </c>
      <c r="C1277" t="s">
        <v>129</v>
      </c>
      <c r="D1277" t="s">
        <v>136</v>
      </c>
      <c r="E1277" t="s">
        <v>111</v>
      </c>
      <c r="F1277">
        <v>84</v>
      </c>
      <c r="G1277" t="str">
        <f>VLOOKUP(A1277,[1]Sheet1!$B$2:$E$200,3,FALSE)</f>
        <v>MINICLAVEL</v>
      </c>
      <c r="H1277">
        <f>+Tabla1[[#This Row],[VALOR]]/7</f>
        <v>12</v>
      </c>
    </row>
    <row r="1278" spans="1:8" hidden="1" x14ac:dyDescent="0.25">
      <c r="A1278" t="s">
        <v>71</v>
      </c>
      <c r="B1278" t="s">
        <v>98</v>
      </c>
      <c r="C1278" t="s">
        <v>129</v>
      </c>
      <c r="D1278" t="s">
        <v>136</v>
      </c>
      <c r="E1278" t="s">
        <v>111</v>
      </c>
      <c r="F1278">
        <v>84</v>
      </c>
      <c r="G1278" t="str">
        <f>VLOOKUP(A1278,[1]Sheet1!$B$2:$E$200,3,FALSE)</f>
        <v>MINICLAVEL</v>
      </c>
      <c r="H1278">
        <f>+Tabla1[[#This Row],[VALOR]]/7</f>
        <v>12</v>
      </c>
    </row>
    <row r="1279" spans="1:8" hidden="1" x14ac:dyDescent="0.25">
      <c r="A1279" t="s">
        <v>72</v>
      </c>
      <c r="B1279" t="s">
        <v>98</v>
      </c>
      <c r="C1279" t="s">
        <v>129</v>
      </c>
      <c r="D1279" t="s">
        <v>136</v>
      </c>
      <c r="E1279" t="s">
        <v>111</v>
      </c>
      <c r="F1279">
        <v>84</v>
      </c>
      <c r="G1279" t="str">
        <f>VLOOKUP(A1279,[1]Sheet1!$B$2:$E$200,3,FALSE)</f>
        <v>CLAVEL</v>
      </c>
      <c r="H1279">
        <f>+Tabla1[[#This Row],[VALOR]]/7</f>
        <v>12</v>
      </c>
    </row>
    <row r="1280" spans="1:8" hidden="1" x14ac:dyDescent="0.25">
      <c r="A1280" t="s">
        <v>73</v>
      </c>
      <c r="B1280" t="s">
        <v>98</v>
      </c>
      <c r="C1280" t="s">
        <v>129</v>
      </c>
      <c r="D1280" t="s">
        <v>136</v>
      </c>
      <c r="E1280" t="s">
        <v>111</v>
      </c>
      <c r="F1280">
        <v>84</v>
      </c>
      <c r="G1280" t="str">
        <f>VLOOKUP(A1280,[1]Sheet1!$B$2:$E$200,3,FALSE)</f>
        <v>CLAVEL</v>
      </c>
      <c r="H1280">
        <f>+Tabla1[[#This Row],[VALOR]]/7</f>
        <v>12</v>
      </c>
    </row>
    <row r="1281" spans="1:8" hidden="1" x14ac:dyDescent="0.25">
      <c r="A1281" t="s">
        <v>74</v>
      </c>
      <c r="B1281" t="s">
        <v>98</v>
      </c>
      <c r="C1281" t="s">
        <v>129</v>
      </c>
      <c r="D1281" t="s">
        <v>136</v>
      </c>
      <c r="E1281" t="s">
        <v>111</v>
      </c>
      <c r="F1281">
        <v>84</v>
      </c>
      <c r="G1281" t="str">
        <f>VLOOKUP(A1281,[1]Sheet1!$B$2:$E$200,3,FALSE)</f>
        <v>CLAVEL</v>
      </c>
      <c r="H1281">
        <f>+Tabla1[[#This Row],[VALOR]]/7</f>
        <v>12</v>
      </c>
    </row>
    <row r="1282" spans="1:8" hidden="1" x14ac:dyDescent="0.25">
      <c r="A1282" t="s">
        <v>75</v>
      </c>
      <c r="B1282" t="s">
        <v>98</v>
      </c>
      <c r="C1282" t="s">
        <v>129</v>
      </c>
      <c r="D1282" t="s">
        <v>136</v>
      </c>
      <c r="E1282" t="s">
        <v>111</v>
      </c>
      <c r="F1282">
        <v>84</v>
      </c>
      <c r="G1282" t="str">
        <f>VLOOKUP(A1282,[1]Sheet1!$B$2:$E$200,3,FALSE)</f>
        <v>MINICLAVEL</v>
      </c>
      <c r="H1282">
        <f>+Tabla1[[#This Row],[VALOR]]/7</f>
        <v>12</v>
      </c>
    </row>
    <row r="1283" spans="1:8" hidden="1" x14ac:dyDescent="0.25">
      <c r="A1283" t="s">
        <v>76</v>
      </c>
      <c r="B1283" t="s">
        <v>98</v>
      </c>
      <c r="C1283" t="s">
        <v>129</v>
      </c>
      <c r="D1283" t="s">
        <v>136</v>
      </c>
      <c r="E1283" t="s">
        <v>111</v>
      </c>
      <c r="F1283">
        <v>84</v>
      </c>
      <c r="G1283" t="str">
        <f>VLOOKUP(A1283,[1]Sheet1!$B$2:$E$200,3,FALSE)</f>
        <v>MINICLAVEL</v>
      </c>
      <c r="H1283">
        <f>+Tabla1[[#This Row],[VALOR]]/7</f>
        <v>12</v>
      </c>
    </row>
    <row r="1284" spans="1:8" hidden="1" x14ac:dyDescent="0.25">
      <c r="A1284" t="s">
        <v>77</v>
      </c>
      <c r="B1284" t="s">
        <v>98</v>
      </c>
      <c r="C1284" t="s">
        <v>129</v>
      </c>
      <c r="D1284" t="s">
        <v>136</v>
      </c>
      <c r="E1284" t="s">
        <v>111</v>
      </c>
      <c r="F1284">
        <v>84</v>
      </c>
      <c r="G1284" t="str">
        <f>VLOOKUP(A1284,[1]Sheet1!$B$2:$E$200,3,FALSE)</f>
        <v>MINICLAVEL</v>
      </c>
      <c r="H1284">
        <f>+Tabla1[[#This Row],[VALOR]]/7</f>
        <v>12</v>
      </c>
    </row>
    <row r="1285" spans="1:8" hidden="1" x14ac:dyDescent="0.25">
      <c r="A1285" t="s">
        <v>119</v>
      </c>
      <c r="B1285" t="s">
        <v>98</v>
      </c>
      <c r="C1285" t="s">
        <v>129</v>
      </c>
      <c r="D1285" t="s">
        <v>136</v>
      </c>
      <c r="E1285" t="s">
        <v>111</v>
      </c>
      <c r="F1285">
        <v>84</v>
      </c>
      <c r="G1285" t="str">
        <f>VLOOKUP(A1285,[1]Sheet1!$B$2:$E$200,3,FALSE)</f>
        <v>MINICLAVEL</v>
      </c>
      <c r="H1285">
        <f>+Tabla1[[#This Row],[VALOR]]/7</f>
        <v>12</v>
      </c>
    </row>
    <row r="1286" spans="1:8" hidden="1" x14ac:dyDescent="0.25">
      <c r="A1286" t="s">
        <v>78</v>
      </c>
      <c r="B1286" t="s">
        <v>98</v>
      </c>
      <c r="C1286" t="s">
        <v>129</v>
      </c>
      <c r="D1286" t="s">
        <v>136</v>
      </c>
      <c r="E1286" t="s">
        <v>111</v>
      </c>
      <c r="F1286">
        <v>84</v>
      </c>
      <c r="G1286" t="str">
        <f>VLOOKUP(A1286,[1]Sheet1!$B$2:$E$200,3,FALSE)</f>
        <v>MINICLAVEL</v>
      </c>
      <c r="H1286">
        <f>+Tabla1[[#This Row],[VALOR]]/7</f>
        <v>12</v>
      </c>
    </row>
    <row r="1287" spans="1:8" hidden="1" x14ac:dyDescent="0.25">
      <c r="A1287" t="s">
        <v>79</v>
      </c>
      <c r="B1287" t="s">
        <v>98</v>
      </c>
      <c r="C1287" t="s">
        <v>129</v>
      </c>
      <c r="D1287" t="s">
        <v>136</v>
      </c>
      <c r="E1287" t="s">
        <v>111</v>
      </c>
      <c r="F1287">
        <v>84</v>
      </c>
      <c r="G1287" t="str">
        <f>VLOOKUP(A1287,[1]Sheet1!$B$2:$E$200,3,FALSE)</f>
        <v>CLAVEL</v>
      </c>
      <c r="H1287">
        <f>+Tabla1[[#This Row],[VALOR]]/7</f>
        <v>12</v>
      </c>
    </row>
    <row r="1288" spans="1:8" hidden="1" x14ac:dyDescent="0.25">
      <c r="A1288" t="s">
        <v>80</v>
      </c>
      <c r="B1288" t="s">
        <v>98</v>
      </c>
      <c r="C1288" t="s">
        <v>129</v>
      </c>
      <c r="D1288" t="s">
        <v>136</v>
      </c>
      <c r="E1288" t="s">
        <v>111</v>
      </c>
      <c r="F1288">
        <v>84</v>
      </c>
      <c r="G1288" t="str">
        <f>VLOOKUP(A1288,[1]Sheet1!$B$2:$E$200,3,FALSE)</f>
        <v>MINICLAVEL</v>
      </c>
      <c r="H1288">
        <f>+Tabla1[[#This Row],[VALOR]]/7</f>
        <v>12</v>
      </c>
    </row>
    <row r="1289" spans="1:8" hidden="1" x14ac:dyDescent="0.25">
      <c r="A1289" t="s">
        <v>81</v>
      </c>
      <c r="B1289" t="s">
        <v>98</v>
      </c>
      <c r="C1289" t="s">
        <v>129</v>
      </c>
      <c r="D1289" t="s">
        <v>136</v>
      </c>
      <c r="E1289" t="s">
        <v>111</v>
      </c>
      <c r="F1289">
        <v>84</v>
      </c>
      <c r="G1289" t="str">
        <f>VLOOKUP(A1289,[1]Sheet1!$B$2:$E$200,3,FALSE)</f>
        <v>MINICLAVEL</v>
      </c>
      <c r="H1289">
        <f>+Tabla1[[#This Row],[VALOR]]/7</f>
        <v>12</v>
      </c>
    </row>
    <row r="1290" spans="1:8" hidden="1" x14ac:dyDescent="0.25">
      <c r="A1290" t="s">
        <v>82</v>
      </c>
      <c r="B1290" t="s">
        <v>98</v>
      </c>
      <c r="C1290" t="s">
        <v>129</v>
      </c>
      <c r="D1290" t="s">
        <v>136</v>
      </c>
      <c r="E1290" t="s">
        <v>111</v>
      </c>
      <c r="F1290">
        <v>84</v>
      </c>
      <c r="G1290" t="str">
        <f>VLOOKUP(A1290,[1]Sheet1!$B$2:$E$200,3,FALSE)</f>
        <v>CLAVEL</v>
      </c>
      <c r="H1290">
        <f>+Tabla1[[#This Row],[VALOR]]/7</f>
        <v>12</v>
      </c>
    </row>
    <row r="1291" spans="1:8" hidden="1" x14ac:dyDescent="0.25">
      <c r="A1291" t="s">
        <v>83</v>
      </c>
      <c r="B1291" t="s">
        <v>98</v>
      </c>
      <c r="C1291" t="s">
        <v>129</v>
      </c>
      <c r="D1291" t="s">
        <v>136</v>
      </c>
      <c r="E1291" t="s">
        <v>111</v>
      </c>
      <c r="F1291">
        <v>84</v>
      </c>
      <c r="G1291" t="str">
        <f>VLOOKUP(A1291,[1]Sheet1!$B$2:$E$200,3,FALSE)</f>
        <v>MINICLAVEL</v>
      </c>
      <c r="H1291">
        <f>+Tabla1[[#This Row],[VALOR]]/7</f>
        <v>12</v>
      </c>
    </row>
    <row r="1292" spans="1:8" hidden="1" x14ac:dyDescent="0.25">
      <c r="A1292" t="s">
        <v>120</v>
      </c>
      <c r="B1292" t="s">
        <v>98</v>
      </c>
      <c r="C1292" t="s">
        <v>129</v>
      </c>
      <c r="D1292" t="s">
        <v>136</v>
      </c>
      <c r="E1292" t="s">
        <v>111</v>
      </c>
      <c r="F1292">
        <v>84</v>
      </c>
      <c r="G1292" t="e">
        <f>VLOOKUP(A1292,[1]Sheet1!$B$2:$E$200,3,FALSE)</f>
        <v>#N/A</v>
      </c>
      <c r="H1292">
        <f>+Tabla1[[#This Row],[VALOR]]/7</f>
        <v>12</v>
      </c>
    </row>
    <row r="1293" spans="1:8" hidden="1" x14ac:dyDescent="0.25">
      <c r="A1293" t="s">
        <v>84</v>
      </c>
      <c r="B1293" t="s">
        <v>98</v>
      </c>
      <c r="C1293" t="s">
        <v>129</v>
      </c>
      <c r="D1293" t="s">
        <v>136</v>
      </c>
      <c r="E1293" t="s">
        <v>111</v>
      </c>
      <c r="F1293">
        <v>84</v>
      </c>
      <c r="G1293" t="str">
        <f>VLOOKUP(A1293,[1]Sheet1!$B$2:$E$200,3,FALSE)</f>
        <v>MINICLAVEL</v>
      </c>
      <c r="H1293">
        <f>+Tabla1[[#This Row],[VALOR]]/7</f>
        <v>12</v>
      </c>
    </row>
    <row r="1294" spans="1:8" hidden="1" x14ac:dyDescent="0.25">
      <c r="A1294" t="s">
        <v>85</v>
      </c>
      <c r="B1294" t="s">
        <v>98</v>
      </c>
      <c r="C1294" t="s">
        <v>129</v>
      </c>
      <c r="D1294" t="s">
        <v>136</v>
      </c>
      <c r="E1294" t="s">
        <v>111</v>
      </c>
      <c r="F1294">
        <v>84</v>
      </c>
      <c r="G1294" t="str">
        <f>VLOOKUP(A1294,[1]Sheet1!$B$2:$E$200,3,FALSE)</f>
        <v>CLAVEL</v>
      </c>
      <c r="H1294">
        <f>+Tabla1[[#This Row],[VALOR]]/7</f>
        <v>12</v>
      </c>
    </row>
    <row r="1295" spans="1:8" hidden="1" x14ac:dyDescent="0.25">
      <c r="A1295" t="s">
        <v>86</v>
      </c>
      <c r="B1295" t="s">
        <v>98</v>
      </c>
      <c r="C1295" t="s">
        <v>129</v>
      </c>
      <c r="D1295" t="s">
        <v>136</v>
      </c>
      <c r="E1295" t="s">
        <v>111</v>
      </c>
      <c r="F1295">
        <v>84</v>
      </c>
      <c r="G1295" t="str">
        <f>VLOOKUP(A1295,[1]Sheet1!$B$2:$E$200,3,FALSE)</f>
        <v>MINICLAVEL</v>
      </c>
      <c r="H1295">
        <f>+Tabla1[[#This Row],[VALOR]]/7</f>
        <v>12</v>
      </c>
    </row>
    <row r="1296" spans="1:8" hidden="1" x14ac:dyDescent="0.25">
      <c r="A1296" t="s">
        <v>87</v>
      </c>
      <c r="B1296" t="s">
        <v>98</v>
      </c>
      <c r="C1296" t="s">
        <v>129</v>
      </c>
      <c r="D1296" t="s">
        <v>136</v>
      </c>
      <c r="E1296" t="s">
        <v>111</v>
      </c>
      <c r="F1296">
        <v>84</v>
      </c>
      <c r="G1296" t="str">
        <f>VLOOKUP(A1296,[1]Sheet1!$B$2:$E$200,3,FALSE)</f>
        <v>CLAVEL</v>
      </c>
      <c r="H1296">
        <f>+Tabla1[[#This Row],[VALOR]]/7</f>
        <v>12</v>
      </c>
    </row>
    <row r="1297" spans="1:8" hidden="1" x14ac:dyDescent="0.25">
      <c r="A1297" t="s">
        <v>88</v>
      </c>
      <c r="B1297" t="s">
        <v>98</v>
      </c>
      <c r="C1297" t="s">
        <v>129</v>
      </c>
      <c r="D1297" t="s">
        <v>136</v>
      </c>
      <c r="E1297" t="s">
        <v>111</v>
      </c>
      <c r="F1297">
        <v>84</v>
      </c>
      <c r="G1297" t="str">
        <f>VLOOKUP(A1297,[1]Sheet1!$B$2:$E$200,3,FALSE)</f>
        <v>CLAVEL</v>
      </c>
      <c r="H1297">
        <f>+Tabla1[[#This Row],[VALOR]]/7</f>
        <v>12</v>
      </c>
    </row>
    <row r="1298" spans="1:8" hidden="1" x14ac:dyDescent="0.25">
      <c r="A1298" t="s">
        <v>121</v>
      </c>
      <c r="B1298" t="s">
        <v>98</v>
      </c>
      <c r="C1298" t="s">
        <v>129</v>
      </c>
      <c r="D1298" t="s">
        <v>136</v>
      </c>
      <c r="E1298" t="s">
        <v>111</v>
      </c>
      <c r="F1298">
        <v>84</v>
      </c>
      <c r="G1298" t="str">
        <f>VLOOKUP(A1298,[1]Sheet1!$B$2:$E$200,3,FALSE)</f>
        <v>MINICLAVEL</v>
      </c>
      <c r="H1298">
        <f>+Tabla1[[#This Row],[VALOR]]/7</f>
        <v>12</v>
      </c>
    </row>
    <row r="1299" spans="1:8" hidden="1" x14ac:dyDescent="0.25">
      <c r="A1299" t="s">
        <v>89</v>
      </c>
      <c r="B1299" t="s">
        <v>98</v>
      </c>
      <c r="C1299" t="s">
        <v>129</v>
      </c>
      <c r="D1299" t="s">
        <v>136</v>
      </c>
      <c r="E1299" t="s">
        <v>111</v>
      </c>
      <c r="F1299">
        <v>84</v>
      </c>
      <c r="G1299" t="str">
        <f>VLOOKUP(A1299,[1]Sheet1!$B$2:$E$200,3,FALSE)</f>
        <v>MINICLAVEL</v>
      </c>
      <c r="H1299">
        <f>+Tabla1[[#This Row],[VALOR]]/7</f>
        <v>12</v>
      </c>
    </row>
    <row r="1300" spans="1:8" hidden="1" x14ac:dyDescent="0.25">
      <c r="A1300" t="s">
        <v>90</v>
      </c>
      <c r="B1300" t="s">
        <v>98</v>
      </c>
      <c r="C1300" t="s">
        <v>129</v>
      </c>
      <c r="D1300" t="s">
        <v>136</v>
      </c>
      <c r="E1300" t="s">
        <v>111</v>
      </c>
      <c r="F1300">
        <v>84</v>
      </c>
      <c r="G1300" t="str">
        <f>VLOOKUP(A1300,[1]Sheet1!$B$2:$E$200,3,FALSE)</f>
        <v>CLAVEL</v>
      </c>
      <c r="H1300">
        <f>+Tabla1[[#This Row],[VALOR]]/7</f>
        <v>12</v>
      </c>
    </row>
    <row r="1301" spans="1:8" hidden="1" x14ac:dyDescent="0.25">
      <c r="A1301" t="s">
        <v>91</v>
      </c>
      <c r="B1301" t="s">
        <v>98</v>
      </c>
      <c r="C1301" t="s">
        <v>129</v>
      </c>
      <c r="D1301" t="s">
        <v>136</v>
      </c>
      <c r="E1301" t="s">
        <v>111</v>
      </c>
      <c r="F1301">
        <v>84</v>
      </c>
      <c r="G1301" t="str">
        <f>VLOOKUP(A1301,[1]Sheet1!$B$2:$E$200,3,FALSE)</f>
        <v>CLAVEL</v>
      </c>
      <c r="H1301">
        <f>+Tabla1[[#This Row],[VALOR]]/7</f>
        <v>12</v>
      </c>
    </row>
    <row r="1302" spans="1:8" hidden="1" x14ac:dyDescent="0.25">
      <c r="A1302" t="s">
        <v>92</v>
      </c>
      <c r="B1302" t="s">
        <v>98</v>
      </c>
      <c r="C1302" t="s">
        <v>129</v>
      </c>
      <c r="D1302" t="s">
        <v>136</v>
      </c>
      <c r="E1302" t="s">
        <v>111</v>
      </c>
      <c r="F1302">
        <v>84</v>
      </c>
      <c r="G1302" t="str">
        <f>VLOOKUP(A1302,[1]Sheet1!$B$2:$E$200,3,FALSE)</f>
        <v>CLAVEL</v>
      </c>
      <c r="H1302">
        <f>+Tabla1[[#This Row],[VALOR]]/7</f>
        <v>12</v>
      </c>
    </row>
    <row r="1303" spans="1:8" hidden="1" x14ac:dyDescent="0.25">
      <c r="A1303" t="s">
        <v>93</v>
      </c>
      <c r="B1303" t="s">
        <v>98</v>
      </c>
      <c r="C1303" t="s">
        <v>129</v>
      </c>
      <c r="D1303" t="s">
        <v>136</v>
      </c>
      <c r="E1303" t="s">
        <v>111</v>
      </c>
      <c r="F1303">
        <v>84</v>
      </c>
      <c r="G1303" t="str">
        <f>VLOOKUP(A1303,[1]Sheet1!$B$2:$E$200,3,FALSE)</f>
        <v>MINICLAVEL</v>
      </c>
      <c r="H1303">
        <f>+Tabla1[[#This Row],[VALOR]]/7</f>
        <v>12</v>
      </c>
    </row>
    <row r="1304" spans="1:8" hidden="1" x14ac:dyDescent="0.25">
      <c r="A1304" t="s">
        <v>94</v>
      </c>
      <c r="B1304" t="s">
        <v>98</v>
      </c>
      <c r="C1304" t="s">
        <v>129</v>
      </c>
      <c r="D1304" t="s">
        <v>136</v>
      </c>
      <c r="E1304" t="s">
        <v>111</v>
      </c>
      <c r="F1304">
        <v>84</v>
      </c>
      <c r="G1304" t="str">
        <f>VLOOKUP(A1304,[1]Sheet1!$B$2:$E$200,3,FALSE)</f>
        <v>CLAVEL</v>
      </c>
      <c r="H1304">
        <f>+Tabla1[[#This Row],[VALOR]]/7</f>
        <v>12</v>
      </c>
    </row>
    <row r="1305" spans="1:8" hidden="1" x14ac:dyDescent="0.25">
      <c r="A1305" t="s">
        <v>95</v>
      </c>
      <c r="B1305" t="s">
        <v>98</v>
      </c>
      <c r="C1305" t="s">
        <v>129</v>
      </c>
      <c r="D1305" t="s">
        <v>136</v>
      </c>
      <c r="E1305" t="s">
        <v>111</v>
      </c>
      <c r="F1305">
        <v>84</v>
      </c>
      <c r="G1305" t="str">
        <f>VLOOKUP(A1305,[1]Sheet1!$B$2:$E$200,3,FALSE)</f>
        <v>MINICLAVEL</v>
      </c>
      <c r="H1305">
        <f>+Tabla1[[#This Row],[VALOR]]/7</f>
        <v>12</v>
      </c>
    </row>
    <row r="1306" spans="1:8" hidden="1" x14ac:dyDescent="0.25">
      <c r="A1306" t="s">
        <v>122</v>
      </c>
      <c r="B1306" t="s">
        <v>98</v>
      </c>
      <c r="C1306" t="s">
        <v>129</v>
      </c>
      <c r="D1306" t="s">
        <v>136</v>
      </c>
      <c r="E1306" t="s">
        <v>111</v>
      </c>
      <c r="F1306">
        <v>84</v>
      </c>
      <c r="G1306" t="str">
        <f>VLOOKUP(A1306,[1]Sheet1!$B$2:$E$200,3,FALSE)</f>
        <v>MINICLAVEL</v>
      </c>
      <c r="H1306">
        <f>+Tabla1[[#This Row],[VALOR]]/7</f>
        <v>12</v>
      </c>
    </row>
    <row r="1307" spans="1:8" hidden="1" x14ac:dyDescent="0.25">
      <c r="A1307" t="s">
        <v>123</v>
      </c>
      <c r="B1307" t="s">
        <v>98</v>
      </c>
      <c r="C1307" t="s">
        <v>129</v>
      </c>
      <c r="D1307" t="s">
        <v>136</v>
      </c>
      <c r="E1307" t="s">
        <v>111</v>
      </c>
      <c r="F1307">
        <v>84</v>
      </c>
      <c r="G1307" t="str">
        <f>VLOOKUP(A1307,[1]Sheet1!$B$2:$E$200,3,FALSE)</f>
        <v>MINICLAVEL</v>
      </c>
      <c r="H1307">
        <f>+Tabla1[[#This Row],[VALOR]]/7</f>
        <v>12</v>
      </c>
    </row>
    <row r="1308" spans="1:8" hidden="1" x14ac:dyDescent="0.25">
      <c r="A1308" t="s">
        <v>96</v>
      </c>
      <c r="B1308" t="s">
        <v>98</v>
      </c>
      <c r="C1308" t="s">
        <v>129</v>
      </c>
      <c r="D1308" t="s">
        <v>136</v>
      </c>
      <c r="E1308" t="s">
        <v>111</v>
      </c>
      <c r="F1308">
        <v>84</v>
      </c>
      <c r="G1308" t="str">
        <f>VLOOKUP(A1308,[1]Sheet1!$B$2:$E$200,3,FALSE)</f>
        <v>CLAVEL</v>
      </c>
      <c r="H1308">
        <f>+Tabla1[[#This Row],[VALOR]]/7</f>
        <v>12</v>
      </c>
    </row>
    <row r="1309" spans="1:8" hidden="1" x14ac:dyDescent="0.25">
      <c r="A1309" t="s">
        <v>0</v>
      </c>
      <c r="B1309" t="s">
        <v>98</v>
      </c>
      <c r="C1309" t="s">
        <v>129</v>
      </c>
      <c r="D1309" t="s">
        <v>137</v>
      </c>
      <c r="E1309" t="s">
        <v>111</v>
      </c>
      <c r="F1309">
        <v>280</v>
      </c>
      <c r="G1309" t="str">
        <f>VLOOKUP(A1309,[1]Sheet1!$B$2:$E$200,3,FALSE)</f>
        <v>CLAVEL</v>
      </c>
      <c r="H1309">
        <f>+Tabla1[[#This Row],[VALOR]]/7</f>
        <v>40</v>
      </c>
    </row>
    <row r="1310" spans="1:8" hidden="1" x14ac:dyDescent="0.25">
      <c r="A1310" t="s">
        <v>1</v>
      </c>
      <c r="B1310" t="s">
        <v>98</v>
      </c>
      <c r="C1310" t="s">
        <v>129</v>
      </c>
      <c r="D1310" t="s">
        <v>137</v>
      </c>
      <c r="E1310" t="s">
        <v>111</v>
      </c>
      <c r="F1310">
        <v>280</v>
      </c>
      <c r="G1310" t="str">
        <f>VLOOKUP(A1310,[1]Sheet1!$B$2:$E$200,3,FALSE)</f>
        <v>CLAVEL</v>
      </c>
      <c r="H1310">
        <f>+Tabla1[[#This Row],[VALOR]]/7</f>
        <v>40</v>
      </c>
    </row>
    <row r="1311" spans="1:8" hidden="1" x14ac:dyDescent="0.25">
      <c r="A1311" t="s">
        <v>2</v>
      </c>
      <c r="B1311" t="s">
        <v>98</v>
      </c>
      <c r="C1311" t="s">
        <v>129</v>
      </c>
      <c r="D1311" t="s">
        <v>137</v>
      </c>
      <c r="E1311" t="s">
        <v>111</v>
      </c>
      <c r="F1311">
        <v>280</v>
      </c>
      <c r="G1311" t="str">
        <f>VLOOKUP(A1311,[1]Sheet1!$B$2:$E$200,3,FALSE)</f>
        <v>CLAVEL</v>
      </c>
      <c r="H1311">
        <f>+Tabla1[[#This Row],[VALOR]]/7</f>
        <v>40</v>
      </c>
    </row>
    <row r="1312" spans="1:8" hidden="1" x14ac:dyDescent="0.25">
      <c r="A1312" t="s">
        <v>3</v>
      </c>
      <c r="B1312" t="s">
        <v>98</v>
      </c>
      <c r="C1312" t="s">
        <v>129</v>
      </c>
      <c r="D1312" t="s">
        <v>137</v>
      </c>
      <c r="E1312" t="s">
        <v>111</v>
      </c>
      <c r="F1312">
        <v>280</v>
      </c>
      <c r="G1312" t="str">
        <f>VLOOKUP(A1312,[1]Sheet1!$B$2:$E$200,3,FALSE)</f>
        <v>MINICLAVEL</v>
      </c>
      <c r="H1312">
        <f>+Tabla1[[#This Row],[VALOR]]/7</f>
        <v>40</v>
      </c>
    </row>
    <row r="1313" spans="1:8" hidden="1" x14ac:dyDescent="0.25">
      <c r="A1313" t="s">
        <v>4</v>
      </c>
      <c r="B1313" t="s">
        <v>98</v>
      </c>
      <c r="C1313" t="s">
        <v>129</v>
      </c>
      <c r="D1313" t="s">
        <v>137</v>
      </c>
      <c r="E1313" t="s">
        <v>111</v>
      </c>
      <c r="F1313">
        <v>280</v>
      </c>
      <c r="G1313" t="str">
        <f>VLOOKUP(A1313,[1]Sheet1!$B$2:$E$200,3,FALSE)</f>
        <v>MINICLAVEL</v>
      </c>
      <c r="H1313">
        <f>+Tabla1[[#This Row],[VALOR]]/7</f>
        <v>40</v>
      </c>
    </row>
    <row r="1314" spans="1:8" hidden="1" x14ac:dyDescent="0.25">
      <c r="A1314" t="s">
        <v>5</v>
      </c>
      <c r="B1314" t="s">
        <v>98</v>
      </c>
      <c r="C1314" t="s">
        <v>129</v>
      </c>
      <c r="D1314" t="s">
        <v>137</v>
      </c>
      <c r="E1314" t="s">
        <v>111</v>
      </c>
      <c r="F1314">
        <v>280</v>
      </c>
      <c r="G1314" t="str">
        <f>VLOOKUP(A1314,[1]Sheet1!$B$2:$E$200,3,FALSE)</f>
        <v>MINICLAVEL</v>
      </c>
      <c r="H1314">
        <f>+Tabla1[[#This Row],[VALOR]]/7</f>
        <v>40</v>
      </c>
    </row>
    <row r="1315" spans="1:8" hidden="1" x14ac:dyDescent="0.25">
      <c r="A1315" t="s">
        <v>6</v>
      </c>
      <c r="B1315" t="s">
        <v>98</v>
      </c>
      <c r="C1315" t="s">
        <v>129</v>
      </c>
      <c r="D1315" t="s">
        <v>137</v>
      </c>
      <c r="E1315" t="s">
        <v>111</v>
      </c>
      <c r="F1315">
        <v>280</v>
      </c>
      <c r="G1315" t="str">
        <f>VLOOKUP(A1315,[1]Sheet1!$B$2:$E$200,3,FALSE)</f>
        <v>MINICLAVEL</v>
      </c>
      <c r="H1315">
        <f>+Tabla1[[#This Row],[VALOR]]/7</f>
        <v>40</v>
      </c>
    </row>
    <row r="1316" spans="1:8" hidden="1" x14ac:dyDescent="0.25">
      <c r="A1316" t="s">
        <v>114</v>
      </c>
      <c r="B1316" t="s">
        <v>98</v>
      </c>
      <c r="C1316" t="s">
        <v>129</v>
      </c>
      <c r="D1316" t="s">
        <v>137</v>
      </c>
      <c r="E1316" t="s">
        <v>111</v>
      </c>
      <c r="F1316">
        <v>280</v>
      </c>
      <c r="G1316" t="str">
        <f>VLOOKUP(A1316,[1]Sheet1!$B$2:$E$200,3,FALSE)</f>
        <v>CLAVEL</v>
      </c>
      <c r="H1316">
        <f>+Tabla1[[#This Row],[VALOR]]/7</f>
        <v>40</v>
      </c>
    </row>
    <row r="1317" spans="1:8" hidden="1" x14ac:dyDescent="0.25">
      <c r="A1317" t="s">
        <v>7</v>
      </c>
      <c r="B1317" t="s">
        <v>98</v>
      </c>
      <c r="C1317" t="s">
        <v>129</v>
      </c>
      <c r="D1317" t="s">
        <v>137</v>
      </c>
      <c r="E1317" t="s">
        <v>111</v>
      </c>
      <c r="F1317">
        <v>280</v>
      </c>
      <c r="G1317" t="str">
        <f>VLOOKUP(A1317,[1]Sheet1!$B$2:$E$200,3,FALSE)</f>
        <v>CLAVEL</v>
      </c>
      <c r="H1317">
        <f>+Tabla1[[#This Row],[VALOR]]/7</f>
        <v>40</v>
      </c>
    </row>
    <row r="1318" spans="1:8" hidden="1" x14ac:dyDescent="0.25">
      <c r="A1318" t="s">
        <v>8</v>
      </c>
      <c r="B1318" t="s">
        <v>98</v>
      </c>
      <c r="C1318" t="s">
        <v>129</v>
      </c>
      <c r="D1318" t="s">
        <v>137</v>
      </c>
      <c r="E1318" t="s">
        <v>111</v>
      </c>
      <c r="F1318">
        <v>280</v>
      </c>
      <c r="G1318" t="str">
        <f>VLOOKUP(A1318,[1]Sheet1!$B$2:$E$200,3,FALSE)</f>
        <v>CLAVEL</v>
      </c>
      <c r="H1318">
        <f>+Tabla1[[#This Row],[VALOR]]/7</f>
        <v>40</v>
      </c>
    </row>
    <row r="1319" spans="1:8" hidden="1" x14ac:dyDescent="0.25">
      <c r="A1319" t="s">
        <v>9</v>
      </c>
      <c r="B1319" t="s">
        <v>98</v>
      </c>
      <c r="C1319" t="s">
        <v>129</v>
      </c>
      <c r="D1319" t="s">
        <v>137</v>
      </c>
      <c r="E1319" t="s">
        <v>111</v>
      </c>
      <c r="F1319">
        <v>280</v>
      </c>
      <c r="G1319" t="str">
        <f>VLOOKUP(A1319,[1]Sheet1!$B$2:$E$200,3,FALSE)</f>
        <v>MINICLAVEL</v>
      </c>
      <c r="H1319">
        <f>+Tabla1[[#This Row],[VALOR]]/7</f>
        <v>40</v>
      </c>
    </row>
    <row r="1320" spans="1:8" hidden="1" x14ac:dyDescent="0.25">
      <c r="A1320" t="s">
        <v>10</v>
      </c>
      <c r="B1320" t="s">
        <v>98</v>
      </c>
      <c r="C1320" t="s">
        <v>129</v>
      </c>
      <c r="D1320" t="s">
        <v>137</v>
      </c>
      <c r="E1320" t="s">
        <v>111</v>
      </c>
      <c r="F1320">
        <v>280</v>
      </c>
      <c r="G1320" t="str">
        <f>VLOOKUP(A1320,[1]Sheet1!$B$2:$E$200,3,FALSE)</f>
        <v>CLAVEL</v>
      </c>
      <c r="H1320">
        <f>+Tabla1[[#This Row],[VALOR]]/7</f>
        <v>40</v>
      </c>
    </row>
    <row r="1321" spans="1:8" hidden="1" x14ac:dyDescent="0.25">
      <c r="A1321" t="s">
        <v>11</v>
      </c>
      <c r="B1321" t="s">
        <v>98</v>
      </c>
      <c r="C1321" t="s">
        <v>129</v>
      </c>
      <c r="D1321" t="s">
        <v>137</v>
      </c>
      <c r="E1321" t="s">
        <v>111</v>
      </c>
      <c r="F1321">
        <v>280</v>
      </c>
      <c r="G1321" t="str">
        <f>VLOOKUP(A1321,[1]Sheet1!$B$2:$E$200,3,FALSE)</f>
        <v>MINICLAVEL</v>
      </c>
      <c r="H1321">
        <f>+Tabla1[[#This Row],[VALOR]]/7</f>
        <v>40</v>
      </c>
    </row>
    <row r="1322" spans="1:8" hidden="1" x14ac:dyDescent="0.25">
      <c r="A1322" t="s">
        <v>12</v>
      </c>
      <c r="B1322" t="s">
        <v>98</v>
      </c>
      <c r="C1322" t="s">
        <v>129</v>
      </c>
      <c r="D1322" t="s">
        <v>137</v>
      </c>
      <c r="E1322" t="s">
        <v>111</v>
      </c>
      <c r="F1322">
        <v>280</v>
      </c>
      <c r="G1322" t="str">
        <f>VLOOKUP(A1322,[1]Sheet1!$B$2:$E$200,3,FALSE)</f>
        <v>MINICLAVEL</v>
      </c>
      <c r="H1322">
        <f>+Tabla1[[#This Row],[VALOR]]/7</f>
        <v>40</v>
      </c>
    </row>
    <row r="1323" spans="1:8" hidden="1" x14ac:dyDescent="0.25">
      <c r="A1323" t="s">
        <v>13</v>
      </c>
      <c r="B1323" t="s">
        <v>98</v>
      </c>
      <c r="C1323" t="s">
        <v>129</v>
      </c>
      <c r="D1323" t="s">
        <v>137</v>
      </c>
      <c r="E1323" t="s">
        <v>111</v>
      </c>
      <c r="F1323">
        <v>280</v>
      </c>
      <c r="G1323" t="str">
        <f>VLOOKUP(A1323,[1]Sheet1!$B$2:$E$200,3,FALSE)</f>
        <v>CLAVEL</v>
      </c>
      <c r="H1323">
        <f>+Tabla1[[#This Row],[VALOR]]/7</f>
        <v>40</v>
      </c>
    </row>
    <row r="1324" spans="1:8" hidden="1" x14ac:dyDescent="0.25">
      <c r="A1324" t="s">
        <v>14</v>
      </c>
      <c r="B1324" t="s">
        <v>98</v>
      </c>
      <c r="C1324" t="s">
        <v>129</v>
      </c>
      <c r="D1324" t="s">
        <v>137</v>
      </c>
      <c r="E1324" t="s">
        <v>111</v>
      </c>
      <c r="F1324">
        <v>280</v>
      </c>
      <c r="G1324" t="str">
        <f>VLOOKUP(A1324,[1]Sheet1!$B$2:$E$200,3,FALSE)</f>
        <v>CLAVEL</v>
      </c>
      <c r="H1324">
        <f>+Tabla1[[#This Row],[VALOR]]/7</f>
        <v>40</v>
      </c>
    </row>
    <row r="1325" spans="1:8" hidden="1" x14ac:dyDescent="0.25">
      <c r="A1325" t="s">
        <v>15</v>
      </c>
      <c r="B1325" t="s">
        <v>98</v>
      </c>
      <c r="C1325" t="s">
        <v>129</v>
      </c>
      <c r="D1325" t="s">
        <v>137</v>
      </c>
      <c r="E1325" t="s">
        <v>111</v>
      </c>
      <c r="F1325">
        <v>280</v>
      </c>
      <c r="G1325" t="str">
        <f>VLOOKUP(A1325,[1]Sheet1!$B$2:$E$200,3,FALSE)</f>
        <v>CLAVEL</v>
      </c>
      <c r="H1325">
        <f>+Tabla1[[#This Row],[VALOR]]/7</f>
        <v>40</v>
      </c>
    </row>
    <row r="1326" spans="1:8" hidden="1" x14ac:dyDescent="0.25">
      <c r="A1326" t="s">
        <v>16</v>
      </c>
      <c r="B1326" t="s">
        <v>98</v>
      </c>
      <c r="C1326" t="s">
        <v>129</v>
      </c>
      <c r="D1326" t="s">
        <v>137</v>
      </c>
      <c r="E1326" t="s">
        <v>111</v>
      </c>
      <c r="F1326">
        <v>280</v>
      </c>
      <c r="G1326" t="str">
        <f>VLOOKUP(A1326,[1]Sheet1!$B$2:$E$200,3,FALSE)</f>
        <v>CLAVEL</v>
      </c>
      <c r="H1326">
        <f>+Tabla1[[#This Row],[VALOR]]/7</f>
        <v>40</v>
      </c>
    </row>
    <row r="1327" spans="1:8" hidden="1" x14ac:dyDescent="0.25">
      <c r="A1327" t="s">
        <v>17</v>
      </c>
      <c r="B1327" t="s">
        <v>98</v>
      </c>
      <c r="C1327" t="s">
        <v>129</v>
      </c>
      <c r="D1327" t="s">
        <v>137</v>
      </c>
      <c r="E1327" t="s">
        <v>111</v>
      </c>
      <c r="F1327">
        <v>280</v>
      </c>
      <c r="G1327" t="str">
        <f>VLOOKUP(A1327,[1]Sheet1!$B$2:$E$200,3,FALSE)</f>
        <v>MINICLAVEL</v>
      </c>
      <c r="H1327">
        <f>+Tabla1[[#This Row],[VALOR]]/7</f>
        <v>40</v>
      </c>
    </row>
    <row r="1328" spans="1:8" hidden="1" x14ac:dyDescent="0.25">
      <c r="A1328" t="s">
        <v>18</v>
      </c>
      <c r="B1328" t="s">
        <v>98</v>
      </c>
      <c r="C1328" t="s">
        <v>129</v>
      </c>
      <c r="D1328" t="s">
        <v>137</v>
      </c>
      <c r="E1328" t="s">
        <v>111</v>
      </c>
      <c r="F1328">
        <v>280</v>
      </c>
      <c r="G1328" t="str">
        <f>VLOOKUP(A1328,[1]Sheet1!$B$2:$E$200,3,FALSE)</f>
        <v>CLAVEL</v>
      </c>
      <c r="H1328">
        <f>+Tabla1[[#This Row],[VALOR]]/7</f>
        <v>40</v>
      </c>
    </row>
    <row r="1329" spans="1:8" hidden="1" x14ac:dyDescent="0.25">
      <c r="A1329" t="s">
        <v>19</v>
      </c>
      <c r="B1329" t="s">
        <v>98</v>
      </c>
      <c r="C1329" t="s">
        <v>129</v>
      </c>
      <c r="D1329" t="s">
        <v>137</v>
      </c>
      <c r="E1329" t="s">
        <v>111</v>
      </c>
      <c r="F1329">
        <v>280</v>
      </c>
      <c r="G1329" t="str">
        <f>VLOOKUP(A1329,[1]Sheet1!$B$2:$E$200,3,FALSE)</f>
        <v>MINICLAVEL</v>
      </c>
      <c r="H1329">
        <f>+Tabla1[[#This Row],[VALOR]]/7</f>
        <v>40</v>
      </c>
    </row>
    <row r="1330" spans="1:8" hidden="1" x14ac:dyDescent="0.25">
      <c r="A1330" t="s">
        <v>20</v>
      </c>
      <c r="B1330" t="s">
        <v>98</v>
      </c>
      <c r="C1330" t="s">
        <v>129</v>
      </c>
      <c r="D1330" t="s">
        <v>137</v>
      </c>
      <c r="E1330" t="s">
        <v>111</v>
      </c>
      <c r="F1330">
        <v>280</v>
      </c>
      <c r="G1330" t="str">
        <f>VLOOKUP(A1330,[1]Sheet1!$B$2:$E$200,3,FALSE)</f>
        <v>CLAVEL</v>
      </c>
      <c r="H1330">
        <f>+Tabla1[[#This Row],[VALOR]]/7</f>
        <v>40</v>
      </c>
    </row>
    <row r="1331" spans="1:8" hidden="1" x14ac:dyDescent="0.25">
      <c r="A1331" t="s">
        <v>21</v>
      </c>
      <c r="B1331" t="s">
        <v>98</v>
      </c>
      <c r="C1331" t="s">
        <v>129</v>
      </c>
      <c r="D1331" t="s">
        <v>137</v>
      </c>
      <c r="E1331" t="s">
        <v>111</v>
      </c>
      <c r="F1331">
        <v>280</v>
      </c>
      <c r="G1331" t="str">
        <f>VLOOKUP(A1331,[1]Sheet1!$B$2:$E$200,3,FALSE)</f>
        <v>CLAVEL</v>
      </c>
      <c r="H1331">
        <f>+Tabla1[[#This Row],[VALOR]]/7</f>
        <v>40</v>
      </c>
    </row>
    <row r="1332" spans="1:8" hidden="1" x14ac:dyDescent="0.25">
      <c r="A1332" t="s">
        <v>115</v>
      </c>
      <c r="B1332" t="s">
        <v>98</v>
      </c>
      <c r="C1332" t="s">
        <v>129</v>
      </c>
      <c r="D1332" t="s">
        <v>137</v>
      </c>
      <c r="E1332" t="s">
        <v>111</v>
      </c>
      <c r="F1332">
        <v>280</v>
      </c>
      <c r="G1332" t="str">
        <f>VLOOKUP(A1332,[1]Sheet1!$B$2:$E$200,3,FALSE)</f>
        <v>CLAVEL</v>
      </c>
      <c r="H1332">
        <f>+Tabla1[[#This Row],[VALOR]]/7</f>
        <v>40</v>
      </c>
    </row>
    <row r="1333" spans="1:8" hidden="1" x14ac:dyDescent="0.25">
      <c r="A1333" t="s">
        <v>22</v>
      </c>
      <c r="B1333" t="s">
        <v>98</v>
      </c>
      <c r="C1333" t="s">
        <v>129</v>
      </c>
      <c r="D1333" t="s">
        <v>137</v>
      </c>
      <c r="E1333" t="s">
        <v>111</v>
      </c>
      <c r="F1333">
        <v>280</v>
      </c>
      <c r="G1333" t="str">
        <f>VLOOKUP(A1333,[1]Sheet1!$B$2:$E$200,3,FALSE)</f>
        <v>MINICLAVEL</v>
      </c>
      <c r="H1333">
        <f>+Tabla1[[#This Row],[VALOR]]/7</f>
        <v>40</v>
      </c>
    </row>
    <row r="1334" spans="1:8" hidden="1" x14ac:dyDescent="0.25">
      <c r="A1334" t="s">
        <v>24</v>
      </c>
      <c r="B1334" t="s">
        <v>98</v>
      </c>
      <c r="C1334" t="s">
        <v>129</v>
      </c>
      <c r="D1334" t="s">
        <v>137</v>
      </c>
      <c r="E1334" t="s">
        <v>111</v>
      </c>
      <c r="F1334">
        <v>280</v>
      </c>
      <c r="G1334" t="str">
        <f>VLOOKUP(A1334,[1]Sheet1!$B$2:$E$200,3,FALSE)</f>
        <v>CLAVEL</v>
      </c>
      <c r="H1334">
        <f>+Tabla1[[#This Row],[VALOR]]/7</f>
        <v>40</v>
      </c>
    </row>
    <row r="1335" spans="1:8" hidden="1" x14ac:dyDescent="0.25">
      <c r="A1335" t="s">
        <v>25</v>
      </c>
      <c r="B1335" t="s">
        <v>98</v>
      </c>
      <c r="C1335" t="s">
        <v>129</v>
      </c>
      <c r="D1335" t="s">
        <v>137</v>
      </c>
      <c r="E1335" t="s">
        <v>111</v>
      </c>
      <c r="F1335">
        <v>280</v>
      </c>
      <c r="G1335" t="str">
        <f>VLOOKUP(A1335,[1]Sheet1!$B$2:$E$200,3,FALSE)</f>
        <v>CLAVEL</v>
      </c>
      <c r="H1335">
        <f>+Tabla1[[#This Row],[VALOR]]/7</f>
        <v>40</v>
      </c>
    </row>
    <row r="1336" spans="1:8" hidden="1" x14ac:dyDescent="0.25">
      <c r="A1336" s="5" t="s">
        <v>26</v>
      </c>
      <c r="B1336" t="s">
        <v>98</v>
      </c>
      <c r="C1336" t="s">
        <v>129</v>
      </c>
      <c r="D1336" t="s">
        <v>137</v>
      </c>
      <c r="E1336" t="s">
        <v>111</v>
      </c>
      <c r="F1336">
        <v>280</v>
      </c>
      <c r="G1336" t="str">
        <f>VLOOKUP(A1336,[1]Sheet1!$B$2:$E$200,3,FALSE)</f>
        <v>CLAVEL</v>
      </c>
      <c r="H1336">
        <f>+Tabla1[[#This Row],[VALOR]]/7</f>
        <v>40</v>
      </c>
    </row>
    <row r="1337" spans="1:8" hidden="1" x14ac:dyDescent="0.25">
      <c r="A1337" t="s">
        <v>27</v>
      </c>
      <c r="B1337" t="s">
        <v>98</v>
      </c>
      <c r="C1337" t="s">
        <v>129</v>
      </c>
      <c r="D1337" t="s">
        <v>137</v>
      </c>
      <c r="E1337" t="s">
        <v>111</v>
      </c>
      <c r="F1337">
        <v>280</v>
      </c>
      <c r="G1337" t="str">
        <f>VLOOKUP(A1337,[1]Sheet1!$B$2:$E$200,3,FALSE)</f>
        <v>CLAVEL</v>
      </c>
      <c r="H1337">
        <f>+Tabla1[[#This Row],[VALOR]]/7</f>
        <v>40</v>
      </c>
    </row>
    <row r="1338" spans="1:8" hidden="1" x14ac:dyDescent="0.25">
      <c r="A1338" t="s">
        <v>28</v>
      </c>
      <c r="B1338" t="s">
        <v>98</v>
      </c>
      <c r="C1338" t="s">
        <v>129</v>
      </c>
      <c r="D1338" t="s">
        <v>137</v>
      </c>
      <c r="E1338" t="s">
        <v>111</v>
      </c>
      <c r="F1338">
        <v>280</v>
      </c>
      <c r="G1338" t="str">
        <f>VLOOKUP(A1338,[1]Sheet1!$B$2:$E$200,3,FALSE)</f>
        <v>CLAVEL</v>
      </c>
      <c r="H1338">
        <f>+Tabla1[[#This Row],[VALOR]]/7</f>
        <v>40</v>
      </c>
    </row>
    <row r="1339" spans="1:8" hidden="1" x14ac:dyDescent="0.25">
      <c r="A1339" t="s">
        <v>29</v>
      </c>
      <c r="B1339" t="s">
        <v>98</v>
      </c>
      <c r="C1339" t="s">
        <v>129</v>
      </c>
      <c r="D1339" t="s">
        <v>137</v>
      </c>
      <c r="E1339" t="s">
        <v>111</v>
      </c>
      <c r="F1339">
        <v>280</v>
      </c>
      <c r="G1339" t="str">
        <f>VLOOKUP(A1339,[1]Sheet1!$B$2:$E$200,3,FALSE)</f>
        <v>MINICLAVEL</v>
      </c>
      <c r="H1339">
        <f>+Tabla1[[#This Row],[VALOR]]/7</f>
        <v>40</v>
      </c>
    </row>
    <row r="1340" spans="1:8" hidden="1" x14ac:dyDescent="0.25">
      <c r="A1340" t="s">
        <v>116</v>
      </c>
      <c r="B1340" t="s">
        <v>98</v>
      </c>
      <c r="C1340" t="s">
        <v>129</v>
      </c>
      <c r="D1340" t="s">
        <v>137</v>
      </c>
      <c r="E1340" t="s">
        <v>111</v>
      </c>
      <c r="F1340">
        <v>280</v>
      </c>
      <c r="G1340" t="str">
        <f>VLOOKUP(A1340,[1]Sheet1!$B$2:$E$200,3,FALSE)</f>
        <v>MINICLAVEL</v>
      </c>
      <c r="H1340">
        <f>+Tabla1[[#This Row],[VALOR]]/7</f>
        <v>40</v>
      </c>
    </row>
    <row r="1341" spans="1:8" hidden="1" x14ac:dyDescent="0.25">
      <c r="A1341" t="s">
        <v>30</v>
      </c>
      <c r="B1341" t="s">
        <v>98</v>
      </c>
      <c r="C1341" t="s">
        <v>129</v>
      </c>
      <c r="D1341" t="s">
        <v>137</v>
      </c>
      <c r="E1341" t="s">
        <v>111</v>
      </c>
      <c r="F1341">
        <v>280</v>
      </c>
      <c r="G1341" t="str">
        <f>VLOOKUP(A1341,[1]Sheet1!$B$2:$E$200,3,FALSE)</f>
        <v>CLAVEL</v>
      </c>
      <c r="H1341">
        <f>+Tabla1[[#This Row],[VALOR]]/7</f>
        <v>40</v>
      </c>
    </row>
    <row r="1342" spans="1:8" hidden="1" x14ac:dyDescent="0.25">
      <c r="A1342" t="s">
        <v>31</v>
      </c>
      <c r="B1342" t="s">
        <v>98</v>
      </c>
      <c r="C1342" t="s">
        <v>129</v>
      </c>
      <c r="D1342" t="s">
        <v>137</v>
      </c>
      <c r="E1342" t="s">
        <v>111</v>
      </c>
      <c r="F1342">
        <v>280</v>
      </c>
      <c r="G1342" t="str">
        <f>VLOOKUP(A1342,[1]Sheet1!$B$2:$E$200,3,FALSE)</f>
        <v>MINICLAVEL</v>
      </c>
      <c r="H1342">
        <f>+Tabla1[[#This Row],[VALOR]]/7</f>
        <v>40</v>
      </c>
    </row>
    <row r="1343" spans="1:8" hidden="1" x14ac:dyDescent="0.25">
      <c r="A1343" t="s">
        <v>32</v>
      </c>
      <c r="B1343" t="s">
        <v>98</v>
      </c>
      <c r="C1343" t="s">
        <v>129</v>
      </c>
      <c r="D1343" t="s">
        <v>137</v>
      </c>
      <c r="E1343" t="s">
        <v>111</v>
      </c>
      <c r="F1343">
        <v>280</v>
      </c>
      <c r="G1343" t="str">
        <f>VLOOKUP(A1343,[1]Sheet1!$B$2:$E$200,3,FALSE)</f>
        <v>MINICLAVEL</v>
      </c>
      <c r="H1343">
        <f>+Tabla1[[#This Row],[VALOR]]/7</f>
        <v>40</v>
      </c>
    </row>
    <row r="1344" spans="1:8" hidden="1" x14ac:dyDescent="0.25">
      <c r="A1344" t="s">
        <v>33</v>
      </c>
      <c r="B1344" t="s">
        <v>98</v>
      </c>
      <c r="C1344" t="s">
        <v>129</v>
      </c>
      <c r="D1344" t="s">
        <v>137</v>
      </c>
      <c r="E1344" t="s">
        <v>111</v>
      </c>
      <c r="F1344">
        <v>280</v>
      </c>
      <c r="G1344" t="str">
        <f>VLOOKUP(A1344,[1]Sheet1!$B$2:$E$200,3,FALSE)</f>
        <v>CLAVEL</v>
      </c>
      <c r="H1344">
        <f>+Tabla1[[#This Row],[VALOR]]/7</f>
        <v>40</v>
      </c>
    </row>
    <row r="1345" spans="1:8" hidden="1" x14ac:dyDescent="0.25">
      <c r="A1345" t="s">
        <v>34</v>
      </c>
      <c r="B1345" t="s">
        <v>98</v>
      </c>
      <c r="C1345" t="s">
        <v>129</v>
      </c>
      <c r="D1345" t="s">
        <v>137</v>
      </c>
      <c r="E1345" t="s">
        <v>111</v>
      </c>
      <c r="F1345">
        <v>280</v>
      </c>
      <c r="G1345" t="str">
        <f>VLOOKUP(A1345,[1]Sheet1!$B$2:$E$200,3,FALSE)</f>
        <v>CLAVEL</v>
      </c>
      <c r="H1345">
        <f>+Tabla1[[#This Row],[VALOR]]/7</f>
        <v>40</v>
      </c>
    </row>
    <row r="1346" spans="1:8" hidden="1" x14ac:dyDescent="0.25">
      <c r="A1346" t="s">
        <v>35</v>
      </c>
      <c r="B1346" t="s">
        <v>98</v>
      </c>
      <c r="C1346" t="s">
        <v>129</v>
      </c>
      <c r="D1346" t="s">
        <v>137</v>
      </c>
      <c r="E1346" t="s">
        <v>111</v>
      </c>
      <c r="F1346">
        <v>280</v>
      </c>
      <c r="G1346" t="str">
        <f>VLOOKUP(A1346,[1]Sheet1!$B$2:$E$200,3,FALSE)</f>
        <v>CLAVEL</v>
      </c>
      <c r="H1346">
        <f>+Tabla1[[#This Row],[VALOR]]/7</f>
        <v>40</v>
      </c>
    </row>
    <row r="1347" spans="1:8" hidden="1" x14ac:dyDescent="0.25">
      <c r="A1347" t="s">
        <v>36</v>
      </c>
      <c r="B1347" t="s">
        <v>98</v>
      </c>
      <c r="C1347" t="s">
        <v>129</v>
      </c>
      <c r="D1347" t="s">
        <v>137</v>
      </c>
      <c r="E1347" t="s">
        <v>111</v>
      </c>
      <c r="F1347">
        <v>280</v>
      </c>
      <c r="G1347" t="str">
        <f>VLOOKUP(A1347,[1]Sheet1!$B$2:$E$200,3,FALSE)</f>
        <v>CLAVEL</v>
      </c>
      <c r="H1347">
        <f>+Tabla1[[#This Row],[VALOR]]/7</f>
        <v>40</v>
      </c>
    </row>
    <row r="1348" spans="1:8" hidden="1" x14ac:dyDescent="0.25">
      <c r="A1348" t="s">
        <v>37</v>
      </c>
      <c r="B1348" t="s">
        <v>98</v>
      </c>
      <c r="C1348" t="s">
        <v>129</v>
      </c>
      <c r="D1348" t="s">
        <v>137</v>
      </c>
      <c r="E1348" t="s">
        <v>111</v>
      </c>
      <c r="F1348">
        <v>280</v>
      </c>
      <c r="G1348" t="str">
        <f>VLOOKUP(A1348,[1]Sheet1!$B$2:$E$200,3,FALSE)</f>
        <v>CLAVEL</v>
      </c>
      <c r="H1348">
        <f>+Tabla1[[#This Row],[VALOR]]/7</f>
        <v>40</v>
      </c>
    </row>
    <row r="1349" spans="1:8" hidden="1" x14ac:dyDescent="0.25">
      <c r="A1349" t="s">
        <v>38</v>
      </c>
      <c r="B1349" t="s">
        <v>98</v>
      </c>
      <c r="C1349" t="s">
        <v>129</v>
      </c>
      <c r="D1349" t="s">
        <v>137</v>
      </c>
      <c r="E1349" t="s">
        <v>111</v>
      </c>
      <c r="F1349">
        <v>280</v>
      </c>
      <c r="G1349" t="str">
        <f>VLOOKUP(A1349,[1]Sheet1!$B$2:$E$200,3,FALSE)</f>
        <v>CLAVEL</v>
      </c>
      <c r="H1349">
        <f>+Tabla1[[#This Row],[VALOR]]/7</f>
        <v>40</v>
      </c>
    </row>
    <row r="1350" spans="1:8" hidden="1" x14ac:dyDescent="0.25">
      <c r="A1350" t="s">
        <v>39</v>
      </c>
      <c r="B1350" t="s">
        <v>98</v>
      </c>
      <c r="C1350" t="s">
        <v>129</v>
      </c>
      <c r="D1350" t="s">
        <v>137</v>
      </c>
      <c r="E1350" t="s">
        <v>111</v>
      </c>
      <c r="F1350">
        <v>280</v>
      </c>
      <c r="G1350" t="str">
        <f>VLOOKUP(A1350,[1]Sheet1!$B$2:$E$200,3,FALSE)</f>
        <v>CLAVEL</v>
      </c>
      <c r="H1350">
        <f>+Tabla1[[#This Row],[VALOR]]/7</f>
        <v>40</v>
      </c>
    </row>
    <row r="1351" spans="1:8" hidden="1" x14ac:dyDescent="0.25">
      <c r="A1351" t="s">
        <v>40</v>
      </c>
      <c r="B1351" t="s">
        <v>98</v>
      </c>
      <c r="C1351" t="s">
        <v>129</v>
      </c>
      <c r="D1351" t="s">
        <v>137</v>
      </c>
      <c r="E1351" t="s">
        <v>111</v>
      </c>
      <c r="F1351">
        <v>280</v>
      </c>
      <c r="G1351" t="str">
        <f>VLOOKUP(A1351,[1]Sheet1!$B$2:$E$200,3,FALSE)</f>
        <v>CLAVEL</v>
      </c>
      <c r="H1351">
        <f>+Tabla1[[#This Row],[VALOR]]/7</f>
        <v>40</v>
      </c>
    </row>
    <row r="1352" spans="1:8" hidden="1" x14ac:dyDescent="0.25">
      <c r="A1352" t="s">
        <v>41</v>
      </c>
      <c r="B1352" t="s">
        <v>98</v>
      </c>
      <c r="C1352" t="s">
        <v>129</v>
      </c>
      <c r="D1352" t="s">
        <v>137</v>
      </c>
      <c r="E1352" t="s">
        <v>111</v>
      </c>
      <c r="F1352">
        <v>280</v>
      </c>
      <c r="G1352" t="str">
        <f>VLOOKUP(A1352,[1]Sheet1!$B$2:$E$200,3,FALSE)</f>
        <v>MINICLAVEL</v>
      </c>
      <c r="H1352">
        <f>+Tabla1[[#This Row],[VALOR]]/7</f>
        <v>40</v>
      </c>
    </row>
    <row r="1353" spans="1:8" hidden="1" x14ac:dyDescent="0.25">
      <c r="A1353" t="s">
        <v>42</v>
      </c>
      <c r="B1353" t="s">
        <v>98</v>
      </c>
      <c r="C1353" t="s">
        <v>129</v>
      </c>
      <c r="D1353" t="s">
        <v>137</v>
      </c>
      <c r="E1353" t="s">
        <v>111</v>
      </c>
      <c r="F1353">
        <v>280</v>
      </c>
      <c r="G1353" t="str">
        <f>VLOOKUP(A1353,[1]Sheet1!$B$2:$E$200,3,FALSE)</f>
        <v>CLAVEL</v>
      </c>
      <c r="H1353">
        <f>+Tabla1[[#This Row],[VALOR]]/7</f>
        <v>40</v>
      </c>
    </row>
    <row r="1354" spans="1:8" hidden="1" x14ac:dyDescent="0.25">
      <c r="A1354" t="s">
        <v>43</v>
      </c>
      <c r="B1354" t="s">
        <v>98</v>
      </c>
      <c r="C1354" t="s">
        <v>129</v>
      </c>
      <c r="D1354" t="s">
        <v>137</v>
      </c>
      <c r="E1354" t="s">
        <v>111</v>
      </c>
      <c r="F1354">
        <v>280</v>
      </c>
      <c r="G1354" t="str">
        <f>VLOOKUP(A1354,[1]Sheet1!$B$2:$E$200,3,FALSE)</f>
        <v>CLAVEL</v>
      </c>
      <c r="H1354">
        <f>+Tabla1[[#This Row],[VALOR]]/7</f>
        <v>40</v>
      </c>
    </row>
    <row r="1355" spans="1:8" hidden="1" x14ac:dyDescent="0.25">
      <c r="A1355" t="s">
        <v>44</v>
      </c>
      <c r="B1355" t="s">
        <v>98</v>
      </c>
      <c r="C1355" t="s">
        <v>129</v>
      </c>
      <c r="D1355" t="s">
        <v>137</v>
      </c>
      <c r="E1355" t="s">
        <v>111</v>
      </c>
      <c r="F1355">
        <v>280</v>
      </c>
      <c r="G1355" t="str">
        <f>VLOOKUP(A1355,[1]Sheet1!$B$2:$E$200,3,FALSE)</f>
        <v>CLAVEL</v>
      </c>
      <c r="H1355">
        <f>+Tabla1[[#This Row],[VALOR]]/7</f>
        <v>40</v>
      </c>
    </row>
    <row r="1356" spans="1:8" hidden="1" x14ac:dyDescent="0.25">
      <c r="A1356" t="s">
        <v>45</v>
      </c>
      <c r="B1356" t="s">
        <v>98</v>
      </c>
      <c r="C1356" t="s">
        <v>129</v>
      </c>
      <c r="D1356" t="s">
        <v>137</v>
      </c>
      <c r="E1356" t="s">
        <v>111</v>
      </c>
      <c r="F1356">
        <v>280</v>
      </c>
      <c r="G1356" t="str">
        <f>VLOOKUP(A1356,[1]Sheet1!$B$2:$E$200,3,FALSE)</f>
        <v>CLAVEL</v>
      </c>
      <c r="H1356">
        <f>+Tabla1[[#This Row],[VALOR]]/7</f>
        <v>40</v>
      </c>
    </row>
    <row r="1357" spans="1:8" hidden="1" x14ac:dyDescent="0.25">
      <c r="A1357" t="s">
        <v>46</v>
      </c>
      <c r="B1357" t="s">
        <v>98</v>
      </c>
      <c r="C1357" t="s">
        <v>129</v>
      </c>
      <c r="D1357" t="s">
        <v>137</v>
      </c>
      <c r="E1357" t="s">
        <v>111</v>
      </c>
      <c r="F1357">
        <v>280</v>
      </c>
      <c r="G1357" t="str">
        <f>VLOOKUP(A1357,[1]Sheet1!$B$2:$E$200,3,FALSE)</f>
        <v>CLAVEL</v>
      </c>
      <c r="H1357">
        <f>+Tabla1[[#This Row],[VALOR]]/7</f>
        <v>40</v>
      </c>
    </row>
    <row r="1358" spans="1:8" hidden="1" x14ac:dyDescent="0.25">
      <c r="A1358" t="s">
        <v>47</v>
      </c>
      <c r="B1358" t="s">
        <v>98</v>
      </c>
      <c r="C1358" t="s">
        <v>129</v>
      </c>
      <c r="D1358" t="s">
        <v>137</v>
      </c>
      <c r="E1358" t="s">
        <v>111</v>
      </c>
      <c r="F1358">
        <v>280</v>
      </c>
      <c r="G1358" t="str">
        <f>VLOOKUP(A1358,[1]Sheet1!$B$2:$E$200,3,FALSE)</f>
        <v>MINICLAVEL</v>
      </c>
      <c r="H1358">
        <f>+Tabla1[[#This Row],[VALOR]]/7</f>
        <v>40</v>
      </c>
    </row>
    <row r="1359" spans="1:8" hidden="1" x14ac:dyDescent="0.25">
      <c r="A1359" t="s">
        <v>48</v>
      </c>
      <c r="B1359" t="s">
        <v>98</v>
      </c>
      <c r="C1359" t="s">
        <v>129</v>
      </c>
      <c r="D1359" t="s">
        <v>137</v>
      </c>
      <c r="E1359" t="s">
        <v>111</v>
      </c>
      <c r="F1359">
        <v>280</v>
      </c>
      <c r="G1359" t="str">
        <f>VLOOKUP(A1359,[1]Sheet1!$B$2:$E$200,3,FALSE)</f>
        <v>CLAVEL</v>
      </c>
      <c r="H1359">
        <f>+Tabla1[[#This Row],[VALOR]]/7</f>
        <v>40</v>
      </c>
    </row>
    <row r="1360" spans="1:8" hidden="1" x14ac:dyDescent="0.25">
      <c r="A1360" t="s">
        <v>112</v>
      </c>
      <c r="B1360" t="s">
        <v>98</v>
      </c>
      <c r="C1360" t="s">
        <v>129</v>
      </c>
      <c r="D1360" t="s">
        <v>137</v>
      </c>
      <c r="E1360" t="s">
        <v>111</v>
      </c>
      <c r="F1360">
        <v>280</v>
      </c>
      <c r="G1360" t="str">
        <f>VLOOKUP(A1360,[1]Sheet1!$B$2:$E$200,3,FALSE)</f>
        <v>CLAVEL</v>
      </c>
      <c r="H1360">
        <f>+Tabla1[[#This Row],[VALOR]]/7</f>
        <v>40</v>
      </c>
    </row>
    <row r="1361" spans="1:8" hidden="1" x14ac:dyDescent="0.25">
      <c r="A1361" t="s">
        <v>49</v>
      </c>
      <c r="B1361" t="s">
        <v>98</v>
      </c>
      <c r="C1361" t="s">
        <v>129</v>
      </c>
      <c r="D1361" t="s">
        <v>137</v>
      </c>
      <c r="E1361" t="s">
        <v>111</v>
      </c>
      <c r="F1361">
        <v>280</v>
      </c>
      <c r="G1361" t="str">
        <f>VLOOKUP(A1361,[1]Sheet1!$B$2:$E$200,3,FALSE)</f>
        <v>CLAVEL</v>
      </c>
      <c r="H1361">
        <f>+Tabla1[[#This Row],[VALOR]]/7</f>
        <v>40</v>
      </c>
    </row>
    <row r="1362" spans="1:8" hidden="1" x14ac:dyDescent="0.25">
      <c r="A1362" t="s">
        <v>50</v>
      </c>
      <c r="B1362" t="s">
        <v>98</v>
      </c>
      <c r="C1362" t="s">
        <v>129</v>
      </c>
      <c r="D1362" t="s">
        <v>137</v>
      </c>
      <c r="E1362" t="s">
        <v>111</v>
      </c>
      <c r="F1362">
        <v>280</v>
      </c>
      <c r="G1362" t="str">
        <f>VLOOKUP(A1362,[1]Sheet1!$B$2:$E$200,3,FALSE)</f>
        <v>CLAVEL</v>
      </c>
      <c r="H1362">
        <f>+Tabla1[[#This Row],[VALOR]]/7</f>
        <v>40</v>
      </c>
    </row>
    <row r="1363" spans="1:8" hidden="1" x14ac:dyDescent="0.25">
      <c r="A1363" t="s">
        <v>51</v>
      </c>
      <c r="B1363" t="s">
        <v>98</v>
      </c>
      <c r="C1363" t="s">
        <v>129</v>
      </c>
      <c r="D1363" t="s">
        <v>137</v>
      </c>
      <c r="E1363" t="s">
        <v>111</v>
      </c>
      <c r="F1363">
        <v>280</v>
      </c>
      <c r="G1363" t="str">
        <f>VLOOKUP(A1363,[1]Sheet1!$B$2:$E$200,3,FALSE)</f>
        <v>CLAVEL</v>
      </c>
      <c r="H1363">
        <f>+Tabla1[[#This Row],[VALOR]]/7</f>
        <v>40</v>
      </c>
    </row>
    <row r="1364" spans="1:8" hidden="1" x14ac:dyDescent="0.25">
      <c r="A1364" t="s">
        <v>52</v>
      </c>
      <c r="B1364" t="s">
        <v>98</v>
      </c>
      <c r="C1364" t="s">
        <v>129</v>
      </c>
      <c r="D1364" t="s">
        <v>137</v>
      </c>
      <c r="E1364" t="s">
        <v>111</v>
      </c>
      <c r="F1364">
        <v>280</v>
      </c>
      <c r="G1364" t="str">
        <f>VLOOKUP(A1364,[1]Sheet1!$B$2:$E$200,3,FALSE)</f>
        <v>CLAVEL</v>
      </c>
      <c r="H1364">
        <f>+Tabla1[[#This Row],[VALOR]]/7</f>
        <v>40</v>
      </c>
    </row>
    <row r="1365" spans="1:8" hidden="1" x14ac:dyDescent="0.25">
      <c r="A1365" t="s">
        <v>53</v>
      </c>
      <c r="B1365" t="s">
        <v>98</v>
      </c>
      <c r="C1365" t="s">
        <v>129</v>
      </c>
      <c r="D1365" t="s">
        <v>137</v>
      </c>
      <c r="E1365" t="s">
        <v>111</v>
      </c>
      <c r="F1365">
        <v>280</v>
      </c>
      <c r="G1365" t="str">
        <f>VLOOKUP(A1365,[1]Sheet1!$B$2:$E$200,3,FALSE)</f>
        <v>CLAVEL</v>
      </c>
      <c r="H1365">
        <f>+Tabla1[[#This Row],[VALOR]]/7</f>
        <v>40</v>
      </c>
    </row>
    <row r="1366" spans="1:8" hidden="1" x14ac:dyDescent="0.25">
      <c r="A1366" t="s">
        <v>54</v>
      </c>
      <c r="B1366" t="s">
        <v>98</v>
      </c>
      <c r="C1366" t="s">
        <v>129</v>
      </c>
      <c r="D1366" t="s">
        <v>137</v>
      </c>
      <c r="E1366" t="s">
        <v>111</v>
      </c>
      <c r="F1366">
        <v>280</v>
      </c>
      <c r="G1366" t="str">
        <f>VLOOKUP(A1366,[1]Sheet1!$B$2:$E$200,3,FALSE)</f>
        <v>CLAVEL</v>
      </c>
      <c r="H1366">
        <f>+Tabla1[[#This Row],[VALOR]]/7</f>
        <v>40</v>
      </c>
    </row>
    <row r="1367" spans="1:8" hidden="1" x14ac:dyDescent="0.25">
      <c r="A1367" t="s">
        <v>55</v>
      </c>
      <c r="B1367" t="s">
        <v>98</v>
      </c>
      <c r="C1367" t="s">
        <v>129</v>
      </c>
      <c r="D1367" t="s">
        <v>137</v>
      </c>
      <c r="E1367" t="s">
        <v>111</v>
      </c>
      <c r="F1367">
        <v>280</v>
      </c>
      <c r="G1367" t="str">
        <f>VLOOKUP(A1367,[1]Sheet1!$B$2:$E$200,3,FALSE)</f>
        <v>MINICLAVEL</v>
      </c>
      <c r="H1367">
        <f>+Tabla1[[#This Row],[VALOR]]/7</f>
        <v>40</v>
      </c>
    </row>
    <row r="1368" spans="1:8" hidden="1" x14ac:dyDescent="0.25">
      <c r="A1368" t="s">
        <v>56</v>
      </c>
      <c r="B1368" t="s">
        <v>98</v>
      </c>
      <c r="C1368" t="s">
        <v>129</v>
      </c>
      <c r="D1368" t="s">
        <v>137</v>
      </c>
      <c r="E1368" t="s">
        <v>111</v>
      </c>
      <c r="F1368">
        <v>280</v>
      </c>
      <c r="G1368" t="str">
        <f>VLOOKUP(A1368,[1]Sheet1!$B$2:$E$200,3,FALSE)</f>
        <v>MINICLAVEL</v>
      </c>
      <c r="H1368">
        <f>+Tabla1[[#This Row],[VALOR]]/7</f>
        <v>40</v>
      </c>
    </row>
    <row r="1369" spans="1:8" hidden="1" x14ac:dyDescent="0.25">
      <c r="A1369" t="s">
        <v>57</v>
      </c>
      <c r="B1369" t="s">
        <v>98</v>
      </c>
      <c r="C1369" t="s">
        <v>129</v>
      </c>
      <c r="D1369" t="s">
        <v>137</v>
      </c>
      <c r="E1369" t="s">
        <v>111</v>
      </c>
      <c r="F1369">
        <v>280</v>
      </c>
      <c r="G1369" t="str">
        <f>VLOOKUP(A1369,[1]Sheet1!$B$2:$E$200,3,FALSE)</f>
        <v>CLAVEL</v>
      </c>
      <c r="H1369">
        <f>+Tabla1[[#This Row],[VALOR]]/7</f>
        <v>40</v>
      </c>
    </row>
    <row r="1370" spans="1:8" hidden="1" x14ac:dyDescent="0.25">
      <c r="A1370" t="s">
        <v>113</v>
      </c>
      <c r="B1370" t="s">
        <v>98</v>
      </c>
      <c r="C1370" t="s">
        <v>129</v>
      </c>
      <c r="D1370" t="s">
        <v>137</v>
      </c>
      <c r="E1370" t="s">
        <v>111</v>
      </c>
      <c r="F1370">
        <v>280</v>
      </c>
      <c r="G1370" t="str">
        <f>VLOOKUP(A1370,[1]Sheet1!$B$2:$E$200,3,FALSE)</f>
        <v>MINICLAVEL</v>
      </c>
      <c r="H1370">
        <f>+Tabla1[[#This Row],[VALOR]]/7</f>
        <v>40</v>
      </c>
    </row>
    <row r="1371" spans="1:8" hidden="1" x14ac:dyDescent="0.25">
      <c r="A1371" t="s">
        <v>117</v>
      </c>
      <c r="B1371" t="s">
        <v>98</v>
      </c>
      <c r="C1371" t="s">
        <v>129</v>
      </c>
      <c r="D1371" t="s">
        <v>137</v>
      </c>
      <c r="E1371" t="s">
        <v>111</v>
      </c>
      <c r="F1371">
        <v>280</v>
      </c>
      <c r="G1371" t="str">
        <f>VLOOKUP(A1371,[1]Sheet1!$B$2:$E$200,3,FALSE)</f>
        <v>MINICLAVEL</v>
      </c>
      <c r="H1371">
        <f>+Tabla1[[#This Row],[VALOR]]/7</f>
        <v>40</v>
      </c>
    </row>
    <row r="1372" spans="1:8" hidden="1" x14ac:dyDescent="0.25">
      <c r="A1372" t="s">
        <v>58</v>
      </c>
      <c r="B1372" t="s">
        <v>98</v>
      </c>
      <c r="C1372" t="s">
        <v>129</v>
      </c>
      <c r="D1372" t="s">
        <v>137</v>
      </c>
      <c r="E1372" t="s">
        <v>111</v>
      </c>
      <c r="F1372">
        <v>280</v>
      </c>
      <c r="G1372" t="str">
        <f>VLOOKUP(A1372,[1]Sheet1!$B$2:$E$200,3,FALSE)</f>
        <v>MINICLAVEL</v>
      </c>
      <c r="H1372">
        <f>+Tabla1[[#This Row],[VALOR]]/7</f>
        <v>40</v>
      </c>
    </row>
    <row r="1373" spans="1:8" hidden="1" x14ac:dyDescent="0.25">
      <c r="A1373" t="s">
        <v>118</v>
      </c>
      <c r="B1373" t="s">
        <v>98</v>
      </c>
      <c r="C1373" t="s">
        <v>129</v>
      </c>
      <c r="D1373" t="s">
        <v>137</v>
      </c>
      <c r="E1373" t="s">
        <v>111</v>
      </c>
      <c r="F1373">
        <v>280</v>
      </c>
      <c r="G1373" t="str">
        <f>VLOOKUP(A1373,[1]Sheet1!$B$2:$E$200,3,FALSE)</f>
        <v>CLAVEL</v>
      </c>
      <c r="H1373">
        <f>+Tabla1[[#This Row],[VALOR]]/7</f>
        <v>40</v>
      </c>
    </row>
    <row r="1374" spans="1:8" hidden="1" x14ac:dyDescent="0.25">
      <c r="A1374" t="s">
        <v>59</v>
      </c>
      <c r="B1374" t="s">
        <v>98</v>
      </c>
      <c r="C1374" t="s">
        <v>129</v>
      </c>
      <c r="D1374" t="s">
        <v>137</v>
      </c>
      <c r="E1374" t="s">
        <v>111</v>
      </c>
      <c r="F1374">
        <v>280</v>
      </c>
      <c r="G1374" t="str">
        <f>VLOOKUP(A1374,[1]Sheet1!$B$2:$E$200,3,FALSE)</f>
        <v>CLAVEL</v>
      </c>
      <c r="H1374">
        <f>+Tabla1[[#This Row],[VALOR]]/7</f>
        <v>40</v>
      </c>
    </row>
    <row r="1375" spans="1:8" hidden="1" x14ac:dyDescent="0.25">
      <c r="A1375" t="s">
        <v>60</v>
      </c>
      <c r="B1375" t="s">
        <v>98</v>
      </c>
      <c r="C1375" t="s">
        <v>129</v>
      </c>
      <c r="D1375" t="s">
        <v>137</v>
      </c>
      <c r="E1375" t="s">
        <v>111</v>
      </c>
      <c r="F1375">
        <v>280</v>
      </c>
      <c r="G1375" t="str">
        <f>VLOOKUP(A1375,[1]Sheet1!$B$2:$E$200,3,FALSE)</f>
        <v>MINICLAVEL</v>
      </c>
      <c r="H1375">
        <f>+Tabla1[[#This Row],[VALOR]]/7</f>
        <v>40</v>
      </c>
    </row>
    <row r="1376" spans="1:8" hidden="1" x14ac:dyDescent="0.25">
      <c r="A1376" t="s">
        <v>61</v>
      </c>
      <c r="B1376" t="s">
        <v>98</v>
      </c>
      <c r="C1376" t="s">
        <v>129</v>
      </c>
      <c r="D1376" t="s">
        <v>137</v>
      </c>
      <c r="E1376" t="s">
        <v>111</v>
      </c>
      <c r="F1376">
        <v>280</v>
      </c>
      <c r="G1376" t="str">
        <f>VLOOKUP(A1376,[1]Sheet1!$B$2:$E$200,3,FALSE)</f>
        <v>CLAVEL</v>
      </c>
      <c r="H1376">
        <f>+Tabla1[[#This Row],[VALOR]]/7</f>
        <v>40</v>
      </c>
    </row>
    <row r="1377" spans="1:8" hidden="1" x14ac:dyDescent="0.25">
      <c r="A1377" t="s">
        <v>62</v>
      </c>
      <c r="B1377" t="s">
        <v>98</v>
      </c>
      <c r="C1377" t="s">
        <v>129</v>
      </c>
      <c r="D1377" t="s">
        <v>137</v>
      </c>
      <c r="E1377" t="s">
        <v>111</v>
      </c>
      <c r="F1377">
        <v>280</v>
      </c>
      <c r="G1377" t="str">
        <f>VLOOKUP(A1377,[1]Sheet1!$B$2:$E$200,3,FALSE)</f>
        <v>MINICLAVEL</v>
      </c>
      <c r="H1377">
        <f>+Tabla1[[#This Row],[VALOR]]/7</f>
        <v>40</v>
      </c>
    </row>
    <row r="1378" spans="1:8" hidden="1" x14ac:dyDescent="0.25">
      <c r="A1378" t="s">
        <v>63</v>
      </c>
      <c r="B1378" t="s">
        <v>98</v>
      </c>
      <c r="C1378" t="s">
        <v>129</v>
      </c>
      <c r="D1378" t="s">
        <v>137</v>
      </c>
      <c r="E1378" t="s">
        <v>111</v>
      </c>
      <c r="F1378">
        <v>280</v>
      </c>
      <c r="G1378" t="str">
        <f>VLOOKUP(A1378,[1]Sheet1!$B$2:$E$200,3,FALSE)</f>
        <v>CLAVEL</v>
      </c>
      <c r="H1378">
        <f>+Tabla1[[#This Row],[VALOR]]/7</f>
        <v>40</v>
      </c>
    </row>
    <row r="1379" spans="1:8" hidden="1" x14ac:dyDescent="0.25">
      <c r="A1379" t="s">
        <v>64</v>
      </c>
      <c r="B1379" t="s">
        <v>98</v>
      </c>
      <c r="C1379" t="s">
        <v>129</v>
      </c>
      <c r="D1379" t="s">
        <v>137</v>
      </c>
      <c r="E1379" t="s">
        <v>111</v>
      </c>
      <c r="F1379">
        <v>280</v>
      </c>
      <c r="G1379" t="str">
        <f>VLOOKUP(A1379,[1]Sheet1!$B$2:$E$200,3,FALSE)</f>
        <v>CLAVEL</v>
      </c>
      <c r="H1379">
        <f>+Tabla1[[#This Row],[VALOR]]/7</f>
        <v>40</v>
      </c>
    </row>
    <row r="1380" spans="1:8" hidden="1" x14ac:dyDescent="0.25">
      <c r="A1380" t="s">
        <v>65</v>
      </c>
      <c r="B1380" t="s">
        <v>98</v>
      </c>
      <c r="C1380" t="s">
        <v>129</v>
      </c>
      <c r="D1380" t="s">
        <v>137</v>
      </c>
      <c r="E1380" t="s">
        <v>111</v>
      </c>
      <c r="F1380">
        <v>280</v>
      </c>
      <c r="G1380" t="str">
        <f>VLOOKUP(A1380,[1]Sheet1!$B$2:$E$200,3,FALSE)</f>
        <v>CLAVEL</v>
      </c>
      <c r="H1380">
        <f>+Tabla1[[#This Row],[VALOR]]/7</f>
        <v>40</v>
      </c>
    </row>
    <row r="1381" spans="1:8" hidden="1" x14ac:dyDescent="0.25">
      <c r="A1381" t="s">
        <v>66</v>
      </c>
      <c r="B1381" t="s">
        <v>98</v>
      </c>
      <c r="C1381" t="s">
        <v>129</v>
      </c>
      <c r="D1381" t="s">
        <v>137</v>
      </c>
      <c r="E1381" t="s">
        <v>111</v>
      </c>
      <c r="F1381">
        <v>280</v>
      </c>
      <c r="G1381" t="str">
        <f>VLOOKUP(A1381,[1]Sheet1!$B$2:$E$200,3,FALSE)</f>
        <v>MINICLAVEL</v>
      </c>
      <c r="H1381">
        <f>+Tabla1[[#This Row],[VALOR]]/7</f>
        <v>40</v>
      </c>
    </row>
    <row r="1382" spans="1:8" hidden="1" x14ac:dyDescent="0.25">
      <c r="A1382" t="s">
        <v>67</v>
      </c>
      <c r="B1382" t="s">
        <v>98</v>
      </c>
      <c r="C1382" t="s">
        <v>129</v>
      </c>
      <c r="D1382" t="s">
        <v>137</v>
      </c>
      <c r="E1382" t="s">
        <v>111</v>
      </c>
      <c r="F1382">
        <v>280</v>
      </c>
      <c r="G1382" t="str">
        <f>VLOOKUP(A1382,[1]Sheet1!$B$2:$E$200,3,FALSE)</f>
        <v>CLAVEL</v>
      </c>
      <c r="H1382">
        <f>+Tabla1[[#This Row],[VALOR]]/7</f>
        <v>40</v>
      </c>
    </row>
    <row r="1383" spans="1:8" hidden="1" x14ac:dyDescent="0.25">
      <c r="A1383" t="s">
        <v>68</v>
      </c>
      <c r="B1383" t="s">
        <v>98</v>
      </c>
      <c r="C1383" t="s">
        <v>129</v>
      </c>
      <c r="D1383" t="s">
        <v>137</v>
      </c>
      <c r="E1383" t="s">
        <v>111</v>
      </c>
      <c r="F1383">
        <v>280</v>
      </c>
      <c r="G1383" t="str">
        <f>VLOOKUP(A1383,[1]Sheet1!$B$2:$E$200,3,FALSE)</f>
        <v>MINICLAVEL</v>
      </c>
      <c r="H1383">
        <f>+Tabla1[[#This Row],[VALOR]]/7</f>
        <v>40</v>
      </c>
    </row>
    <row r="1384" spans="1:8" hidden="1" x14ac:dyDescent="0.25">
      <c r="A1384" t="s">
        <v>69</v>
      </c>
      <c r="B1384" t="s">
        <v>98</v>
      </c>
      <c r="C1384" t="s">
        <v>129</v>
      </c>
      <c r="D1384" t="s">
        <v>137</v>
      </c>
      <c r="E1384" t="s">
        <v>111</v>
      </c>
      <c r="F1384">
        <v>280</v>
      </c>
      <c r="G1384" t="str">
        <f>VLOOKUP(A1384,[1]Sheet1!$B$2:$E$200,3,FALSE)</f>
        <v>MINICLAVEL</v>
      </c>
      <c r="H1384">
        <f>+Tabla1[[#This Row],[VALOR]]/7</f>
        <v>40</v>
      </c>
    </row>
    <row r="1385" spans="1:8" hidden="1" x14ac:dyDescent="0.25">
      <c r="A1385" t="s">
        <v>70</v>
      </c>
      <c r="B1385" t="s">
        <v>98</v>
      </c>
      <c r="C1385" t="s">
        <v>129</v>
      </c>
      <c r="D1385" t="s">
        <v>137</v>
      </c>
      <c r="E1385" t="s">
        <v>111</v>
      </c>
      <c r="F1385">
        <v>280</v>
      </c>
      <c r="G1385" t="str">
        <f>VLOOKUP(A1385,[1]Sheet1!$B$2:$E$200,3,FALSE)</f>
        <v>MINICLAVEL</v>
      </c>
      <c r="H1385">
        <f>+Tabla1[[#This Row],[VALOR]]/7</f>
        <v>40</v>
      </c>
    </row>
    <row r="1386" spans="1:8" hidden="1" x14ac:dyDescent="0.25">
      <c r="A1386" t="s">
        <v>71</v>
      </c>
      <c r="B1386" t="s">
        <v>98</v>
      </c>
      <c r="C1386" t="s">
        <v>129</v>
      </c>
      <c r="D1386" t="s">
        <v>137</v>
      </c>
      <c r="E1386" t="s">
        <v>111</v>
      </c>
      <c r="F1386">
        <v>280</v>
      </c>
      <c r="G1386" t="str">
        <f>VLOOKUP(A1386,[1]Sheet1!$B$2:$E$200,3,FALSE)</f>
        <v>MINICLAVEL</v>
      </c>
      <c r="H1386">
        <f>+Tabla1[[#This Row],[VALOR]]/7</f>
        <v>40</v>
      </c>
    </row>
    <row r="1387" spans="1:8" hidden="1" x14ac:dyDescent="0.25">
      <c r="A1387" t="s">
        <v>72</v>
      </c>
      <c r="B1387" t="s">
        <v>98</v>
      </c>
      <c r="C1387" t="s">
        <v>129</v>
      </c>
      <c r="D1387" t="s">
        <v>137</v>
      </c>
      <c r="E1387" t="s">
        <v>111</v>
      </c>
      <c r="F1387">
        <v>280</v>
      </c>
      <c r="G1387" t="str">
        <f>VLOOKUP(A1387,[1]Sheet1!$B$2:$E$200,3,FALSE)</f>
        <v>CLAVEL</v>
      </c>
      <c r="H1387">
        <f>+Tabla1[[#This Row],[VALOR]]/7</f>
        <v>40</v>
      </c>
    </row>
    <row r="1388" spans="1:8" hidden="1" x14ac:dyDescent="0.25">
      <c r="A1388" t="s">
        <v>73</v>
      </c>
      <c r="B1388" t="s">
        <v>98</v>
      </c>
      <c r="C1388" t="s">
        <v>129</v>
      </c>
      <c r="D1388" t="s">
        <v>137</v>
      </c>
      <c r="E1388" t="s">
        <v>111</v>
      </c>
      <c r="F1388">
        <v>280</v>
      </c>
      <c r="G1388" t="str">
        <f>VLOOKUP(A1388,[1]Sheet1!$B$2:$E$200,3,FALSE)</f>
        <v>CLAVEL</v>
      </c>
      <c r="H1388">
        <f>+Tabla1[[#This Row],[VALOR]]/7</f>
        <v>40</v>
      </c>
    </row>
    <row r="1389" spans="1:8" hidden="1" x14ac:dyDescent="0.25">
      <c r="A1389" t="s">
        <v>74</v>
      </c>
      <c r="B1389" t="s">
        <v>98</v>
      </c>
      <c r="C1389" t="s">
        <v>129</v>
      </c>
      <c r="D1389" t="s">
        <v>137</v>
      </c>
      <c r="E1389" t="s">
        <v>111</v>
      </c>
      <c r="F1389">
        <v>280</v>
      </c>
      <c r="G1389" t="str">
        <f>VLOOKUP(A1389,[1]Sheet1!$B$2:$E$200,3,FALSE)</f>
        <v>CLAVEL</v>
      </c>
      <c r="H1389">
        <f>+Tabla1[[#This Row],[VALOR]]/7</f>
        <v>40</v>
      </c>
    </row>
    <row r="1390" spans="1:8" hidden="1" x14ac:dyDescent="0.25">
      <c r="A1390" t="s">
        <v>75</v>
      </c>
      <c r="B1390" t="s">
        <v>98</v>
      </c>
      <c r="C1390" t="s">
        <v>129</v>
      </c>
      <c r="D1390" t="s">
        <v>137</v>
      </c>
      <c r="E1390" t="s">
        <v>111</v>
      </c>
      <c r="F1390">
        <v>280</v>
      </c>
      <c r="G1390" t="str">
        <f>VLOOKUP(A1390,[1]Sheet1!$B$2:$E$200,3,FALSE)</f>
        <v>MINICLAVEL</v>
      </c>
      <c r="H1390">
        <f>+Tabla1[[#This Row],[VALOR]]/7</f>
        <v>40</v>
      </c>
    </row>
    <row r="1391" spans="1:8" hidden="1" x14ac:dyDescent="0.25">
      <c r="A1391" t="s">
        <v>76</v>
      </c>
      <c r="B1391" t="s">
        <v>98</v>
      </c>
      <c r="C1391" t="s">
        <v>129</v>
      </c>
      <c r="D1391" t="s">
        <v>137</v>
      </c>
      <c r="E1391" t="s">
        <v>111</v>
      </c>
      <c r="F1391">
        <v>280</v>
      </c>
      <c r="G1391" t="str">
        <f>VLOOKUP(A1391,[1]Sheet1!$B$2:$E$200,3,FALSE)</f>
        <v>MINICLAVEL</v>
      </c>
      <c r="H1391">
        <f>+Tabla1[[#This Row],[VALOR]]/7</f>
        <v>40</v>
      </c>
    </row>
    <row r="1392" spans="1:8" hidden="1" x14ac:dyDescent="0.25">
      <c r="A1392" t="s">
        <v>77</v>
      </c>
      <c r="B1392" t="s">
        <v>98</v>
      </c>
      <c r="C1392" t="s">
        <v>129</v>
      </c>
      <c r="D1392" t="s">
        <v>137</v>
      </c>
      <c r="E1392" t="s">
        <v>111</v>
      </c>
      <c r="F1392">
        <v>280</v>
      </c>
      <c r="G1392" t="str">
        <f>VLOOKUP(A1392,[1]Sheet1!$B$2:$E$200,3,FALSE)</f>
        <v>MINICLAVEL</v>
      </c>
      <c r="H1392">
        <f>+Tabla1[[#This Row],[VALOR]]/7</f>
        <v>40</v>
      </c>
    </row>
    <row r="1393" spans="1:8" hidden="1" x14ac:dyDescent="0.25">
      <c r="A1393" t="s">
        <v>119</v>
      </c>
      <c r="B1393" t="s">
        <v>98</v>
      </c>
      <c r="C1393" t="s">
        <v>129</v>
      </c>
      <c r="D1393" t="s">
        <v>137</v>
      </c>
      <c r="E1393" t="s">
        <v>111</v>
      </c>
      <c r="F1393">
        <v>280</v>
      </c>
      <c r="G1393" t="str">
        <f>VLOOKUP(A1393,[1]Sheet1!$B$2:$E$200,3,FALSE)</f>
        <v>MINICLAVEL</v>
      </c>
      <c r="H1393">
        <f>+Tabla1[[#This Row],[VALOR]]/7</f>
        <v>40</v>
      </c>
    </row>
    <row r="1394" spans="1:8" hidden="1" x14ac:dyDescent="0.25">
      <c r="A1394" t="s">
        <v>78</v>
      </c>
      <c r="B1394" t="s">
        <v>98</v>
      </c>
      <c r="C1394" t="s">
        <v>129</v>
      </c>
      <c r="D1394" t="s">
        <v>137</v>
      </c>
      <c r="E1394" t="s">
        <v>111</v>
      </c>
      <c r="F1394">
        <v>280</v>
      </c>
      <c r="G1394" t="str">
        <f>VLOOKUP(A1394,[1]Sheet1!$B$2:$E$200,3,FALSE)</f>
        <v>MINICLAVEL</v>
      </c>
      <c r="H1394">
        <f>+Tabla1[[#This Row],[VALOR]]/7</f>
        <v>40</v>
      </c>
    </row>
    <row r="1395" spans="1:8" hidden="1" x14ac:dyDescent="0.25">
      <c r="A1395" t="s">
        <v>79</v>
      </c>
      <c r="B1395" t="s">
        <v>98</v>
      </c>
      <c r="C1395" t="s">
        <v>129</v>
      </c>
      <c r="D1395" t="s">
        <v>137</v>
      </c>
      <c r="E1395" t="s">
        <v>111</v>
      </c>
      <c r="F1395">
        <v>280</v>
      </c>
      <c r="G1395" t="str">
        <f>VLOOKUP(A1395,[1]Sheet1!$B$2:$E$200,3,FALSE)</f>
        <v>CLAVEL</v>
      </c>
      <c r="H1395">
        <f>+Tabla1[[#This Row],[VALOR]]/7</f>
        <v>40</v>
      </c>
    </row>
    <row r="1396" spans="1:8" hidden="1" x14ac:dyDescent="0.25">
      <c r="A1396" t="s">
        <v>80</v>
      </c>
      <c r="B1396" t="s">
        <v>98</v>
      </c>
      <c r="C1396" t="s">
        <v>129</v>
      </c>
      <c r="D1396" t="s">
        <v>137</v>
      </c>
      <c r="E1396" t="s">
        <v>111</v>
      </c>
      <c r="F1396">
        <v>280</v>
      </c>
      <c r="G1396" t="str">
        <f>VLOOKUP(A1396,[1]Sheet1!$B$2:$E$200,3,FALSE)</f>
        <v>MINICLAVEL</v>
      </c>
      <c r="H1396">
        <f>+Tabla1[[#This Row],[VALOR]]/7</f>
        <v>40</v>
      </c>
    </row>
    <row r="1397" spans="1:8" hidden="1" x14ac:dyDescent="0.25">
      <c r="A1397" t="s">
        <v>81</v>
      </c>
      <c r="B1397" t="s">
        <v>98</v>
      </c>
      <c r="C1397" t="s">
        <v>129</v>
      </c>
      <c r="D1397" t="s">
        <v>137</v>
      </c>
      <c r="E1397" t="s">
        <v>111</v>
      </c>
      <c r="F1397">
        <v>280</v>
      </c>
      <c r="G1397" t="str">
        <f>VLOOKUP(A1397,[1]Sheet1!$B$2:$E$200,3,FALSE)</f>
        <v>MINICLAVEL</v>
      </c>
      <c r="H1397">
        <f>+Tabla1[[#This Row],[VALOR]]/7</f>
        <v>40</v>
      </c>
    </row>
    <row r="1398" spans="1:8" hidden="1" x14ac:dyDescent="0.25">
      <c r="A1398" t="s">
        <v>82</v>
      </c>
      <c r="B1398" t="s">
        <v>98</v>
      </c>
      <c r="C1398" t="s">
        <v>129</v>
      </c>
      <c r="D1398" t="s">
        <v>137</v>
      </c>
      <c r="E1398" t="s">
        <v>111</v>
      </c>
      <c r="F1398">
        <v>280</v>
      </c>
      <c r="G1398" t="str">
        <f>VLOOKUP(A1398,[1]Sheet1!$B$2:$E$200,3,FALSE)</f>
        <v>CLAVEL</v>
      </c>
      <c r="H1398">
        <f>+Tabla1[[#This Row],[VALOR]]/7</f>
        <v>40</v>
      </c>
    </row>
    <row r="1399" spans="1:8" hidden="1" x14ac:dyDescent="0.25">
      <c r="A1399" t="s">
        <v>83</v>
      </c>
      <c r="B1399" t="s">
        <v>98</v>
      </c>
      <c r="C1399" t="s">
        <v>129</v>
      </c>
      <c r="D1399" t="s">
        <v>137</v>
      </c>
      <c r="E1399" t="s">
        <v>111</v>
      </c>
      <c r="F1399">
        <v>280</v>
      </c>
      <c r="G1399" t="str">
        <f>VLOOKUP(A1399,[1]Sheet1!$B$2:$E$200,3,FALSE)</f>
        <v>MINICLAVEL</v>
      </c>
      <c r="H1399">
        <f>+Tabla1[[#This Row],[VALOR]]/7</f>
        <v>40</v>
      </c>
    </row>
    <row r="1400" spans="1:8" hidden="1" x14ac:dyDescent="0.25">
      <c r="A1400" t="s">
        <v>120</v>
      </c>
      <c r="B1400" t="s">
        <v>98</v>
      </c>
      <c r="C1400" t="s">
        <v>129</v>
      </c>
      <c r="D1400" t="s">
        <v>137</v>
      </c>
      <c r="E1400" t="s">
        <v>111</v>
      </c>
      <c r="F1400">
        <v>280</v>
      </c>
      <c r="G1400" t="e">
        <f>VLOOKUP(A1400,[1]Sheet1!$B$2:$E$200,3,FALSE)</f>
        <v>#N/A</v>
      </c>
      <c r="H1400">
        <f>+Tabla1[[#This Row],[VALOR]]/7</f>
        <v>40</v>
      </c>
    </row>
    <row r="1401" spans="1:8" hidden="1" x14ac:dyDescent="0.25">
      <c r="A1401" t="s">
        <v>84</v>
      </c>
      <c r="B1401" t="s">
        <v>98</v>
      </c>
      <c r="C1401" t="s">
        <v>129</v>
      </c>
      <c r="D1401" t="s">
        <v>137</v>
      </c>
      <c r="E1401" t="s">
        <v>111</v>
      </c>
      <c r="F1401">
        <v>280</v>
      </c>
      <c r="G1401" t="str">
        <f>VLOOKUP(A1401,[1]Sheet1!$B$2:$E$200,3,FALSE)</f>
        <v>MINICLAVEL</v>
      </c>
      <c r="H1401">
        <f>+Tabla1[[#This Row],[VALOR]]/7</f>
        <v>40</v>
      </c>
    </row>
    <row r="1402" spans="1:8" hidden="1" x14ac:dyDescent="0.25">
      <c r="A1402" t="s">
        <v>85</v>
      </c>
      <c r="B1402" t="s">
        <v>98</v>
      </c>
      <c r="C1402" t="s">
        <v>129</v>
      </c>
      <c r="D1402" t="s">
        <v>137</v>
      </c>
      <c r="E1402" t="s">
        <v>111</v>
      </c>
      <c r="F1402">
        <v>280</v>
      </c>
      <c r="G1402" t="str">
        <f>VLOOKUP(A1402,[1]Sheet1!$B$2:$E$200,3,FALSE)</f>
        <v>CLAVEL</v>
      </c>
      <c r="H1402">
        <f>+Tabla1[[#This Row],[VALOR]]/7</f>
        <v>40</v>
      </c>
    </row>
    <row r="1403" spans="1:8" hidden="1" x14ac:dyDescent="0.25">
      <c r="A1403" t="s">
        <v>86</v>
      </c>
      <c r="B1403" t="s">
        <v>98</v>
      </c>
      <c r="C1403" t="s">
        <v>129</v>
      </c>
      <c r="D1403" t="s">
        <v>137</v>
      </c>
      <c r="E1403" t="s">
        <v>111</v>
      </c>
      <c r="F1403">
        <v>280</v>
      </c>
      <c r="G1403" t="str">
        <f>VLOOKUP(A1403,[1]Sheet1!$B$2:$E$200,3,FALSE)</f>
        <v>MINICLAVEL</v>
      </c>
      <c r="H1403">
        <f>+Tabla1[[#This Row],[VALOR]]/7</f>
        <v>40</v>
      </c>
    </row>
    <row r="1404" spans="1:8" hidden="1" x14ac:dyDescent="0.25">
      <c r="A1404" t="s">
        <v>87</v>
      </c>
      <c r="B1404" t="s">
        <v>98</v>
      </c>
      <c r="C1404" t="s">
        <v>129</v>
      </c>
      <c r="D1404" t="s">
        <v>137</v>
      </c>
      <c r="E1404" t="s">
        <v>111</v>
      </c>
      <c r="F1404">
        <v>280</v>
      </c>
      <c r="G1404" t="str">
        <f>VLOOKUP(A1404,[1]Sheet1!$B$2:$E$200,3,FALSE)</f>
        <v>CLAVEL</v>
      </c>
      <c r="H1404">
        <f>+Tabla1[[#This Row],[VALOR]]/7</f>
        <v>40</v>
      </c>
    </row>
    <row r="1405" spans="1:8" hidden="1" x14ac:dyDescent="0.25">
      <c r="A1405" t="s">
        <v>88</v>
      </c>
      <c r="B1405" t="s">
        <v>98</v>
      </c>
      <c r="C1405" t="s">
        <v>129</v>
      </c>
      <c r="D1405" t="s">
        <v>137</v>
      </c>
      <c r="E1405" t="s">
        <v>111</v>
      </c>
      <c r="F1405">
        <v>280</v>
      </c>
      <c r="G1405" t="str">
        <f>VLOOKUP(A1405,[1]Sheet1!$B$2:$E$200,3,FALSE)</f>
        <v>CLAVEL</v>
      </c>
      <c r="H1405">
        <f>+Tabla1[[#This Row],[VALOR]]/7</f>
        <v>40</v>
      </c>
    </row>
    <row r="1406" spans="1:8" hidden="1" x14ac:dyDescent="0.25">
      <c r="A1406" t="s">
        <v>121</v>
      </c>
      <c r="B1406" t="s">
        <v>98</v>
      </c>
      <c r="C1406" t="s">
        <v>129</v>
      </c>
      <c r="D1406" t="s">
        <v>137</v>
      </c>
      <c r="E1406" t="s">
        <v>111</v>
      </c>
      <c r="F1406">
        <v>280</v>
      </c>
      <c r="G1406" t="str">
        <f>VLOOKUP(A1406,[1]Sheet1!$B$2:$E$200,3,FALSE)</f>
        <v>MINICLAVEL</v>
      </c>
      <c r="H1406">
        <f>+Tabla1[[#This Row],[VALOR]]/7</f>
        <v>40</v>
      </c>
    </row>
    <row r="1407" spans="1:8" hidden="1" x14ac:dyDescent="0.25">
      <c r="A1407" t="s">
        <v>89</v>
      </c>
      <c r="B1407" t="s">
        <v>98</v>
      </c>
      <c r="C1407" t="s">
        <v>129</v>
      </c>
      <c r="D1407" t="s">
        <v>137</v>
      </c>
      <c r="E1407" t="s">
        <v>111</v>
      </c>
      <c r="F1407">
        <v>280</v>
      </c>
      <c r="G1407" t="str">
        <f>VLOOKUP(A1407,[1]Sheet1!$B$2:$E$200,3,FALSE)</f>
        <v>MINICLAVEL</v>
      </c>
      <c r="H1407">
        <f>+Tabla1[[#This Row],[VALOR]]/7</f>
        <v>40</v>
      </c>
    </row>
    <row r="1408" spans="1:8" hidden="1" x14ac:dyDescent="0.25">
      <c r="A1408" t="s">
        <v>90</v>
      </c>
      <c r="B1408" t="s">
        <v>98</v>
      </c>
      <c r="C1408" t="s">
        <v>129</v>
      </c>
      <c r="D1408" t="s">
        <v>137</v>
      </c>
      <c r="E1408" t="s">
        <v>111</v>
      </c>
      <c r="F1408">
        <v>280</v>
      </c>
      <c r="G1408" t="str">
        <f>VLOOKUP(A1408,[1]Sheet1!$B$2:$E$200,3,FALSE)</f>
        <v>CLAVEL</v>
      </c>
      <c r="H1408">
        <f>+Tabla1[[#This Row],[VALOR]]/7</f>
        <v>40</v>
      </c>
    </row>
    <row r="1409" spans="1:8" hidden="1" x14ac:dyDescent="0.25">
      <c r="A1409" t="s">
        <v>91</v>
      </c>
      <c r="B1409" t="s">
        <v>98</v>
      </c>
      <c r="C1409" t="s">
        <v>129</v>
      </c>
      <c r="D1409" t="s">
        <v>137</v>
      </c>
      <c r="E1409" t="s">
        <v>111</v>
      </c>
      <c r="F1409">
        <v>280</v>
      </c>
      <c r="G1409" t="str">
        <f>VLOOKUP(A1409,[1]Sheet1!$B$2:$E$200,3,FALSE)</f>
        <v>CLAVEL</v>
      </c>
      <c r="H1409">
        <f>+Tabla1[[#This Row],[VALOR]]/7</f>
        <v>40</v>
      </c>
    </row>
    <row r="1410" spans="1:8" hidden="1" x14ac:dyDescent="0.25">
      <c r="A1410" t="s">
        <v>92</v>
      </c>
      <c r="B1410" t="s">
        <v>98</v>
      </c>
      <c r="C1410" t="s">
        <v>129</v>
      </c>
      <c r="D1410" t="s">
        <v>137</v>
      </c>
      <c r="E1410" t="s">
        <v>111</v>
      </c>
      <c r="F1410">
        <v>280</v>
      </c>
      <c r="G1410" t="str">
        <f>VLOOKUP(A1410,[1]Sheet1!$B$2:$E$200,3,FALSE)</f>
        <v>CLAVEL</v>
      </c>
      <c r="H1410">
        <f>+Tabla1[[#This Row],[VALOR]]/7</f>
        <v>40</v>
      </c>
    </row>
    <row r="1411" spans="1:8" hidden="1" x14ac:dyDescent="0.25">
      <c r="A1411" t="s">
        <v>93</v>
      </c>
      <c r="B1411" t="s">
        <v>98</v>
      </c>
      <c r="C1411" t="s">
        <v>129</v>
      </c>
      <c r="D1411" t="s">
        <v>137</v>
      </c>
      <c r="E1411" t="s">
        <v>111</v>
      </c>
      <c r="F1411">
        <v>280</v>
      </c>
      <c r="G1411" t="str">
        <f>VLOOKUP(A1411,[1]Sheet1!$B$2:$E$200,3,FALSE)</f>
        <v>MINICLAVEL</v>
      </c>
      <c r="H1411">
        <f>+Tabla1[[#This Row],[VALOR]]/7</f>
        <v>40</v>
      </c>
    </row>
    <row r="1412" spans="1:8" hidden="1" x14ac:dyDescent="0.25">
      <c r="A1412" t="s">
        <v>94</v>
      </c>
      <c r="B1412" t="s">
        <v>98</v>
      </c>
      <c r="C1412" t="s">
        <v>129</v>
      </c>
      <c r="D1412" t="s">
        <v>137</v>
      </c>
      <c r="E1412" t="s">
        <v>111</v>
      </c>
      <c r="F1412">
        <v>280</v>
      </c>
      <c r="G1412" t="str">
        <f>VLOOKUP(A1412,[1]Sheet1!$B$2:$E$200,3,FALSE)</f>
        <v>CLAVEL</v>
      </c>
      <c r="H1412">
        <f>+Tabla1[[#This Row],[VALOR]]/7</f>
        <v>40</v>
      </c>
    </row>
    <row r="1413" spans="1:8" hidden="1" x14ac:dyDescent="0.25">
      <c r="A1413" t="s">
        <v>95</v>
      </c>
      <c r="B1413" t="s">
        <v>98</v>
      </c>
      <c r="C1413" t="s">
        <v>129</v>
      </c>
      <c r="D1413" t="s">
        <v>137</v>
      </c>
      <c r="E1413" t="s">
        <v>111</v>
      </c>
      <c r="F1413">
        <v>280</v>
      </c>
      <c r="G1413" t="str">
        <f>VLOOKUP(A1413,[1]Sheet1!$B$2:$E$200,3,FALSE)</f>
        <v>MINICLAVEL</v>
      </c>
      <c r="H1413">
        <f>+Tabla1[[#This Row],[VALOR]]/7</f>
        <v>40</v>
      </c>
    </row>
    <row r="1414" spans="1:8" hidden="1" x14ac:dyDescent="0.25">
      <c r="A1414" t="s">
        <v>122</v>
      </c>
      <c r="B1414" t="s">
        <v>98</v>
      </c>
      <c r="C1414" t="s">
        <v>129</v>
      </c>
      <c r="D1414" t="s">
        <v>137</v>
      </c>
      <c r="E1414" t="s">
        <v>111</v>
      </c>
      <c r="F1414">
        <v>280</v>
      </c>
      <c r="G1414" t="str">
        <f>VLOOKUP(A1414,[1]Sheet1!$B$2:$E$200,3,FALSE)</f>
        <v>MINICLAVEL</v>
      </c>
      <c r="H1414">
        <f>+Tabla1[[#This Row],[VALOR]]/7</f>
        <v>40</v>
      </c>
    </row>
    <row r="1415" spans="1:8" hidden="1" x14ac:dyDescent="0.25">
      <c r="A1415" t="s">
        <v>123</v>
      </c>
      <c r="B1415" t="s">
        <v>98</v>
      </c>
      <c r="C1415" t="s">
        <v>129</v>
      </c>
      <c r="D1415" t="s">
        <v>137</v>
      </c>
      <c r="E1415" t="s">
        <v>111</v>
      </c>
      <c r="F1415">
        <v>280</v>
      </c>
      <c r="G1415" t="str">
        <f>VLOOKUP(A1415,[1]Sheet1!$B$2:$E$200,3,FALSE)</f>
        <v>MINICLAVEL</v>
      </c>
      <c r="H1415">
        <f>+Tabla1[[#This Row],[VALOR]]/7</f>
        <v>40</v>
      </c>
    </row>
    <row r="1416" spans="1:8" hidden="1" x14ac:dyDescent="0.25">
      <c r="A1416" t="s">
        <v>96</v>
      </c>
      <c r="B1416" t="s">
        <v>98</v>
      </c>
      <c r="C1416" t="s">
        <v>129</v>
      </c>
      <c r="D1416" t="s">
        <v>137</v>
      </c>
      <c r="E1416" t="s">
        <v>111</v>
      </c>
      <c r="F1416">
        <v>280</v>
      </c>
      <c r="G1416" t="str">
        <f>VLOOKUP(A1416,[1]Sheet1!$B$2:$E$200,3,FALSE)</f>
        <v>CLAVEL</v>
      </c>
      <c r="H1416">
        <f>+Tabla1[[#This Row],[VALOR]]/7</f>
        <v>40</v>
      </c>
    </row>
    <row r="1417" spans="1:8" hidden="1" x14ac:dyDescent="0.25">
      <c r="A1417" t="s">
        <v>23</v>
      </c>
      <c r="B1417" t="s">
        <v>98</v>
      </c>
      <c r="C1417" t="s">
        <v>129</v>
      </c>
      <c r="D1417" t="s">
        <v>136</v>
      </c>
      <c r="E1417" t="s">
        <v>111</v>
      </c>
      <c r="F1417">
        <v>84</v>
      </c>
      <c r="G1417" t="e">
        <f>VLOOKUP(A1417,[1]Sheet1!$B$2:$E$200,3,FALSE)</f>
        <v>#N/A</v>
      </c>
      <c r="H1417">
        <f>+Tabla1[[#This Row],[VALOR]]/7</f>
        <v>12</v>
      </c>
    </row>
    <row r="1418" spans="1:8" hidden="1" x14ac:dyDescent="0.25">
      <c r="A1418" t="s">
        <v>23</v>
      </c>
      <c r="B1418" t="s">
        <v>98</v>
      </c>
      <c r="C1418" t="s">
        <v>129</v>
      </c>
      <c r="D1418" t="s">
        <v>137</v>
      </c>
      <c r="E1418" t="s">
        <v>111</v>
      </c>
      <c r="F1418">
        <v>280</v>
      </c>
      <c r="G1418" t="e">
        <f>VLOOKUP(A1418,[1]Sheet1!$B$2:$E$200,3,FALSE)</f>
        <v>#N/A</v>
      </c>
      <c r="H1418">
        <f>+Tabla1[[#This Row],[VALOR]]/7</f>
        <v>40</v>
      </c>
    </row>
    <row r="1419" spans="1:8" hidden="1" x14ac:dyDescent="0.25">
      <c r="A1419" t="s">
        <v>0</v>
      </c>
      <c r="B1419" t="s">
        <v>98</v>
      </c>
      <c r="C1419" t="s">
        <v>125</v>
      </c>
      <c r="D1419" t="s">
        <v>136</v>
      </c>
      <c r="E1419" t="s">
        <v>111</v>
      </c>
      <c r="F1419">
        <v>70</v>
      </c>
      <c r="G1419" t="str">
        <f>VLOOKUP(A1419,[1]Sheet1!$B$2:$E$200,3,FALSE)</f>
        <v>CLAVEL</v>
      </c>
      <c r="H1419">
        <f>+Tabla1[[#This Row],[VALOR]]/7</f>
        <v>10</v>
      </c>
    </row>
    <row r="1420" spans="1:8" hidden="1" x14ac:dyDescent="0.25">
      <c r="A1420" t="s">
        <v>0</v>
      </c>
      <c r="B1420" t="s">
        <v>98</v>
      </c>
      <c r="C1420" t="s">
        <v>125</v>
      </c>
      <c r="D1420" t="s">
        <v>137</v>
      </c>
      <c r="E1420" t="s">
        <v>111</v>
      </c>
      <c r="F1420">
        <v>56</v>
      </c>
      <c r="G1420" t="str">
        <f>VLOOKUP(A1420,[1]Sheet1!$B$2:$E$200,3,FALSE)</f>
        <v>CLAVEL</v>
      </c>
      <c r="H1420">
        <f>+Tabla1[[#This Row],[VALOR]]/7</f>
        <v>8</v>
      </c>
    </row>
    <row r="1421" spans="1:8" hidden="1" x14ac:dyDescent="0.25">
      <c r="A1421" t="s">
        <v>0</v>
      </c>
      <c r="B1421" t="s">
        <v>98</v>
      </c>
      <c r="C1421" t="s">
        <v>125</v>
      </c>
      <c r="D1421" t="s">
        <v>138</v>
      </c>
      <c r="E1421" t="s">
        <v>111</v>
      </c>
      <c r="F1421">
        <v>42</v>
      </c>
      <c r="G1421" t="str">
        <f>VLOOKUP(A1421,[1]Sheet1!$B$2:$E$200,3,FALSE)</f>
        <v>CLAVEL</v>
      </c>
      <c r="H1421">
        <f>+Tabla1[[#This Row],[VALOR]]/7</f>
        <v>6</v>
      </c>
    </row>
    <row r="1422" spans="1:8" hidden="1" x14ac:dyDescent="0.25">
      <c r="A1422" t="s">
        <v>1</v>
      </c>
      <c r="B1422" t="s">
        <v>98</v>
      </c>
      <c r="C1422" t="s">
        <v>125</v>
      </c>
      <c r="D1422" t="s">
        <v>136</v>
      </c>
      <c r="E1422" t="s">
        <v>111</v>
      </c>
      <c r="F1422">
        <v>70</v>
      </c>
      <c r="G1422" t="str">
        <f>VLOOKUP(A1422,[1]Sheet1!$B$2:$E$200,3,FALSE)</f>
        <v>CLAVEL</v>
      </c>
      <c r="H1422">
        <f>+Tabla1[[#This Row],[VALOR]]/7</f>
        <v>10</v>
      </c>
    </row>
    <row r="1423" spans="1:8" hidden="1" x14ac:dyDescent="0.25">
      <c r="A1423" t="s">
        <v>1</v>
      </c>
      <c r="B1423" t="s">
        <v>98</v>
      </c>
      <c r="C1423" t="s">
        <v>125</v>
      </c>
      <c r="D1423" t="s">
        <v>137</v>
      </c>
      <c r="E1423" t="s">
        <v>111</v>
      </c>
      <c r="F1423">
        <v>56</v>
      </c>
      <c r="G1423" t="str">
        <f>VLOOKUP(A1423,[1]Sheet1!$B$2:$E$200,3,FALSE)</f>
        <v>CLAVEL</v>
      </c>
      <c r="H1423">
        <f>+Tabla1[[#This Row],[VALOR]]/7</f>
        <v>8</v>
      </c>
    </row>
    <row r="1424" spans="1:8" hidden="1" x14ac:dyDescent="0.25">
      <c r="A1424" t="s">
        <v>1</v>
      </c>
      <c r="B1424" t="s">
        <v>98</v>
      </c>
      <c r="C1424" t="s">
        <v>125</v>
      </c>
      <c r="D1424" t="s">
        <v>138</v>
      </c>
      <c r="E1424" t="s">
        <v>111</v>
      </c>
      <c r="F1424">
        <v>42</v>
      </c>
      <c r="G1424" t="str">
        <f>VLOOKUP(A1424,[1]Sheet1!$B$2:$E$200,3,FALSE)</f>
        <v>CLAVEL</v>
      </c>
      <c r="H1424">
        <f>+Tabla1[[#This Row],[VALOR]]/7</f>
        <v>6</v>
      </c>
    </row>
    <row r="1425" spans="1:8" hidden="1" x14ac:dyDescent="0.25">
      <c r="A1425" t="s">
        <v>2</v>
      </c>
      <c r="B1425" t="s">
        <v>98</v>
      </c>
      <c r="C1425" t="s">
        <v>125</v>
      </c>
      <c r="D1425" t="s">
        <v>136</v>
      </c>
      <c r="E1425" t="s">
        <v>111</v>
      </c>
      <c r="F1425">
        <v>70</v>
      </c>
      <c r="G1425" t="str">
        <f>VLOOKUP(A1425,[1]Sheet1!$B$2:$E$200,3,FALSE)</f>
        <v>CLAVEL</v>
      </c>
      <c r="H1425">
        <f>+Tabla1[[#This Row],[VALOR]]/7</f>
        <v>10</v>
      </c>
    </row>
    <row r="1426" spans="1:8" hidden="1" x14ac:dyDescent="0.25">
      <c r="A1426" t="s">
        <v>2</v>
      </c>
      <c r="B1426" t="s">
        <v>98</v>
      </c>
      <c r="C1426" t="s">
        <v>125</v>
      </c>
      <c r="D1426" t="s">
        <v>137</v>
      </c>
      <c r="E1426" t="s">
        <v>111</v>
      </c>
      <c r="F1426">
        <v>56</v>
      </c>
      <c r="G1426" t="str">
        <f>VLOOKUP(A1426,[1]Sheet1!$B$2:$E$200,3,FALSE)</f>
        <v>CLAVEL</v>
      </c>
      <c r="H1426">
        <f>+Tabla1[[#This Row],[VALOR]]/7</f>
        <v>8</v>
      </c>
    </row>
    <row r="1427" spans="1:8" hidden="1" x14ac:dyDescent="0.25">
      <c r="A1427" t="s">
        <v>2</v>
      </c>
      <c r="B1427" t="s">
        <v>98</v>
      </c>
      <c r="C1427" t="s">
        <v>125</v>
      </c>
      <c r="D1427" t="s">
        <v>138</v>
      </c>
      <c r="E1427" t="s">
        <v>111</v>
      </c>
      <c r="F1427">
        <v>42</v>
      </c>
      <c r="G1427" t="str">
        <f>VLOOKUP(A1427,[1]Sheet1!$B$2:$E$200,3,FALSE)</f>
        <v>CLAVEL</v>
      </c>
      <c r="H1427">
        <f>+Tabla1[[#This Row],[VALOR]]/7</f>
        <v>6</v>
      </c>
    </row>
    <row r="1428" spans="1:8" hidden="1" x14ac:dyDescent="0.25">
      <c r="A1428" t="s">
        <v>3</v>
      </c>
      <c r="B1428" t="s">
        <v>98</v>
      </c>
      <c r="C1428" t="s">
        <v>124</v>
      </c>
      <c r="D1428" t="s">
        <v>136</v>
      </c>
      <c r="E1428" t="s">
        <v>111</v>
      </c>
      <c r="F1428">
        <v>70</v>
      </c>
      <c r="G1428" t="str">
        <f>VLOOKUP(A1428,[1]Sheet1!$B$2:$E$200,3,FALSE)</f>
        <v>MINICLAVEL</v>
      </c>
      <c r="H1428">
        <f>+Tabla1[[#This Row],[VALOR]]/7</f>
        <v>10</v>
      </c>
    </row>
    <row r="1429" spans="1:8" hidden="1" x14ac:dyDescent="0.25">
      <c r="A1429" t="s">
        <v>3</v>
      </c>
      <c r="B1429" t="s">
        <v>98</v>
      </c>
      <c r="C1429" t="s">
        <v>124</v>
      </c>
      <c r="D1429" t="s">
        <v>137</v>
      </c>
      <c r="E1429" t="s">
        <v>111</v>
      </c>
      <c r="F1429">
        <v>56</v>
      </c>
      <c r="G1429" t="str">
        <f>VLOOKUP(A1429,[1]Sheet1!$B$2:$E$200,3,FALSE)</f>
        <v>MINICLAVEL</v>
      </c>
      <c r="H1429">
        <f>+Tabla1[[#This Row],[VALOR]]/7</f>
        <v>8</v>
      </c>
    </row>
    <row r="1430" spans="1:8" hidden="1" x14ac:dyDescent="0.25">
      <c r="A1430" t="s">
        <v>3</v>
      </c>
      <c r="B1430" t="s">
        <v>98</v>
      </c>
      <c r="C1430" t="s">
        <v>124</v>
      </c>
      <c r="D1430" t="s">
        <v>138</v>
      </c>
      <c r="E1430" t="s">
        <v>111</v>
      </c>
      <c r="F1430">
        <v>42</v>
      </c>
      <c r="G1430" t="str">
        <f>VLOOKUP(A1430,[1]Sheet1!$B$2:$E$200,3,FALSE)</f>
        <v>MINICLAVEL</v>
      </c>
      <c r="H1430">
        <f>+Tabla1[[#This Row],[VALOR]]/7</f>
        <v>6</v>
      </c>
    </row>
    <row r="1431" spans="1:8" hidden="1" x14ac:dyDescent="0.25">
      <c r="A1431" t="s">
        <v>4</v>
      </c>
      <c r="B1431" t="s">
        <v>98</v>
      </c>
      <c r="C1431" t="s">
        <v>124</v>
      </c>
      <c r="D1431" t="s">
        <v>136</v>
      </c>
      <c r="E1431" t="s">
        <v>111</v>
      </c>
      <c r="F1431">
        <v>70</v>
      </c>
      <c r="G1431" t="str">
        <f>VLOOKUP(A1431,[1]Sheet1!$B$2:$E$200,3,FALSE)</f>
        <v>MINICLAVEL</v>
      </c>
      <c r="H1431">
        <f>+Tabla1[[#This Row],[VALOR]]/7</f>
        <v>10</v>
      </c>
    </row>
    <row r="1432" spans="1:8" hidden="1" x14ac:dyDescent="0.25">
      <c r="A1432" t="s">
        <v>4</v>
      </c>
      <c r="B1432" t="s">
        <v>98</v>
      </c>
      <c r="C1432" t="s">
        <v>124</v>
      </c>
      <c r="D1432" t="s">
        <v>137</v>
      </c>
      <c r="E1432" t="s">
        <v>111</v>
      </c>
      <c r="F1432">
        <v>56</v>
      </c>
      <c r="G1432" t="str">
        <f>VLOOKUP(A1432,[1]Sheet1!$B$2:$E$200,3,FALSE)</f>
        <v>MINICLAVEL</v>
      </c>
      <c r="H1432">
        <f>+Tabla1[[#This Row],[VALOR]]/7</f>
        <v>8</v>
      </c>
    </row>
    <row r="1433" spans="1:8" hidden="1" x14ac:dyDescent="0.25">
      <c r="A1433" t="s">
        <v>4</v>
      </c>
      <c r="B1433" t="s">
        <v>98</v>
      </c>
      <c r="C1433" t="s">
        <v>124</v>
      </c>
      <c r="D1433" t="s">
        <v>138</v>
      </c>
      <c r="E1433" t="s">
        <v>111</v>
      </c>
      <c r="F1433">
        <v>42</v>
      </c>
      <c r="G1433" t="str">
        <f>VLOOKUP(A1433,[1]Sheet1!$B$2:$E$200,3,FALSE)</f>
        <v>MINICLAVEL</v>
      </c>
      <c r="H1433">
        <f>+Tabla1[[#This Row],[VALOR]]/7</f>
        <v>6</v>
      </c>
    </row>
    <row r="1434" spans="1:8" hidden="1" x14ac:dyDescent="0.25">
      <c r="A1434" t="s">
        <v>5</v>
      </c>
      <c r="B1434" t="s">
        <v>98</v>
      </c>
      <c r="C1434" t="s">
        <v>124</v>
      </c>
      <c r="D1434" t="s">
        <v>136</v>
      </c>
      <c r="E1434" t="s">
        <v>111</v>
      </c>
      <c r="F1434">
        <v>70</v>
      </c>
      <c r="G1434" t="str">
        <f>VLOOKUP(A1434,[1]Sheet1!$B$2:$E$200,3,FALSE)</f>
        <v>MINICLAVEL</v>
      </c>
      <c r="H1434">
        <f>+Tabla1[[#This Row],[VALOR]]/7</f>
        <v>10</v>
      </c>
    </row>
    <row r="1435" spans="1:8" hidden="1" x14ac:dyDescent="0.25">
      <c r="A1435" t="s">
        <v>5</v>
      </c>
      <c r="B1435" t="s">
        <v>98</v>
      </c>
      <c r="C1435" t="s">
        <v>124</v>
      </c>
      <c r="D1435" t="s">
        <v>137</v>
      </c>
      <c r="E1435" t="s">
        <v>111</v>
      </c>
      <c r="F1435">
        <v>56</v>
      </c>
      <c r="G1435" t="str">
        <f>VLOOKUP(A1435,[1]Sheet1!$B$2:$E$200,3,FALSE)</f>
        <v>MINICLAVEL</v>
      </c>
      <c r="H1435">
        <f>+Tabla1[[#This Row],[VALOR]]/7</f>
        <v>8</v>
      </c>
    </row>
    <row r="1436" spans="1:8" hidden="1" x14ac:dyDescent="0.25">
      <c r="A1436" t="s">
        <v>5</v>
      </c>
      <c r="B1436" t="s">
        <v>98</v>
      </c>
      <c r="C1436" t="s">
        <v>124</v>
      </c>
      <c r="D1436" t="s">
        <v>138</v>
      </c>
      <c r="E1436" t="s">
        <v>111</v>
      </c>
      <c r="F1436">
        <v>42</v>
      </c>
      <c r="G1436" t="str">
        <f>VLOOKUP(A1436,[1]Sheet1!$B$2:$E$200,3,FALSE)</f>
        <v>MINICLAVEL</v>
      </c>
      <c r="H1436">
        <f>+Tabla1[[#This Row],[VALOR]]/7</f>
        <v>6</v>
      </c>
    </row>
    <row r="1437" spans="1:8" hidden="1" x14ac:dyDescent="0.25">
      <c r="A1437" t="s">
        <v>6</v>
      </c>
      <c r="B1437" t="s">
        <v>98</v>
      </c>
      <c r="C1437" t="s">
        <v>124</v>
      </c>
      <c r="D1437" t="s">
        <v>136</v>
      </c>
      <c r="E1437" t="s">
        <v>111</v>
      </c>
      <c r="F1437">
        <v>70</v>
      </c>
      <c r="G1437" t="str">
        <f>VLOOKUP(A1437,[1]Sheet1!$B$2:$E$200,3,FALSE)</f>
        <v>MINICLAVEL</v>
      </c>
      <c r="H1437">
        <f>+Tabla1[[#This Row],[VALOR]]/7</f>
        <v>10</v>
      </c>
    </row>
    <row r="1438" spans="1:8" hidden="1" x14ac:dyDescent="0.25">
      <c r="A1438" t="s">
        <v>6</v>
      </c>
      <c r="B1438" t="s">
        <v>98</v>
      </c>
      <c r="C1438" t="s">
        <v>124</v>
      </c>
      <c r="D1438" t="s">
        <v>137</v>
      </c>
      <c r="E1438" t="s">
        <v>111</v>
      </c>
      <c r="F1438">
        <v>56</v>
      </c>
      <c r="G1438" t="str">
        <f>VLOOKUP(A1438,[1]Sheet1!$B$2:$E$200,3,FALSE)</f>
        <v>MINICLAVEL</v>
      </c>
      <c r="H1438">
        <f>+Tabla1[[#This Row],[VALOR]]/7</f>
        <v>8</v>
      </c>
    </row>
    <row r="1439" spans="1:8" hidden="1" x14ac:dyDescent="0.25">
      <c r="A1439" t="s">
        <v>6</v>
      </c>
      <c r="B1439" t="s">
        <v>98</v>
      </c>
      <c r="C1439" t="s">
        <v>124</v>
      </c>
      <c r="D1439" t="s">
        <v>138</v>
      </c>
      <c r="E1439" t="s">
        <v>111</v>
      </c>
      <c r="F1439">
        <v>42</v>
      </c>
      <c r="G1439" t="str">
        <f>VLOOKUP(A1439,[1]Sheet1!$B$2:$E$200,3,FALSE)</f>
        <v>MINICLAVEL</v>
      </c>
      <c r="H1439">
        <f>+Tabla1[[#This Row],[VALOR]]/7</f>
        <v>6</v>
      </c>
    </row>
    <row r="1440" spans="1:8" hidden="1" x14ac:dyDescent="0.25">
      <c r="A1440" t="s">
        <v>114</v>
      </c>
      <c r="B1440" t="s">
        <v>98</v>
      </c>
      <c r="C1440" t="s">
        <v>125</v>
      </c>
      <c r="D1440" t="s">
        <v>136</v>
      </c>
      <c r="E1440" t="s">
        <v>111</v>
      </c>
      <c r="F1440">
        <v>70</v>
      </c>
      <c r="G1440" t="str">
        <f>VLOOKUP(A1440,[1]Sheet1!$B$2:$E$200,3,FALSE)</f>
        <v>CLAVEL</v>
      </c>
      <c r="H1440">
        <f>+Tabla1[[#This Row],[VALOR]]/7</f>
        <v>10</v>
      </c>
    </row>
    <row r="1441" spans="1:8" hidden="1" x14ac:dyDescent="0.25">
      <c r="A1441" t="s">
        <v>114</v>
      </c>
      <c r="B1441" t="s">
        <v>98</v>
      </c>
      <c r="C1441" t="s">
        <v>125</v>
      </c>
      <c r="D1441" t="s">
        <v>137</v>
      </c>
      <c r="E1441" t="s">
        <v>111</v>
      </c>
      <c r="F1441">
        <v>56</v>
      </c>
      <c r="G1441" t="str">
        <f>VLOOKUP(A1441,[1]Sheet1!$B$2:$E$200,3,FALSE)</f>
        <v>CLAVEL</v>
      </c>
      <c r="H1441">
        <f>+Tabla1[[#This Row],[VALOR]]/7</f>
        <v>8</v>
      </c>
    </row>
    <row r="1442" spans="1:8" hidden="1" x14ac:dyDescent="0.25">
      <c r="A1442" t="s">
        <v>114</v>
      </c>
      <c r="B1442" t="s">
        <v>98</v>
      </c>
      <c r="C1442" t="s">
        <v>125</v>
      </c>
      <c r="D1442" t="s">
        <v>138</v>
      </c>
      <c r="E1442" t="s">
        <v>111</v>
      </c>
      <c r="F1442">
        <v>42</v>
      </c>
      <c r="G1442" t="str">
        <f>VLOOKUP(A1442,[1]Sheet1!$B$2:$E$200,3,FALSE)</f>
        <v>CLAVEL</v>
      </c>
      <c r="H1442">
        <f>+Tabla1[[#This Row],[VALOR]]/7</f>
        <v>6</v>
      </c>
    </row>
    <row r="1443" spans="1:8" hidden="1" x14ac:dyDescent="0.25">
      <c r="A1443" t="s">
        <v>7</v>
      </c>
      <c r="B1443" t="s">
        <v>98</v>
      </c>
      <c r="C1443" t="s">
        <v>125</v>
      </c>
      <c r="D1443" t="s">
        <v>136</v>
      </c>
      <c r="E1443" t="s">
        <v>111</v>
      </c>
      <c r="F1443">
        <v>70</v>
      </c>
      <c r="G1443" t="str">
        <f>VLOOKUP(A1443,[1]Sheet1!$B$2:$E$200,3,FALSE)</f>
        <v>CLAVEL</v>
      </c>
      <c r="H1443">
        <f>+Tabla1[[#This Row],[VALOR]]/7</f>
        <v>10</v>
      </c>
    </row>
    <row r="1444" spans="1:8" hidden="1" x14ac:dyDescent="0.25">
      <c r="A1444" t="s">
        <v>7</v>
      </c>
      <c r="B1444" t="s">
        <v>98</v>
      </c>
      <c r="C1444" t="s">
        <v>125</v>
      </c>
      <c r="D1444" t="s">
        <v>137</v>
      </c>
      <c r="E1444" t="s">
        <v>111</v>
      </c>
      <c r="F1444">
        <v>56</v>
      </c>
      <c r="G1444" t="str">
        <f>VLOOKUP(A1444,[1]Sheet1!$B$2:$E$200,3,FALSE)</f>
        <v>CLAVEL</v>
      </c>
      <c r="H1444">
        <f>+Tabla1[[#This Row],[VALOR]]/7</f>
        <v>8</v>
      </c>
    </row>
    <row r="1445" spans="1:8" hidden="1" x14ac:dyDescent="0.25">
      <c r="A1445" t="s">
        <v>7</v>
      </c>
      <c r="B1445" t="s">
        <v>98</v>
      </c>
      <c r="C1445" t="s">
        <v>125</v>
      </c>
      <c r="D1445" t="s">
        <v>138</v>
      </c>
      <c r="E1445" t="s">
        <v>111</v>
      </c>
      <c r="F1445">
        <v>42</v>
      </c>
      <c r="G1445" t="str">
        <f>VLOOKUP(A1445,[1]Sheet1!$B$2:$E$200,3,FALSE)</f>
        <v>CLAVEL</v>
      </c>
      <c r="H1445">
        <f>+Tabla1[[#This Row],[VALOR]]/7</f>
        <v>6</v>
      </c>
    </row>
    <row r="1446" spans="1:8" hidden="1" x14ac:dyDescent="0.25">
      <c r="A1446" t="s">
        <v>8</v>
      </c>
      <c r="B1446" t="s">
        <v>98</v>
      </c>
      <c r="C1446" t="s">
        <v>125</v>
      </c>
      <c r="D1446" t="s">
        <v>136</v>
      </c>
      <c r="E1446" t="s">
        <v>111</v>
      </c>
      <c r="F1446">
        <v>70</v>
      </c>
      <c r="G1446" t="str">
        <f>VLOOKUP(A1446,[1]Sheet1!$B$2:$E$200,3,FALSE)</f>
        <v>CLAVEL</v>
      </c>
      <c r="H1446">
        <f>+Tabla1[[#This Row],[VALOR]]/7</f>
        <v>10</v>
      </c>
    </row>
    <row r="1447" spans="1:8" hidden="1" x14ac:dyDescent="0.25">
      <c r="A1447" t="s">
        <v>8</v>
      </c>
      <c r="B1447" t="s">
        <v>98</v>
      </c>
      <c r="C1447" t="s">
        <v>125</v>
      </c>
      <c r="D1447" t="s">
        <v>137</v>
      </c>
      <c r="E1447" t="s">
        <v>111</v>
      </c>
      <c r="F1447">
        <v>56</v>
      </c>
      <c r="G1447" t="str">
        <f>VLOOKUP(A1447,[1]Sheet1!$B$2:$E$200,3,FALSE)</f>
        <v>CLAVEL</v>
      </c>
      <c r="H1447">
        <f>+Tabla1[[#This Row],[VALOR]]/7</f>
        <v>8</v>
      </c>
    </row>
    <row r="1448" spans="1:8" hidden="1" x14ac:dyDescent="0.25">
      <c r="A1448" t="s">
        <v>8</v>
      </c>
      <c r="B1448" t="s">
        <v>98</v>
      </c>
      <c r="C1448" t="s">
        <v>125</v>
      </c>
      <c r="D1448" t="s">
        <v>138</v>
      </c>
      <c r="E1448" t="s">
        <v>111</v>
      </c>
      <c r="F1448">
        <v>42</v>
      </c>
      <c r="G1448" t="str">
        <f>VLOOKUP(A1448,[1]Sheet1!$B$2:$E$200,3,FALSE)</f>
        <v>CLAVEL</v>
      </c>
      <c r="H1448">
        <f>+Tabla1[[#This Row],[VALOR]]/7</f>
        <v>6</v>
      </c>
    </row>
    <row r="1449" spans="1:8" hidden="1" x14ac:dyDescent="0.25">
      <c r="A1449" t="s">
        <v>9</v>
      </c>
      <c r="B1449" t="s">
        <v>98</v>
      </c>
      <c r="C1449" t="s">
        <v>124</v>
      </c>
      <c r="D1449" t="s">
        <v>136</v>
      </c>
      <c r="E1449" t="s">
        <v>111</v>
      </c>
      <c r="F1449">
        <v>70</v>
      </c>
      <c r="G1449" t="str">
        <f>VLOOKUP(A1449,[1]Sheet1!$B$2:$E$200,3,FALSE)</f>
        <v>MINICLAVEL</v>
      </c>
      <c r="H1449">
        <f>+Tabla1[[#This Row],[VALOR]]/7</f>
        <v>10</v>
      </c>
    </row>
    <row r="1450" spans="1:8" hidden="1" x14ac:dyDescent="0.25">
      <c r="A1450" t="s">
        <v>9</v>
      </c>
      <c r="B1450" t="s">
        <v>98</v>
      </c>
      <c r="C1450" t="s">
        <v>124</v>
      </c>
      <c r="D1450" t="s">
        <v>137</v>
      </c>
      <c r="E1450" t="s">
        <v>111</v>
      </c>
      <c r="F1450">
        <v>56</v>
      </c>
      <c r="G1450" t="str">
        <f>VLOOKUP(A1450,[1]Sheet1!$B$2:$E$200,3,FALSE)</f>
        <v>MINICLAVEL</v>
      </c>
      <c r="H1450">
        <f>+Tabla1[[#This Row],[VALOR]]/7</f>
        <v>8</v>
      </c>
    </row>
    <row r="1451" spans="1:8" hidden="1" x14ac:dyDescent="0.25">
      <c r="A1451" t="s">
        <v>9</v>
      </c>
      <c r="B1451" t="s">
        <v>98</v>
      </c>
      <c r="C1451" t="s">
        <v>124</v>
      </c>
      <c r="D1451" t="s">
        <v>138</v>
      </c>
      <c r="E1451" t="s">
        <v>111</v>
      </c>
      <c r="F1451">
        <v>42</v>
      </c>
      <c r="G1451" t="str">
        <f>VLOOKUP(A1451,[1]Sheet1!$B$2:$E$200,3,FALSE)</f>
        <v>MINICLAVEL</v>
      </c>
      <c r="H1451">
        <f>+Tabla1[[#This Row],[VALOR]]/7</f>
        <v>6</v>
      </c>
    </row>
    <row r="1452" spans="1:8" hidden="1" x14ac:dyDescent="0.25">
      <c r="A1452" t="s">
        <v>10</v>
      </c>
      <c r="B1452" t="s">
        <v>98</v>
      </c>
      <c r="C1452" t="s">
        <v>125</v>
      </c>
      <c r="D1452" t="s">
        <v>136</v>
      </c>
      <c r="E1452" t="s">
        <v>111</v>
      </c>
      <c r="F1452">
        <v>70</v>
      </c>
      <c r="G1452" t="str">
        <f>VLOOKUP(A1452,[1]Sheet1!$B$2:$E$200,3,FALSE)</f>
        <v>CLAVEL</v>
      </c>
      <c r="H1452">
        <f>+Tabla1[[#This Row],[VALOR]]/7</f>
        <v>10</v>
      </c>
    </row>
    <row r="1453" spans="1:8" hidden="1" x14ac:dyDescent="0.25">
      <c r="A1453" t="s">
        <v>10</v>
      </c>
      <c r="B1453" t="s">
        <v>98</v>
      </c>
      <c r="C1453" t="s">
        <v>125</v>
      </c>
      <c r="D1453" t="s">
        <v>137</v>
      </c>
      <c r="E1453" t="s">
        <v>111</v>
      </c>
      <c r="F1453">
        <v>56</v>
      </c>
      <c r="G1453" t="str">
        <f>VLOOKUP(A1453,[1]Sheet1!$B$2:$E$200,3,FALSE)</f>
        <v>CLAVEL</v>
      </c>
      <c r="H1453">
        <f>+Tabla1[[#This Row],[VALOR]]/7</f>
        <v>8</v>
      </c>
    </row>
    <row r="1454" spans="1:8" hidden="1" x14ac:dyDescent="0.25">
      <c r="A1454" t="s">
        <v>10</v>
      </c>
      <c r="B1454" t="s">
        <v>98</v>
      </c>
      <c r="C1454" t="s">
        <v>125</v>
      </c>
      <c r="D1454" t="s">
        <v>138</v>
      </c>
      <c r="E1454" t="s">
        <v>111</v>
      </c>
      <c r="F1454">
        <v>42</v>
      </c>
      <c r="G1454" t="str">
        <f>VLOOKUP(A1454,[1]Sheet1!$B$2:$E$200,3,FALSE)</f>
        <v>CLAVEL</v>
      </c>
      <c r="H1454">
        <f>+Tabla1[[#This Row],[VALOR]]/7</f>
        <v>6</v>
      </c>
    </row>
    <row r="1455" spans="1:8" hidden="1" x14ac:dyDescent="0.25">
      <c r="A1455" t="s">
        <v>11</v>
      </c>
      <c r="B1455" t="s">
        <v>98</v>
      </c>
      <c r="C1455" t="s">
        <v>124</v>
      </c>
      <c r="D1455" t="s">
        <v>136</v>
      </c>
      <c r="E1455" t="s">
        <v>111</v>
      </c>
      <c r="F1455">
        <v>70</v>
      </c>
      <c r="G1455" t="str">
        <f>VLOOKUP(A1455,[1]Sheet1!$B$2:$E$200,3,FALSE)</f>
        <v>MINICLAVEL</v>
      </c>
      <c r="H1455">
        <f>+Tabla1[[#This Row],[VALOR]]/7</f>
        <v>10</v>
      </c>
    </row>
    <row r="1456" spans="1:8" hidden="1" x14ac:dyDescent="0.25">
      <c r="A1456" t="s">
        <v>11</v>
      </c>
      <c r="B1456" t="s">
        <v>98</v>
      </c>
      <c r="C1456" t="s">
        <v>124</v>
      </c>
      <c r="D1456" t="s">
        <v>137</v>
      </c>
      <c r="E1456" t="s">
        <v>111</v>
      </c>
      <c r="F1456">
        <v>56</v>
      </c>
      <c r="G1456" t="str">
        <f>VLOOKUP(A1456,[1]Sheet1!$B$2:$E$200,3,FALSE)</f>
        <v>MINICLAVEL</v>
      </c>
      <c r="H1456">
        <f>+Tabla1[[#This Row],[VALOR]]/7</f>
        <v>8</v>
      </c>
    </row>
    <row r="1457" spans="1:8" hidden="1" x14ac:dyDescent="0.25">
      <c r="A1457" t="s">
        <v>11</v>
      </c>
      <c r="B1457" t="s">
        <v>98</v>
      </c>
      <c r="C1457" t="s">
        <v>124</v>
      </c>
      <c r="D1457" t="s">
        <v>138</v>
      </c>
      <c r="E1457" t="s">
        <v>111</v>
      </c>
      <c r="F1457">
        <v>42</v>
      </c>
      <c r="G1457" t="str">
        <f>VLOOKUP(A1457,[1]Sheet1!$B$2:$E$200,3,FALSE)</f>
        <v>MINICLAVEL</v>
      </c>
      <c r="H1457">
        <f>+Tabla1[[#This Row],[VALOR]]/7</f>
        <v>6</v>
      </c>
    </row>
    <row r="1458" spans="1:8" hidden="1" x14ac:dyDescent="0.25">
      <c r="A1458" t="s">
        <v>12</v>
      </c>
      <c r="B1458" t="s">
        <v>98</v>
      </c>
      <c r="C1458" t="s">
        <v>124</v>
      </c>
      <c r="D1458" t="s">
        <v>136</v>
      </c>
      <c r="E1458" t="s">
        <v>111</v>
      </c>
      <c r="F1458">
        <v>70</v>
      </c>
      <c r="G1458" t="str">
        <f>VLOOKUP(A1458,[1]Sheet1!$B$2:$E$200,3,FALSE)</f>
        <v>MINICLAVEL</v>
      </c>
      <c r="H1458">
        <f>+Tabla1[[#This Row],[VALOR]]/7</f>
        <v>10</v>
      </c>
    </row>
    <row r="1459" spans="1:8" hidden="1" x14ac:dyDescent="0.25">
      <c r="A1459" t="s">
        <v>12</v>
      </c>
      <c r="B1459" t="s">
        <v>98</v>
      </c>
      <c r="C1459" t="s">
        <v>124</v>
      </c>
      <c r="D1459" t="s">
        <v>137</v>
      </c>
      <c r="E1459" t="s">
        <v>111</v>
      </c>
      <c r="F1459">
        <v>56</v>
      </c>
      <c r="G1459" t="str">
        <f>VLOOKUP(A1459,[1]Sheet1!$B$2:$E$200,3,FALSE)</f>
        <v>MINICLAVEL</v>
      </c>
      <c r="H1459">
        <f>+Tabla1[[#This Row],[VALOR]]/7</f>
        <v>8</v>
      </c>
    </row>
    <row r="1460" spans="1:8" hidden="1" x14ac:dyDescent="0.25">
      <c r="A1460" t="s">
        <v>12</v>
      </c>
      <c r="B1460" t="s">
        <v>98</v>
      </c>
      <c r="C1460" t="s">
        <v>124</v>
      </c>
      <c r="D1460" t="s">
        <v>138</v>
      </c>
      <c r="E1460" t="s">
        <v>111</v>
      </c>
      <c r="F1460">
        <v>42</v>
      </c>
      <c r="G1460" t="str">
        <f>VLOOKUP(A1460,[1]Sheet1!$B$2:$E$200,3,FALSE)</f>
        <v>MINICLAVEL</v>
      </c>
      <c r="H1460">
        <f>+Tabla1[[#This Row],[VALOR]]/7</f>
        <v>6</v>
      </c>
    </row>
    <row r="1461" spans="1:8" hidden="1" x14ac:dyDescent="0.25">
      <c r="A1461" t="s">
        <v>13</v>
      </c>
      <c r="B1461" t="s">
        <v>98</v>
      </c>
      <c r="C1461" t="s">
        <v>125</v>
      </c>
      <c r="D1461" t="s">
        <v>136</v>
      </c>
      <c r="E1461" t="s">
        <v>111</v>
      </c>
      <c r="F1461">
        <v>70</v>
      </c>
      <c r="G1461" t="str">
        <f>VLOOKUP(A1461,[1]Sheet1!$B$2:$E$200,3,FALSE)</f>
        <v>CLAVEL</v>
      </c>
      <c r="H1461">
        <f>+Tabla1[[#This Row],[VALOR]]/7</f>
        <v>10</v>
      </c>
    </row>
    <row r="1462" spans="1:8" hidden="1" x14ac:dyDescent="0.25">
      <c r="A1462" t="s">
        <v>13</v>
      </c>
      <c r="B1462" t="s">
        <v>98</v>
      </c>
      <c r="C1462" t="s">
        <v>125</v>
      </c>
      <c r="D1462" t="s">
        <v>137</v>
      </c>
      <c r="E1462" t="s">
        <v>111</v>
      </c>
      <c r="F1462">
        <v>56</v>
      </c>
      <c r="G1462" t="str">
        <f>VLOOKUP(A1462,[1]Sheet1!$B$2:$E$200,3,FALSE)</f>
        <v>CLAVEL</v>
      </c>
      <c r="H1462">
        <f>+Tabla1[[#This Row],[VALOR]]/7</f>
        <v>8</v>
      </c>
    </row>
    <row r="1463" spans="1:8" hidden="1" x14ac:dyDescent="0.25">
      <c r="A1463" t="s">
        <v>13</v>
      </c>
      <c r="B1463" t="s">
        <v>98</v>
      </c>
      <c r="C1463" t="s">
        <v>125</v>
      </c>
      <c r="D1463" t="s">
        <v>138</v>
      </c>
      <c r="E1463" t="s">
        <v>111</v>
      </c>
      <c r="F1463">
        <v>42</v>
      </c>
      <c r="G1463" t="str">
        <f>VLOOKUP(A1463,[1]Sheet1!$B$2:$E$200,3,FALSE)</f>
        <v>CLAVEL</v>
      </c>
      <c r="H1463">
        <f>+Tabla1[[#This Row],[VALOR]]/7</f>
        <v>6</v>
      </c>
    </row>
    <row r="1464" spans="1:8" hidden="1" x14ac:dyDescent="0.25">
      <c r="A1464" t="s">
        <v>14</v>
      </c>
      <c r="B1464" t="s">
        <v>98</v>
      </c>
      <c r="C1464" t="s">
        <v>125</v>
      </c>
      <c r="D1464" t="s">
        <v>136</v>
      </c>
      <c r="E1464" t="s">
        <v>111</v>
      </c>
      <c r="F1464">
        <v>70</v>
      </c>
      <c r="G1464" t="str">
        <f>VLOOKUP(A1464,[1]Sheet1!$B$2:$E$200,3,FALSE)</f>
        <v>CLAVEL</v>
      </c>
      <c r="H1464">
        <f>+Tabla1[[#This Row],[VALOR]]/7</f>
        <v>10</v>
      </c>
    </row>
    <row r="1465" spans="1:8" hidden="1" x14ac:dyDescent="0.25">
      <c r="A1465" t="s">
        <v>14</v>
      </c>
      <c r="B1465" t="s">
        <v>98</v>
      </c>
      <c r="C1465" t="s">
        <v>125</v>
      </c>
      <c r="D1465" t="s">
        <v>137</v>
      </c>
      <c r="E1465" t="s">
        <v>111</v>
      </c>
      <c r="F1465">
        <v>56</v>
      </c>
      <c r="G1465" t="str">
        <f>VLOOKUP(A1465,[1]Sheet1!$B$2:$E$200,3,FALSE)</f>
        <v>CLAVEL</v>
      </c>
      <c r="H1465">
        <f>+Tabla1[[#This Row],[VALOR]]/7</f>
        <v>8</v>
      </c>
    </row>
    <row r="1466" spans="1:8" hidden="1" x14ac:dyDescent="0.25">
      <c r="A1466" t="s">
        <v>14</v>
      </c>
      <c r="B1466" t="s">
        <v>98</v>
      </c>
      <c r="C1466" t="s">
        <v>125</v>
      </c>
      <c r="D1466" t="s">
        <v>138</v>
      </c>
      <c r="E1466" t="s">
        <v>111</v>
      </c>
      <c r="F1466">
        <v>42</v>
      </c>
      <c r="G1466" t="str">
        <f>VLOOKUP(A1466,[1]Sheet1!$B$2:$E$200,3,FALSE)</f>
        <v>CLAVEL</v>
      </c>
      <c r="H1466">
        <f>+Tabla1[[#This Row],[VALOR]]/7</f>
        <v>6</v>
      </c>
    </row>
    <row r="1467" spans="1:8" hidden="1" x14ac:dyDescent="0.25">
      <c r="A1467" t="s">
        <v>15</v>
      </c>
      <c r="B1467" t="s">
        <v>98</v>
      </c>
      <c r="C1467" t="s">
        <v>125</v>
      </c>
      <c r="D1467" t="s">
        <v>136</v>
      </c>
      <c r="E1467" t="s">
        <v>111</v>
      </c>
      <c r="F1467">
        <v>70</v>
      </c>
      <c r="G1467" t="str">
        <f>VLOOKUP(A1467,[1]Sheet1!$B$2:$E$200,3,FALSE)</f>
        <v>CLAVEL</v>
      </c>
      <c r="H1467">
        <f>+Tabla1[[#This Row],[VALOR]]/7</f>
        <v>10</v>
      </c>
    </row>
    <row r="1468" spans="1:8" hidden="1" x14ac:dyDescent="0.25">
      <c r="A1468" t="s">
        <v>15</v>
      </c>
      <c r="B1468" t="s">
        <v>98</v>
      </c>
      <c r="C1468" t="s">
        <v>125</v>
      </c>
      <c r="D1468" t="s">
        <v>137</v>
      </c>
      <c r="E1468" t="s">
        <v>111</v>
      </c>
      <c r="F1468">
        <v>56</v>
      </c>
      <c r="G1468" t="str">
        <f>VLOOKUP(A1468,[1]Sheet1!$B$2:$E$200,3,FALSE)</f>
        <v>CLAVEL</v>
      </c>
      <c r="H1468">
        <f>+Tabla1[[#This Row],[VALOR]]/7</f>
        <v>8</v>
      </c>
    </row>
    <row r="1469" spans="1:8" hidden="1" x14ac:dyDescent="0.25">
      <c r="A1469" t="s">
        <v>15</v>
      </c>
      <c r="B1469" t="s">
        <v>98</v>
      </c>
      <c r="C1469" t="s">
        <v>125</v>
      </c>
      <c r="D1469" t="s">
        <v>138</v>
      </c>
      <c r="E1469" t="s">
        <v>111</v>
      </c>
      <c r="F1469">
        <v>42</v>
      </c>
      <c r="G1469" t="str">
        <f>VLOOKUP(A1469,[1]Sheet1!$B$2:$E$200,3,FALSE)</f>
        <v>CLAVEL</v>
      </c>
      <c r="H1469">
        <f>+Tabla1[[#This Row],[VALOR]]/7</f>
        <v>6</v>
      </c>
    </row>
    <row r="1470" spans="1:8" hidden="1" x14ac:dyDescent="0.25">
      <c r="A1470" t="s">
        <v>16</v>
      </c>
      <c r="B1470" t="s">
        <v>98</v>
      </c>
      <c r="C1470" t="s">
        <v>125</v>
      </c>
      <c r="D1470" t="s">
        <v>136</v>
      </c>
      <c r="E1470" t="s">
        <v>111</v>
      </c>
      <c r="F1470">
        <v>70</v>
      </c>
      <c r="G1470" t="str">
        <f>VLOOKUP(A1470,[1]Sheet1!$B$2:$E$200,3,FALSE)</f>
        <v>CLAVEL</v>
      </c>
      <c r="H1470">
        <f>+Tabla1[[#This Row],[VALOR]]/7</f>
        <v>10</v>
      </c>
    </row>
    <row r="1471" spans="1:8" hidden="1" x14ac:dyDescent="0.25">
      <c r="A1471" t="s">
        <v>16</v>
      </c>
      <c r="B1471" t="s">
        <v>98</v>
      </c>
      <c r="C1471" t="s">
        <v>125</v>
      </c>
      <c r="D1471" t="s">
        <v>137</v>
      </c>
      <c r="E1471" t="s">
        <v>111</v>
      </c>
      <c r="F1471">
        <v>56</v>
      </c>
      <c r="G1471" t="str">
        <f>VLOOKUP(A1471,[1]Sheet1!$B$2:$E$200,3,FALSE)</f>
        <v>CLAVEL</v>
      </c>
      <c r="H1471">
        <f>+Tabla1[[#This Row],[VALOR]]/7</f>
        <v>8</v>
      </c>
    </row>
    <row r="1472" spans="1:8" hidden="1" x14ac:dyDescent="0.25">
      <c r="A1472" t="s">
        <v>16</v>
      </c>
      <c r="B1472" t="s">
        <v>98</v>
      </c>
      <c r="C1472" t="s">
        <v>125</v>
      </c>
      <c r="D1472" t="s">
        <v>138</v>
      </c>
      <c r="E1472" t="s">
        <v>111</v>
      </c>
      <c r="F1472">
        <v>42</v>
      </c>
      <c r="G1472" t="str">
        <f>VLOOKUP(A1472,[1]Sheet1!$B$2:$E$200,3,FALSE)</f>
        <v>CLAVEL</v>
      </c>
      <c r="H1472">
        <f>+Tabla1[[#This Row],[VALOR]]/7</f>
        <v>6</v>
      </c>
    </row>
    <row r="1473" spans="1:8" hidden="1" x14ac:dyDescent="0.25">
      <c r="A1473" t="s">
        <v>17</v>
      </c>
      <c r="B1473" t="s">
        <v>98</v>
      </c>
      <c r="C1473" t="s">
        <v>124</v>
      </c>
      <c r="D1473" t="s">
        <v>136</v>
      </c>
      <c r="E1473" t="s">
        <v>111</v>
      </c>
      <c r="F1473">
        <v>70</v>
      </c>
      <c r="G1473" t="str">
        <f>VLOOKUP(A1473,[1]Sheet1!$B$2:$E$200,3,FALSE)</f>
        <v>MINICLAVEL</v>
      </c>
      <c r="H1473">
        <f>+Tabla1[[#This Row],[VALOR]]/7</f>
        <v>10</v>
      </c>
    </row>
    <row r="1474" spans="1:8" hidden="1" x14ac:dyDescent="0.25">
      <c r="A1474" t="s">
        <v>17</v>
      </c>
      <c r="B1474" t="s">
        <v>98</v>
      </c>
      <c r="C1474" t="s">
        <v>124</v>
      </c>
      <c r="D1474" t="s">
        <v>137</v>
      </c>
      <c r="E1474" t="s">
        <v>111</v>
      </c>
      <c r="F1474">
        <v>56</v>
      </c>
      <c r="G1474" t="str">
        <f>VLOOKUP(A1474,[1]Sheet1!$B$2:$E$200,3,FALSE)</f>
        <v>MINICLAVEL</v>
      </c>
      <c r="H1474">
        <f>+Tabla1[[#This Row],[VALOR]]/7</f>
        <v>8</v>
      </c>
    </row>
    <row r="1475" spans="1:8" hidden="1" x14ac:dyDescent="0.25">
      <c r="A1475" t="s">
        <v>17</v>
      </c>
      <c r="B1475" t="s">
        <v>98</v>
      </c>
      <c r="C1475" t="s">
        <v>124</v>
      </c>
      <c r="D1475" t="s">
        <v>138</v>
      </c>
      <c r="E1475" t="s">
        <v>111</v>
      </c>
      <c r="F1475">
        <v>42</v>
      </c>
      <c r="G1475" t="str">
        <f>VLOOKUP(A1475,[1]Sheet1!$B$2:$E$200,3,FALSE)</f>
        <v>MINICLAVEL</v>
      </c>
      <c r="H1475">
        <f>+Tabla1[[#This Row],[VALOR]]/7</f>
        <v>6</v>
      </c>
    </row>
    <row r="1476" spans="1:8" hidden="1" x14ac:dyDescent="0.25">
      <c r="A1476" t="s">
        <v>18</v>
      </c>
      <c r="B1476" t="s">
        <v>98</v>
      </c>
      <c r="C1476" t="s">
        <v>125</v>
      </c>
      <c r="D1476" t="s">
        <v>136</v>
      </c>
      <c r="E1476" t="s">
        <v>111</v>
      </c>
      <c r="F1476">
        <v>70</v>
      </c>
      <c r="G1476" t="str">
        <f>VLOOKUP(A1476,[1]Sheet1!$B$2:$E$200,3,FALSE)</f>
        <v>CLAVEL</v>
      </c>
      <c r="H1476">
        <f>+Tabla1[[#This Row],[VALOR]]/7</f>
        <v>10</v>
      </c>
    </row>
    <row r="1477" spans="1:8" hidden="1" x14ac:dyDescent="0.25">
      <c r="A1477" t="s">
        <v>18</v>
      </c>
      <c r="B1477" t="s">
        <v>98</v>
      </c>
      <c r="C1477" t="s">
        <v>125</v>
      </c>
      <c r="D1477" t="s">
        <v>137</v>
      </c>
      <c r="E1477" t="s">
        <v>111</v>
      </c>
      <c r="F1477">
        <v>56</v>
      </c>
      <c r="G1477" t="str">
        <f>VLOOKUP(A1477,[1]Sheet1!$B$2:$E$200,3,FALSE)</f>
        <v>CLAVEL</v>
      </c>
      <c r="H1477">
        <f>+Tabla1[[#This Row],[VALOR]]/7</f>
        <v>8</v>
      </c>
    </row>
    <row r="1478" spans="1:8" hidden="1" x14ac:dyDescent="0.25">
      <c r="A1478" t="s">
        <v>18</v>
      </c>
      <c r="B1478" t="s">
        <v>98</v>
      </c>
      <c r="C1478" t="s">
        <v>125</v>
      </c>
      <c r="D1478" t="s">
        <v>138</v>
      </c>
      <c r="E1478" t="s">
        <v>111</v>
      </c>
      <c r="F1478">
        <v>42</v>
      </c>
      <c r="G1478" t="str">
        <f>VLOOKUP(A1478,[1]Sheet1!$B$2:$E$200,3,FALSE)</f>
        <v>CLAVEL</v>
      </c>
      <c r="H1478">
        <f>+Tabla1[[#This Row],[VALOR]]/7</f>
        <v>6</v>
      </c>
    </row>
    <row r="1479" spans="1:8" hidden="1" x14ac:dyDescent="0.25">
      <c r="A1479" t="s">
        <v>19</v>
      </c>
      <c r="B1479" t="s">
        <v>98</v>
      </c>
      <c r="C1479" t="s">
        <v>124</v>
      </c>
      <c r="D1479" t="s">
        <v>136</v>
      </c>
      <c r="E1479" t="s">
        <v>111</v>
      </c>
      <c r="F1479">
        <v>70</v>
      </c>
      <c r="G1479" t="str">
        <f>VLOOKUP(A1479,[1]Sheet1!$B$2:$E$200,3,FALSE)</f>
        <v>MINICLAVEL</v>
      </c>
      <c r="H1479">
        <f>+Tabla1[[#This Row],[VALOR]]/7</f>
        <v>10</v>
      </c>
    </row>
    <row r="1480" spans="1:8" hidden="1" x14ac:dyDescent="0.25">
      <c r="A1480" t="s">
        <v>19</v>
      </c>
      <c r="B1480" t="s">
        <v>98</v>
      </c>
      <c r="C1480" t="s">
        <v>124</v>
      </c>
      <c r="D1480" t="s">
        <v>137</v>
      </c>
      <c r="E1480" t="s">
        <v>111</v>
      </c>
      <c r="F1480">
        <v>56</v>
      </c>
      <c r="G1480" t="str">
        <f>VLOOKUP(A1480,[1]Sheet1!$B$2:$E$200,3,FALSE)</f>
        <v>MINICLAVEL</v>
      </c>
      <c r="H1480">
        <f>+Tabla1[[#This Row],[VALOR]]/7</f>
        <v>8</v>
      </c>
    </row>
    <row r="1481" spans="1:8" hidden="1" x14ac:dyDescent="0.25">
      <c r="A1481" t="s">
        <v>19</v>
      </c>
      <c r="B1481" t="s">
        <v>98</v>
      </c>
      <c r="C1481" t="s">
        <v>124</v>
      </c>
      <c r="D1481" t="s">
        <v>138</v>
      </c>
      <c r="E1481" t="s">
        <v>111</v>
      </c>
      <c r="F1481">
        <v>42</v>
      </c>
      <c r="G1481" t="str">
        <f>VLOOKUP(A1481,[1]Sheet1!$B$2:$E$200,3,FALSE)</f>
        <v>MINICLAVEL</v>
      </c>
      <c r="H1481">
        <f>+Tabla1[[#This Row],[VALOR]]/7</f>
        <v>6</v>
      </c>
    </row>
    <row r="1482" spans="1:8" hidden="1" x14ac:dyDescent="0.25">
      <c r="A1482" t="s">
        <v>20</v>
      </c>
      <c r="B1482" t="s">
        <v>98</v>
      </c>
      <c r="C1482" t="s">
        <v>125</v>
      </c>
      <c r="D1482" t="s">
        <v>136</v>
      </c>
      <c r="E1482" t="s">
        <v>111</v>
      </c>
      <c r="F1482">
        <v>70</v>
      </c>
      <c r="G1482" t="str">
        <f>VLOOKUP(A1482,[1]Sheet1!$B$2:$E$200,3,FALSE)</f>
        <v>CLAVEL</v>
      </c>
      <c r="H1482">
        <f>+Tabla1[[#This Row],[VALOR]]/7</f>
        <v>10</v>
      </c>
    </row>
    <row r="1483" spans="1:8" hidden="1" x14ac:dyDescent="0.25">
      <c r="A1483" t="s">
        <v>20</v>
      </c>
      <c r="B1483" t="s">
        <v>98</v>
      </c>
      <c r="C1483" t="s">
        <v>125</v>
      </c>
      <c r="D1483" t="s">
        <v>137</v>
      </c>
      <c r="E1483" t="s">
        <v>111</v>
      </c>
      <c r="F1483">
        <v>56</v>
      </c>
      <c r="G1483" t="str">
        <f>VLOOKUP(A1483,[1]Sheet1!$B$2:$E$200,3,FALSE)</f>
        <v>CLAVEL</v>
      </c>
      <c r="H1483">
        <f>+Tabla1[[#This Row],[VALOR]]/7</f>
        <v>8</v>
      </c>
    </row>
    <row r="1484" spans="1:8" hidden="1" x14ac:dyDescent="0.25">
      <c r="A1484" t="s">
        <v>20</v>
      </c>
      <c r="B1484" t="s">
        <v>98</v>
      </c>
      <c r="C1484" t="s">
        <v>125</v>
      </c>
      <c r="D1484" t="s">
        <v>138</v>
      </c>
      <c r="E1484" t="s">
        <v>111</v>
      </c>
      <c r="F1484">
        <v>42</v>
      </c>
      <c r="G1484" t="str">
        <f>VLOOKUP(A1484,[1]Sheet1!$B$2:$E$200,3,FALSE)</f>
        <v>CLAVEL</v>
      </c>
      <c r="H1484">
        <f>+Tabla1[[#This Row],[VALOR]]/7</f>
        <v>6</v>
      </c>
    </row>
    <row r="1485" spans="1:8" hidden="1" x14ac:dyDescent="0.25">
      <c r="A1485" t="s">
        <v>21</v>
      </c>
      <c r="B1485" t="s">
        <v>98</v>
      </c>
      <c r="C1485" t="s">
        <v>125</v>
      </c>
      <c r="D1485" t="s">
        <v>136</v>
      </c>
      <c r="E1485" t="s">
        <v>111</v>
      </c>
      <c r="F1485">
        <v>70</v>
      </c>
      <c r="G1485" t="str">
        <f>VLOOKUP(A1485,[1]Sheet1!$B$2:$E$200,3,FALSE)</f>
        <v>CLAVEL</v>
      </c>
      <c r="H1485">
        <f>+Tabla1[[#This Row],[VALOR]]/7</f>
        <v>10</v>
      </c>
    </row>
    <row r="1486" spans="1:8" hidden="1" x14ac:dyDescent="0.25">
      <c r="A1486" t="s">
        <v>21</v>
      </c>
      <c r="B1486" t="s">
        <v>98</v>
      </c>
      <c r="C1486" t="s">
        <v>125</v>
      </c>
      <c r="D1486" t="s">
        <v>137</v>
      </c>
      <c r="E1486" t="s">
        <v>111</v>
      </c>
      <c r="F1486">
        <v>56</v>
      </c>
      <c r="G1486" t="str">
        <f>VLOOKUP(A1486,[1]Sheet1!$B$2:$E$200,3,FALSE)</f>
        <v>CLAVEL</v>
      </c>
      <c r="H1486">
        <f>+Tabla1[[#This Row],[VALOR]]/7</f>
        <v>8</v>
      </c>
    </row>
    <row r="1487" spans="1:8" hidden="1" x14ac:dyDescent="0.25">
      <c r="A1487" t="s">
        <v>21</v>
      </c>
      <c r="B1487" t="s">
        <v>98</v>
      </c>
      <c r="C1487" t="s">
        <v>125</v>
      </c>
      <c r="D1487" t="s">
        <v>138</v>
      </c>
      <c r="E1487" t="s">
        <v>111</v>
      </c>
      <c r="F1487">
        <v>42</v>
      </c>
      <c r="G1487" t="str">
        <f>VLOOKUP(A1487,[1]Sheet1!$B$2:$E$200,3,FALSE)</f>
        <v>CLAVEL</v>
      </c>
      <c r="H1487">
        <f>+Tabla1[[#This Row],[VALOR]]/7</f>
        <v>6</v>
      </c>
    </row>
    <row r="1488" spans="1:8" hidden="1" x14ac:dyDescent="0.25">
      <c r="A1488" t="s">
        <v>115</v>
      </c>
      <c r="B1488" t="s">
        <v>98</v>
      </c>
      <c r="C1488" t="s">
        <v>125</v>
      </c>
      <c r="D1488" t="s">
        <v>136</v>
      </c>
      <c r="E1488" t="s">
        <v>111</v>
      </c>
      <c r="F1488">
        <v>70</v>
      </c>
      <c r="G1488" t="str">
        <f>VLOOKUP(A1488,[1]Sheet1!$B$2:$E$200,3,FALSE)</f>
        <v>CLAVEL</v>
      </c>
      <c r="H1488">
        <f>+Tabla1[[#This Row],[VALOR]]/7</f>
        <v>10</v>
      </c>
    </row>
    <row r="1489" spans="1:8" hidden="1" x14ac:dyDescent="0.25">
      <c r="A1489" t="s">
        <v>115</v>
      </c>
      <c r="B1489" t="s">
        <v>98</v>
      </c>
      <c r="C1489" t="s">
        <v>125</v>
      </c>
      <c r="D1489" t="s">
        <v>137</v>
      </c>
      <c r="E1489" t="s">
        <v>111</v>
      </c>
      <c r="F1489">
        <v>56</v>
      </c>
      <c r="G1489" t="str">
        <f>VLOOKUP(A1489,[1]Sheet1!$B$2:$E$200,3,FALSE)</f>
        <v>CLAVEL</v>
      </c>
      <c r="H1489">
        <f>+Tabla1[[#This Row],[VALOR]]/7</f>
        <v>8</v>
      </c>
    </row>
    <row r="1490" spans="1:8" hidden="1" x14ac:dyDescent="0.25">
      <c r="A1490" t="s">
        <v>115</v>
      </c>
      <c r="B1490" t="s">
        <v>98</v>
      </c>
      <c r="C1490" t="s">
        <v>125</v>
      </c>
      <c r="D1490" t="s">
        <v>138</v>
      </c>
      <c r="E1490" t="s">
        <v>111</v>
      </c>
      <c r="F1490">
        <v>42</v>
      </c>
      <c r="G1490" t="str">
        <f>VLOOKUP(A1490,[1]Sheet1!$B$2:$E$200,3,FALSE)</f>
        <v>CLAVEL</v>
      </c>
      <c r="H1490">
        <f>+Tabla1[[#This Row],[VALOR]]/7</f>
        <v>6</v>
      </c>
    </row>
    <row r="1491" spans="1:8" hidden="1" x14ac:dyDescent="0.25">
      <c r="A1491" t="s">
        <v>22</v>
      </c>
      <c r="B1491" t="s">
        <v>98</v>
      </c>
      <c r="C1491" t="s">
        <v>124</v>
      </c>
      <c r="D1491" t="s">
        <v>136</v>
      </c>
      <c r="E1491" t="s">
        <v>111</v>
      </c>
      <c r="F1491">
        <v>70</v>
      </c>
      <c r="G1491" t="str">
        <f>VLOOKUP(A1491,[1]Sheet1!$B$2:$E$200,3,FALSE)</f>
        <v>MINICLAVEL</v>
      </c>
      <c r="H1491">
        <f>+Tabla1[[#This Row],[VALOR]]/7</f>
        <v>10</v>
      </c>
    </row>
    <row r="1492" spans="1:8" hidden="1" x14ac:dyDescent="0.25">
      <c r="A1492" t="s">
        <v>22</v>
      </c>
      <c r="B1492" t="s">
        <v>98</v>
      </c>
      <c r="C1492" t="s">
        <v>124</v>
      </c>
      <c r="D1492" t="s">
        <v>137</v>
      </c>
      <c r="E1492" t="s">
        <v>111</v>
      </c>
      <c r="F1492">
        <v>56</v>
      </c>
      <c r="G1492" t="str">
        <f>VLOOKUP(A1492,[1]Sheet1!$B$2:$E$200,3,FALSE)</f>
        <v>MINICLAVEL</v>
      </c>
      <c r="H1492">
        <f>+Tabla1[[#This Row],[VALOR]]/7</f>
        <v>8</v>
      </c>
    </row>
    <row r="1493" spans="1:8" hidden="1" x14ac:dyDescent="0.25">
      <c r="A1493" t="s">
        <v>22</v>
      </c>
      <c r="B1493" t="s">
        <v>98</v>
      </c>
      <c r="C1493" t="s">
        <v>124</v>
      </c>
      <c r="D1493" t="s">
        <v>138</v>
      </c>
      <c r="E1493" t="s">
        <v>111</v>
      </c>
      <c r="F1493">
        <v>42</v>
      </c>
      <c r="G1493" t="str">
        <f>VLOOKUP(A1493,[1]Sheet1!$B$2:$E$200,3,FALSE)</f>
        <v>MINICLAVEL</v>
      </c>
      <c r="H1493">
        <f>+Tabla1[[#This Row],[VALOR]]/7</f>
        <v>6</v>
      </c>
    </row>
    <row r="1494" spans="1:8" hidden="1" x14ac:dyDescent="0.25">
      <c r="A1494" t="s">
        <v>23</v>
      </c>
      <c r="B1494" t="s">
        <v>98</v>
      </c>
      <c r="C1494" t="s">
        <v>124</v>
      </c>
      <c r="D1494" t="s">
        <v>136</v>
      </c>
      <c r="E1494" t="s">
        <v>111</v>
      </c>
      <c r="F1494">
        <v>70</v>
      </c>
      <c r="G1494" t="e">
        <f>VLOOKUP(A1494,[1]Sheet1!$B$2:$E$200,3,FALSE)</f>
        <v>#N/A</v>
      </c>
      <c r="H1494">
        <f>+Tabla1[[#This Row],[VALOR]]/7</f>
        <v>10</v>
      </c>
    </row>
    <row r="1495" spans="1:8" hidden="1" x14ac:dyDescent="0.25">
      <c r="A1495" t="s">
        <v>23</v>
      </c>
      <c r="B1495" t="s">
        <v>98</v>
      </c>
      <c r="C1495" t="s">
        <v>124</v>
      </c>
      <c r="D1495" t="s">
        <v>137</v>
      </c>
      <c r="E1495" t="s">
        <v>111</v>
      </c>
      <c r="F1495">
        <v>56</v>
      </c>
      <c r="G1495" t="e">
        <f>VLOOKUP(A1495,[1]Sheet1!$B$2:$E$200,3,FALSE)</f>
        <v>#N/A</v>
      </c>
      <c r="H1495">
        <f>+Tabla1[[#This Row],[VALOR]]/7</f>
        <v>8</v>
      </c>
    </row>
    <row r="1496" spans="1:8" hidden="1" x14ac:dyDescent="0.25">
      <c r="A1496" t="s">
        <v>23</v>
      </c>
      <c r="B1496" t="s">
        <v>98</v>
      </c>
      <c r="C1496" t="s">
        <v>124</v>
      </c>
      <c r="D1496" t="s">
        <v>138</v>
      </c>
      <c r="E1496" t="s">
        <v>111</v>
      </c>
      <c r="F1496">
        <v>42</v>
      </c>
      <c r="G1496" t="e">
        <f>VLOOKUP(A1496,[1]Sheet1!$B$2:$E$200,3,FALSE)</f>
        <v>#N/A</v>
      </c>
      <c r="H1496">
        <f>+Tabla1[[#This Row],[VALOR]]/7</f>
        <v>6</v>
      </c>
    </row>
    <row r="1497" spans="1:8" hidden="1" x14ac:dyDescent="0.25">
      <c r="A1497" t="s">
        <v>24</v>
      </c>
      <c r="B1497" t="s">
        <v>98</v>
      </c>
      <c r="C1497" t="s">
        <v>125</v>
      </c>
      <c r="D1497" t="s">
        <v>136</v>
      </c>
      <c r="E1497" t="s">
        <v>111</v>
      </c>
      <c r="F1497">
        <v>70</v>
      </c>
      <c r="G1497" t="str">
        <f>VLOOKUP(A1497,[1]Sheet1!$B$2:$E$200,3,FALSE)</f>
        <v>CLAVEL</v>
      </c>
      <c r="H1497">
        <f>+Tabla1[[#This Row],[VALOR]]/7</f>
        <v>10</v>
      </c>
    </row>
    <row r="1498" spans="1:8" hidden="1" x14ac:dyDescent="0.25">
      <c r="A1498" t="s">
        <v>24</v>
      </c>
      <c r="B1498" t="s">
        <v>98</v>
      </c>
      <c r="C1498" t="s">
        <v>125</v>
      </c>
      <c r="D1498" t="s">
        <v>137</v>
      </c>
      <c r="E1498" t="s">
        <v>111</v>
      </c>
      <c r="F1498">
        <v>56</v>
      </c>
      <c r="G1498" t="str">
        <f>VLOOKUP(A1498,[1]Sheet1!$B$2:$E$200,3,FALSE)</f>
        <v>CLAVEL</v>
      </c>
      <c r="H1498">
        <f>+Tabla1[[#This Row],[VALOR]]/7</f>
        <v>8</v>
      </c>
    </row>
    <row r="1499" spans="1:8" hidden="1" x14ac:dyDescent="0.25">
      <c r="A1499" t="s">
        <v>24</v>
      </c>
      <c r="B1499" t="s">
        <v>98</v>
      </c>
      <c r="C1499" t="s">
        <v>125</v>
      </c>
      <c r="D1499" t="s">
        <v>138</v>
      </c>
      <c r="E1499" t="s">
        <v>111</v>
      </c>
      <c r="F1499">
        <v>42</v>
      </c>
      <c r="G1499" t="str">
        <f>VLOOKUP(A1499,[1]Sheet1!$B$2:$E$200,3,FALSE)</f>
        <v>CLAVEL</v>
      </c>
      <c r="H1499">
        <f>+Tabla1[[#This Row],[VALOR]]/7</f>
        <v>6</v>
      </c>
    </row>
    <row r="1500" spans="1:8" hidden="1" x14ac:dyDescent="0.25">
      <c r="A1500" t="s">
        <v>25</v>
      </c>
      <c r="B1500" t="s">
        <v>98</v>
      </c>
      <c r="C1500" t="s">
        <v>125</v>
      </c>
      <c r="D1500" t="s">
        <v>136</v>
      </c>
      <c r="E1500" t="s">
        <v>111</v>
      </c>
      <c r="F1500">
        <v>70</v>
      </c>
      <c r="G1500" t="str">
        <f>VLOOKUP(A1500,[1]Sheet1!$B$2:$E$200,3,FALSE)</f>
        <v>CLAVEL</v>
      </c>
      <c r="H1500">
        <f>+Tabla1[[#This Row],[VALOR]]/7</f>
        <v>10</v>
      </c>
    </row>
    <row r="1501" spans="1:8" hidden="1" x14ac:dyDescent="0.25">
      <c r="A1501" t="s">
        <v>25</v>
      </c>
      <c r="B1501" t="s">
        <v>98</v>
      </c>
      <c r="C1501" t="s">
        <v>125</v>
      </c>
      <c r="D1501" t="s">
        <v>137</v>
      </c>
      <c r="E1501" t="s">
        <v>111</v>
      </c>
      <c r="F1501">
        <v>56</v>
      </c>
      <c r="G1501" t="str">
        <f>VLOOKUP(A1501,[1]Sheet1!$B$2:$E$200,3,FALSE)</f>
        <v>CLAVEL</v>
      </c>
      <c r="H1501">
        <f>+Tabla1[[#This Row],[VALOR]]/7</f>
        <v>8</v>
      </c>
    </row>
    <row r="1502" spans="1:8" hidden="1" x14ac:dyDescent="0.25">
      <c r="A1502" t="s">
        <v>25</v>
      </c>
      <c r="B1502" t="s">
        <v>98</v>
      </c>
      <c r="C1502" t="s">
        <v>125</v>
      </c>
      <c r="D1502" t="s">
        <v>138</v>
      </c>
      <c r="E1502" t="s">
        <v>111</v>
      </c>
      <c r="F1502">
        <v>42</v>
      </c>
      <c r="G1502" t="str">
        <f>VLOOKUP(A1502,[1]Sheet1!$B$2:$E$200,3,FALSE)</f>
        <v>CLAVEL</v>
      </c>
      <c r="H1502">
        <f>+Tabla1[[#This Row],[VALOR]]/7</f>
        <v>6</v>
      </c>
    </row>
    <row r="1503" spans="1:8" hidden="1" x14ac:dyDescent="0.25">
      <c r="A1503" s="5" t="s">
        <v>26</v>
      </c>
      <c r="B1503" t="s">
        <v>98</v>
      </c>
      <c r="C1503" t="s">
        <v>125</v>
      </c>
      <c r="D1503" t="s">
        <v>138</v>
      </c>
      <c r="E1503" t="s">
        <v>111</v>
      </c>
      <c r="F1503">
        <v>42</v>
      </c>
      <c r="G1503" t="str">
        <f>VLOOKUP(A1503,[1]Sheet1!$B$2:$E$200,3,FALSE)</f>
        <v>CLAVEL</v>
      </c>
      <c r="H1503">
        <f>+Tabla1[[#This Row],[VALOR]]/7</f>
        <v>6</v>
      </c>
    </row>
    <row r="1504" spans="1:8" hidden="1" x14ac:dyDescent="0.25">
      <c r="A1504" s="5" t="s">
        <v>26</v>
      </c>
      <c r="B1504" t="s">
        <v>98</v>
      </c>
      <c r="C1504" t="s">
        <v>125</v>
      </c>
      <c r="D1504" t="s">
        <v>136</v>
      </c>
      <c r="E1504" t="s">
        <v>111</v>
      </c>
      <c r="F1504">
        <v>70</v>
      </c>
      <c r="G1504" t="str">
        <f>VLOOKUP(A1504,[1]Sheet1!$B$2:$E$200,3,FALSE)</f>
        <v>CLAVEL</v>
      </c>
      <c r="H1504">
        <f>+Tabla1[[#This Row],[VALOR]]/7</f>
        <v>10</v>
      </c>
    </row>
    <row r="1505" spans="1:8" hidden="1" x14ac:dyDescent="0.25">
      <c r="A1505" s="5" t="s">
        <v>26</v>
      </c>
      <c r="B1505" t="s">
        <v>98</v>
      </c>
      <c r="C1505" t="s">
        <v>125</v>
      </c>
      <c r="D1505" t="s">
        <v>137</v>
      </c>
      <c r="E1505" t="s">
        <v>111</v>
      </c>
      <c r="F1505">
        <v>56</v>
      </c>
      <c r="G1505" t="str">
        <f>VLOOKUP(A1505,[1]Sheet1!$B$2:$E$200,3,FALSE)</f>
        <v>CLAVEL</v>
      </c>
      <c r="H1505">
        <f>+Tabla1[[#This Row],[VALOR]]/7</f>
        <v>8</v>
      </c>
    </row>
    <row r="1506" spans="1:8" hidden="1" x14ac:dyDescent="0.25">
      <c r="A1506" t="s">
        <v>27</v>
      </c>
      <c r="B1506" t="s">
        <v>98</v>
      </c>
      <c r="C1506" t="s">
        <v>125</v>
      </c>
      <c r="D1506" t="s">
        <v>136</v>
      </c>
      <c r="E1506" t="s">
        <v>111</v>
      </c>
      <c r="F1506">
        <v>70</v>
      </c>
      <c r="G1506" t="str">
        <f>VLOOKUP(A1506,[1]Sheet1!$B$2:$E$200,3,FALSE)</f>
        <v>CLAVEL</v>
      </c>
      <c r="H1506">
        <f>+Tabla1[[#This Row],[VALOR]]/7</f>
        <v>10</v>
      </c>
    </row>
    <row r="1507" spans="1:8" hidden="1" x14ac:dyDescent="0.25">
      <c r="A1507" t="s">
        <v>27</v>
      </c>
      <c r="B1507" t="s">
        <v>98</v>
      </c>
      <c r="C1507" t="s">
        <v>125</v>
      </c>
      <c r="D1507" t="s">
        <v>137</v>
      </c>
      <c r="E1507" t="s">
        <v>111</v>
      </c>
      <c r="F1507">
        <v>56</v>
      </c>
      <c r="G1507" t="str">
        <f>VLOOKUP(A1507,[1]Sheet1!$B$2:$E$200,3,FALSE)</f>
        <v>CLAVEL</v>
      </c>
      <c r="H1507">
        <f>+Tabla1[[#This Row],[VALOR]]/7</f>
        <v>8</v>
      </c>
    </row>
    <row r="1508" spans="1:8" hidden="1" x14ac:dyDescent="0.25">
      <c r="A1508" t="s">
        <v>27</v>
      </c>
      <c r="B1508" t="s">
        <v>98</v>
      </c>
      <c r="C1508" t="s">
        <v>125</v>
      </c>
      <c r="D1508" t="s">
        <v>138</v>
      </c>
      <c r="E1508" t="s">
        <v>111</v>
      </c>
      <c r="F1508">
        <v>42</v>
      </c>
      <c r="G1508" t="str">
        <f>VLOOKUP(A1508,[1]Sheet1!$B$2:$E$200,3,FALSE)</f>
        <v>CLAVEL</v>
      </c>
      <c r="H1508">
        <f>+Tabla1[[#This Row],[VALOR]]/7</f>
        <v>6</v>
      </c>
    </row>
    <row r="1509" spans="1:8" hidden="1" x14ac:dyDescent="0.25">
      <c r="A1509" t="s">
        <v>28</v>
      </c>
      <c r="B1509" t="s">
        <v>98</v>
      </c>
      <c r="C1509" t="s">
        <v>125</v>
      </c>
      <c r="D1509" t="s">
        <v>136</v>
      </c>
      <c r="E1509" t="s">
        <v>111</v>
      </c>
      <c r="F1509">
        <v>70</v>
      </c>
      <c r="G1509" t="str">
        <f>VLOOKUP(A1509,[1]Sheet1!$B$2:$E$200,3,FALSE)</f>
        <v>CLAVEL</v>
      </c>
      <c r="H1509">
        <f>+Tabla1[[#This Row],[VALOR]]/7</f>
        <v>10</v>
      </c>
    </row>
    <row r="1510" spans="1:8" hidden="1" x14ac:dyDescent="0.25">
      <c r="A1510" t="s">
        <v>28</v>
      </c>
      <c r="B1510" t="s">
        <v>98</v>
      </c>
      <c r="C1510" t="s">
        <v>125</v>
      </c>
      <c r="D1510" t="s">
        <v>137</v>
      </c>
      <c r="E1510" t="s">
        <v>111</v>
      </c>
      <c r="F1510">
        <v>56</v>
      </c>
      <c r="G1510" t="str">
        <f>VLOOKUP(A1510,[1]Sheet1!$B$2:$E$200,3,FALSE)</f>
        <v>CLAVEL</v>
      </c>
      <c r="H1510">
        <f>+Tabla1[[#This Row],[VALOR]]/7</f>
        <v>8</v>
      </c>
    </row>
    <row r="1511" spans="1:8" hidden="1" x14ac:dyDescent="0.25">
      <c r="A1511" t="s">
        <v>28</v>
      </c>
      <c r="B1511" t="s">
        <v>98</v>
      </c>
      <c r="C1511" t="s">
        <v>125</v>
      </c>
      <c r="D1511" t="s">
        <v>138</v>
      </c>
      <c r="E1511" t="s">
        <v>111</v>
      </c>
      <c r="F1511">
        <v>42</v>
      </c>
      <c r="G1511" t="str">
        <f>VLOOKUP(A1511,[1]Sheet1!$B$2:$E$200,3,FALSE)</f>
        <v>CLAVEL</v>
      </c>
      <c r="H1511">
        <f>+Tabla1[[#This Row],[VALOR]]/7</f>
        <v>6</v>
      </c>
    </row>
    <row r="1512" spans="1:8" hidden="1" x14ac:dyDescent="0.25">
      <c r="A1512" t="s">
        <v>29</v>
      </c>
      <c r="B1512" t="s">
        <v>98</v>
      </c>
      <c r="C1512" t="s">
        <v>124</v>
      </c>
      <c r="D1512" t="s">
        <v>136</v>
      </c>
      <c r="E1512" t="s">
        <v>111</v>
      </c>
      <c r="F1512">
        <v>70</v>
      </c>
      <c r="G1512" t="str">
        <f>VLOOKUP(A1512,[1]Sheet1!$B$2:$E$200,3,FALSE)</f>
        <v>MINICLAVEL</v>
      </c>
      <c r="H1512">
        <f>+Tabla1[[#This Row],[VALOR]]/7</f>
        <v>10</v>
      </c>
    </row>
    <row r="1513" spans="1:8" hidden="1" x14ac:dyDescent="0.25">
      <c r="A1513" t="s">
        <v>29</v>
      </c>
      <c r="B1513" t="s">
        <v>98</v>
      </c>
      <c r="C1513" t="s">
        <v>124</v>
      </c>
      <c r="D1513" t="s">
        <v>137</v>
      </c>
      <c r="E1513" t="s">
        <v>111</v>
      </c>
      <c r="F1513">
        <v>56</v>
      </c>
      <c r="G1513" t="str">
        <f>VLOOKUP(A1513,[1]Sheet1!$B$2:$E$200,3,FALSE)</f>
        <v>MINICLAVEL</v>
      </c>
      <c r="H1513">
        <f>+Tabla1[[#This Row],[VALOR]]/7</f>
        <v>8</v>
      </c>
    </row>
    <row r="1514" spans="1:8" hidden="1" x14ac:dyDescent="0.25">
      <c r="A1514" t="s">
        <v>29</v>
      </c>
      <c r="B1514" t="s">
        <v>98</v>
      </c>
      <c r="C1514" t="s">
        <v>124</v>
      </c>
      <c r="D1514" t="s">
        <v>138</v>
      </c>
      <c r="E1514" t="s">
        <v>111</v>
      </c>
      <c r="F1514">
        <v>42</v>
      </c>
      <c r="G1514" t="str">
        <f>VLOOKUP(A1514,[1]Sheet1!$B$2:$E$200,3,FALSE)</f>
        <v>MINICLAVEL</v>
      </c>
      <c r="H1514">
        <f>+Tabla1[[#This Row],[VALOR]]/7</f>
        <v>6</v>
      </c>
    </row>
    <row r="1515" spans="1:8" hidden="1" x14ac:dyDescent="0.25">
      <c r="A1515" t="s">
        <v>116</v>
      </c>
      <c r="B1515" t="s">
        <v>98</v>
      </c>
      <c r="C1515" t="s">
        <v>124</v>
      </c>
      <c r="D1515" t="s">
        <v>136</v>
      </c>
      <c r="E1515" t="s">
        <v>111</v>
      </c>
      <c r="F1515">
        <v>70</v>
      </c>
      <c r="G1515" t="str">
        <f>VLOOKUP(A1515,[1]Sheet1!$B$2:$E$200,3,FALSE)</f>
        <v>MINICLAVEL</v>
      </c>
      <c r="H1515">
        <f>+Tabla1[[#This Row],[VALOR]]/7</f>
        <v>10</v>
      </c>
    </row>
    <row r="1516" spans="1:8" hidden="1" x14ac:dyDescent="0.25">
      <c r="A1516" t="s">
        <v>116</v>
      </c>
      <c r="B1516" t="s">
        <v>98</v>
      </c>
      <c r="C1516" t="s">
        <v>124</v>
      </c>
      <c r="D1516" t="s">
        <v>137</v>
      </c>
      <c r="E1516" t="s">
        <v>111</v>
      </c>
      <c r="F1516">
        <v>56</v>
      </c>
      <c r="G1516" t="str">
        <f>VLOOKUP(A1516,[1]Sheet1!$B$2:$E$200,3,FALSE)</f>
        <v>MINICLAVEL</v>
      </c>
      <c r="H1516">
        <f>+Tabla1[[#This Row],[VALOR]]/7</f>
        <v>8</v>
      </c>
    </row>
    <row r="1517" spans="1:8" hidden="1" x14ac:dyDescent="0.25">
      <c r="A1517" t="s">
        <v>116</v>
      </c>
      <c r="B1517" t="s">
        <v>98</v>
      </c>
      <c r="C1517" t="s">
        <v>124</v>
      </c>
      <c r="D1517" t="s">
        <v>138</v>
      </c>
      <c r="E1517" t="s">
        <v>111</v>
      </c>
      <c r="F1517">
        <v>42</v>
      </c>
      <c r="G1517" t="str">
        <f>VLOOKUP(A1517,[1]Sheet1!$B$2:$E$200,3,FALSE)</f>
        <v>MINICLAVEL</v>
      </c>
      <c r="H1517">
        <f>+Tabla1[[#This Row],[VALOR]]/7</f>
        <v>6</v>
      </c>
    </row>
    <row r="1518" spans="1:8" hidden="1" x14ac:dyDescent="0.25">
      <c r="A1518" t="s">
        <v>30</v>
      </c>
      <c r="B1518" t="s">
        <v>98</v>
      </c>
      <c r="C1518" t="s">
        <v>125</v>
      </c>
      <c r="D1518" t="s">
        <v>136</v>
      </c>
      <c r="E1518" t="s">
        <v>111</v>
      </c>
      <c r="F1518">
        <v>70</v>
      </c>
      <c r="G1518" t="str">
        <f>VLOOKUP(A1518,[1]Sheet1!$B$2:$E$200,3,FALSE)</f>
        <v>CLAVEL</v>
      </c>
      <c r="H1518">
        <f>+Tabla1[[#This Row],[VALOR]]/7</f>
        <v>10</v>
      </c>
    </row>
    <row r="1519" spans="1:8" hidden="1" x14ac:dyDescent="0.25">
      <c r="A1519" t="s">
        <v>30</v>
      </c>
      <c r="B1519" t="s">
        <v>98</v>
      </c>
      <c r="C1519" t="s">
        <v>125</v>
      </c>
      <c r="D1519" t="s">
        <v>137</v>
      </c>
      <c r="E1519" t="s">
        <v>111</v>
      </c>
      <c r="F1519">
        <v>56</v>
      </c>
      <c r="G1519" t="str">
        <f>VLOOKUP(A1519,[1]Sheet1!$B$2:$E$200,3,FALSE)</f>
        <v>CLAVEL</v>
      </c>
      <c r="H1519">
        <f>+Tabla1[[#This Row],[VALOR]]/7</f>
        <v>8</v>
      </c>
    </row>
    <row r="1520" spans="1:8" hidden="1" x14ac:dyDescent="0.25">
      <c r="A1520" t="s">
        <v>30</v>
      </c>
      <c r="B1520" t="s">
        <v>98</v>
      </c>
      <c r="C1520" t="s">
        <v>125</v>
      </c>
      <c r="D1520" t="s">
        <v>138</v>
      </c>
      <c r="E1520" t="s">
        <v>111</v>
      </c>
      <c r="F1520">
        <v>42</v>
      </c>
      <c r="G1520" t="str">
        <f>VLOOKUP(A1520,[1]Sheet1!$B$2:$E$200,3,FALSE)</f>
        <v>CLAVEL</v>
      </c>
      <c r="H1520">
        <f>+Tabla1[[#This Row],[VALOR]]/7</f>
        <v>6</v>
      </c>
    </row>
    <row r="1521" spans="1:8" hidden="1" x14ac:dyDescent="0.25">
      <c r="A1521" t="s">
        <v>31</v>
      </c>
      <c r="B1521" t="s">
        <v>98</v>
      </c>
      <c r="C1521" t="s">
        <v>124</v>
      </c>
      <c r="D1521" t="s">
        <v>136</v>
      </c>
      <c r="E1521" t="s">
        <v>111</v>
      </c>
      <c r="F1521">
        <v>70</v>
      </c>
      <c r="G1521" t="str">
        <f>VLOOKUP(A1521,[1]Sheet1!$B$2:$E$200,3,FALSE)</f>
        <v>MINICLAVEL</v>
      </c>
      <c r="H1521">
        <f>+Tabla1[[#This Row],[VALOR]]/7</f>
        <v>10</v>
      </c>
    </row>
    <row r="1522" spans="1:8" hidden="1" x14ac:dyDescent="0.25">
      <c r="A1522" t="s">
        <v>31</v>
      </c>
      <c r="B1522" t="s">
        <v>98</v>
      </c>
      <c r="C1522" t="s">
        <v>124</v>
      </c>
      <c r="D1522" t="s">
        <v>137</v>
      </c>
      <c r="E1522" t="s">
        <v>111</v>
      </c>
      <c r="F1522">
        <v>56</v>
      </c>
      <c r="G1522" t="str">
        <f>VLOOKUP(A1522,[1]Sheet1!$B$2:$E$200,3,FALSE)</f>
        <v>MINICLAVEL</v>
      </c>
      <c r="H1522">
        <f>+Tabla1[[#This Row],[VALOR]]/7</f>
        <v>8</v>
      </c>
    </row>
    <row r="1523" spans="1:8" hidden="1" x14ac:dyDescent="0.25">
      <c r="A1523" t="s">
        <v>31</v>
      </c>
      <c r="B1523" t="s">
        <v>98</v>
      </c>
      <c r="C1523" t="s">
        <v>124</v>
      </c>
      <c r="D1523" t="s">
        <v>138</v>
      </c>
      <c r="E1523" t="s">
        <v>111</v>
      </c>
      <c r="F1523">
        <v>42</v>
      </c>
      <c r="G1523" t="str">
        <f>VLOOKUP(A1523,[1]Sheet1!$B$2:$E$200,3,FALSE)</f>
        <v>MINICLAVEL</v>
      </c>
      <c r="H1523">
        <f>+Tabla1[[#This Row],[VALOR]]/7</f>
        <v>6</v>
      </c>
    </row>
    <row r="1524" spans="1:8" hidden="1" x14ac:dyDescent="0.25">
      <c r="A1524" t="s">
        <v>32</v>
      </c>
      <c r="B1524" t="s">
        <v>98</v>
      </c>
      <c r="C1524" t="s">
        <v>124</v>
      </c>
      <c r="D1524" t="s">
        <v>136</v>
      </c>
      <c r="E1524" t="s">
        <v>111</v>
      </c>
      <c r="F1524">
        <v>70</v>
      </c>
      <c r="G1524" t="str">
        <f>VLOOKUP(A1524,[1]Sheet1!$B$2:$E$200,3,FALSE)</f>
        <v>MINICLAVEL</v>
      </c>
      <c r="H1524">
        <f>+Tabla1[[#This Row],[VALOR]]/7</f>
        <v>10</v>
      </c>
    </row>
    <row r="1525" spans="1:8" hidden="1" x14ac:dyDescent="0.25">
      <c r="A1525" t="s">
        <v>32</v>
      </c>
      <c r="B1525" t="s">
        <v>98</v>
      </c>
      <c r="C1525" t="s">
        <v>124</v>
      </c>
      <c r="D1525" t="s">
        <v>137</v>
      </c>
      <c r="E1525" t="s">
        <v>111</v>
      </c>
      <c r="F1525">
        <v>56</v>
      </c>
      <c r="G1525" t="str">
        <f>VLOOKUP(A1525,[1]Sheet1!$B$2:$E$200,3,FALSE)</f>
        <v>MINICLAVEL</v>
      </c>
      <c r="H1525">
        <f>+Tabla1[[#This Row],[VALOR]]/7</f>
        <v>8</v>
      </c>
    </row>
    <row r="1526" spans="1:8" hidden="1" x14ac:dyDescent="0.25">
      <c r="A1526" t="s">
        <v>32</v>
      </c>
      <c r="B1526" t="s">
        <v>98</v>
      </c>
      <c r="C1526" t="s">
        <v>124</v>
      </c>
      <c r="D1526" t="s">
        <v>138</v>
      </c>
      <c r="E1526" t="s">
        <v>111</v>
      </c>
      <c r="F1526">
        <v>42</v>
      </c>
      <c r="G1526" t="str">
        <f>VLOOKUP(A1526,[1]Sheet1!$B$2:$E$200,3,FALSE)</f>
        <v>MINICLAVEL</v>
      </c>
      <c r="H1526">
        <f>+Tabla1[[#This Row],[VALOR]]/7</f>
        <v>6</v>
      </c>
    </row>
    <row r="1527" spans="1:8" hidden="1" x14ac:dyDescent="0.25">
      <c r="A1527" t="s">
        <v>33</v>
      </c>
      <c r="B1527" t="s">
        <v>98</v>
      </c>
      <c r="C1527" t="s">
        <v>125</v>
      </c>
      <c r="D1527" t="s">
        <v>136</v>
      </c>
      <c r="E1527" t="s">
        <v>111</v>
      </c>
      <c r="F1527">
        <v>70</v>
      </c>
      <c r="G1527" t="str">
        <f>VLOOKUP(A1527,[1]Sheet1!$B$2:$E$200,3,FALSE)</f>
        <v>CLAVEL</v>
      </c>
      <c r="H1527">
        <f>+Tabla1[[#This Row],[VALOR]]/7</f>
        <v>10</v>
      </c>
    </row>
    <row r="1528" spans="1:8" hidden="1" x14ac:dyDescent="0.25">
      <c r="A1528" t="s">
        <v>33</v>
      </c>
      <c r="B1528" t="s">
        <v>98</v>
      </c>
      <c r="C1528" t="s">
        <v>125</v>
      </c>
      <c r="D1528" t="s">
        <v>137</v>
      </c>
      <c r="E1528" t="s">
        <v>111</v>
      </c>
      <c r="F1528">
        <v>56</v>
      </c>
      <c r="G1528" t="str">
        <f>VLOOKUP(A1528,[1]Sheet1!$B$2:$E$200,3,FALSE)</f>
        <v>CLAVEL</v>
      </c>
      <c r="H1528">
        <f>+Tabla1[[#This Row],[VALOR]]/7</f>
        <v>8</v>
      </c>
    </row>
    <row r="1529" spans="1:8" hidden="1" x14ac:dyDescent="0.25">
      <c r="A1529" t="s">
        <v>33</v>
      </c>
      <c r="B1529" t="s">
        <v>98</v>
      </c>
      <c r="C1529" t="s">
        <v>125</v>
      </c>
      <c r="D1529" t="s">
        <v>138</v>
      </c>
      <c r="E1529" t="s">
        <v>111</v>
      </c>
      <c r="F1529">
        <v>42</v>
      </c>
      <c r="G1529" t="str">
        <f>VLOOKUP(A1529,[1]Sheet1!$B$2:$E$200,3,FALSE)</f>
        <v>CLAVEL</v>
      </c>
      <c r="H1529">
        <f>+Tabla1[[#This Row],[VALOR]]/7</f>
        <v>6</v>
      </c>
    </row>
    <row r="1530" spans="1:8" hidden="1" x14ac:dyDescent="0.25">
      <c r="A1530" t="s">
        <v>34</v>
      </c>
      <c r="B1530" t="s">
        <v>98</v>
      </c>
      <c r="C1530" t="s">
        <v>125</v>
      </c>
      <c r="D1530" t="s">
        <v>136</v>
      </c>
      <c r="E1530" t="s">
        <v>111</v>
      </c>
      <c r="F1530">
        <v>70</v>
      </c>
      <c r="G1530" t="str">
        <f>VLOOKUP(A1530,[1]Sheet1!$B$2:$E$200,3,FALSE)</f>
        <v>CLAVEL</v>
      </c>
      <c r="H1530">
        <f>+Tabla1[[#This Row],[VALOR]]/7</f>
        <v>10</v>
      </c>
    </row>
    <row r="1531" spans="1:8" hidden="1" x14ac:dyDescent="0.25">
      <c r="A1531" t="s">
        <v>34</v>
      </c>
      <c r="B1531" t="s">
        <v>98</v>
      </c>
      <c r="C1531" t="s">
        <v>125</v>
      </c>
      <c r="D1531" t="s">
        <v>137</v>
      </c>
      <c r="E1531" t="s">
        <v>111</v>
      </c>
      <c r="F1531">
        <v>56</v>
      </c>
      <c r="G1531" t="str">
        <f>VLOOKUP(A1531,[1]Sheet1!$B$2:$E$200,3,FALSE)</f>
        <v>CLAVEL</v>
      </c>
      <c r="H1531">
        <f>+Tabla1[[#This Row],[VALOR]]/7</f>
        <v>8</v>
      </c>
    </row>
    <row r="1532" spans="1:8" hidden="1" x14ac:dyDescent="0.25">
      <c r="A1532" t="s">
        <v>34</v>
      </c>
      <c r="B1532" t="s">
        <v>98</v>
      </c>
      <c r="C1532" t="s">
        <v>125</v>
      </c>
      <c r="D1532" t="s">
        <v>138</v>
      </c>
      <c r="E1532" t="s">
        <v>111</v>
      </c>
      <c r="F1532">
        <v>42</v>
      </c>
      <c r="G1532" t="str">
        <f>VLOOKUP(A1532,[1]Sheet1!$B$2:$E$200,3,FALSE)</f>
        <v>CLAVEL</v>
      </c>
      <c r="H1532">
        <f>+Tabla1[[#This Row],[VALOR]]/7</f>
        <v>6</v>
      </c>
    </row>
    <row r="1533" spans="1:8" hidden="1" x14ac:dyDescent="0.25">
      <c r="A1533" t="s">
        <v>35</v>
      </c>
      <c r="B1533" t="s">
        <v>98</v>
      </c>
      <c r="C1533" t="s">
        <v>125</v>
      </c>
      <c r="D1533" t="s">
        <v>136</v>
      </c>
      <c r="E1533" t="s">
        <v>111</v>
      </c>
      <c r="F1533">
        <v>70</v>
      </c>
      <c r="G1533" t="str">
        <f>VLOOKUP(A1533,[1]Sheet1!$B$2:$E$200,3,FALSE)</f>
        <v>CLAVEL</v>
      </c>
      <c r="H1533">
        <f>+Tabla1[[#This Row],[VALOR]]/7</f>
        <v>10</v>
      </c>
    </row>
    <row r="1534" spans="1:8" hidden="1" x14ac:dyDescent="0.25">
      <c r="A1534" t="s">
        <v>35</v>
      </c>
      <c r="B1534" t="s">
        <v>98</v>
      </c>
      <c r="C1534" t="s">
        <v>125</v>
      </c>
      <c r="D1534" t="s">
        <v>137</v>
      </c>
      <c r="E1534" t="s">
        <v>111</v>
      </c>
      <c r="F1534">
        <v>56</v>
      </c>
      <c r="G1534" t="str">
        <f>VLOOKUP(A1534,[1]Sheet1!$B$2:$E$200,3,FALSE)</f>
        <v>CLAVEL</v>
      </c>
      <c r="H1534">
        <f>+Tabla1[[#This Row],[VALOR]]/7</f>
        <v>8</v>
      </c>
    </row>
    <row r="1535" spans="1:8" hidden="1" x14ac:dyDescent="0.25">
      <c r="A1535" t="s">
        <v>35</v>
      </c>
      <c r="B1535" t="s">
        <v>98</v>
      </c>
      <c r="C1535" t="s">
        <v>125</v>
      </c>
      <c r="D1535" t="s">
        <v>138</v>
      </c>
      <c r="E1535" t="s">
        <v>111</v>
      </c>
      <c r="F1535">
        <v>42</v>
      </c>
      <c r="G1535" t="str">
        <f>VLOOKUP(A1535,[1]Sheet1!$B$2:$E$200,3,FALSE)</f>
        <v>CLAVEL</v>
      </c>
      <c r="H1535">
        <f>+Tabla1[[#This Row],[VALOR]]/7</f>
        <v>6</v>
      </c>
    </row>
    <row r="1536" spans="1:8" hidden="1" x14ac:dyDescent="0.25">
      <c r="A1536" t="s">
        <v>36</v>
      </c>
      <c r="B1536" t="s">
        <v>98</v>
      </c>
      <c r="C1536" t="s">
        <v>125</v>
      </c>
      <c r="D1536" t="s">
        <v>136</v>
      </c>
      <c r="E1536" t="s">
        <v>111</v>
      </c>
      <c r="F1536">
        <v>70</v>
      </c>
      <c r="G1536" t="str">
        <f>VLOOKUP(A1536,[1]Sheet1!$B$2:$E$200,3,FALSE)</f>
        <v>CLAVEL</v>
      </c>
      <c r="H1536">
        <f>+Tabla1[[#This Row],[VALOR]]/7</f>
        <v>10</v>
      </c>
    </row>
    <row r="1537" spans="1:8" hidden="1" x14ac:dyDescent="0.25">
      <c r="A1537" t="s">
        <v>36</v>
      </c>
      <c r="B1537" t="s">
        <v>98</v>
      </c>
      <c r="C1537" t="s">
        <v>125</v>
      </c>
      <c r="D1537" t="s">
        <v>137</v>
      </c>
      <c r="E1537" t="s">
        <v>111</v>
      </c>
      <c r="F1537">
        <v>56</v>
      </c>
      <c r="G1537" t="str">
        <f>VLOOKUP(A1537,[1]Sheet1!$B$2:$E$200,3,FALSE)</f>
        <v>CLAVEL</v>
      </c>
      <c r="H1537">
        <f>+Tabla1[[#This Row],[VALOR]]/7</f>
        <v>8</v>
      </c>
    </row>
    <row r="1538" spans="1:8" hidden="1" x14ac:dyDescent="0.25">
      <c r="A1538" t="s">
        <v>36</v>
      </c>
      <c r="B1538" t="s">
        <v>98</v>
      </c>
      <c r="C1538" t="s">
        <v>125</v>
      </c>
      <c r="D1538" t="s">
        <v>138</v>
      </c>
      <c r="E1538" t="s">
        <v>111</v>
      </c>
      <c r="F1538">
        <v>42</v>
      </c>
      <c r="G1538" t="str">
        <f>VLOOKUP(A1538,[1]Sheet1!$B$2:$E$200,3,FALSE)</f>
        <v>CLAVEL</v>
      </c>
      <c r="H1538">
        <f>+Tabla1[[#This Row],[VALOR]]/7</f>
        <v>6</v>
      </c>
    </row>
    <row r="1539" spans="1:8" hidden="1" x14ac:dyDescent="0.25">
      <c r="A1539" t="s">
        <v>37</v>
      </c>
      <c r="B1539" t="s">
        <v>98</v>
      </c>
      <c r="C1539" t="s">
        <v>125</v>
      </c>
      <c r="D1539" t="s">
        <v>136</v>
      </c>
      <c r="E1539" t="s">
        <v>111</v>
      </c>
      <c r="F1539">
        <v>70</v>
      </c>
      <c r="G1539" t="str">
        <f>VLOOKUP(A1539,[1]Sheet1!$B$2:$E$200,3,FALSE)</f>
        <v>CLAVEL</v>
      </c>
      <c r="H1539">
        <f>+Tabla1[[#This Row],[VALOR]]/7</f>
        <v>10</v>
      </c>
    </row>
    <row r="1540" spans="1:8" hidden="1" x14ac:dyDescent="0.25">
      <c r="A1540" t="s">
        <v>37</v>
      </c>
      <c r="B1540" t="s">
        <v>98</v>
      </c>
      <c r="C1540" t="s">
        <v>125</v>
      </c>
      <c r="D1540" t="s">
        <v>137</v>
      </c>
      <c r="E1540" t="s">
        <v>111</v>
      </c>
      <c r="F1540">
        <v>56</v>
      </c>
      <c r="G1540" t="str">
        <f>VLOOKUP(A1540,[1]Sheet1!$B$2:$E$200,3,FALSE)</f>
        <v>CLAVEL</v>
      </c>
      <c r="H1540">
        <f>+Tabla1[[#This Row],[VALOR]]/7</f>
        <v>8</v>
      </c>
    </row>
    <row r="1541" spans="1:8" hidden="1" x14ac:dyDescent="0.25">
      <c r="A1541" t="s">
        <v>37</v>
      </c>
      <c r="B1541" t="s">
        <v>98</v>
      </c>
      <c r="C1541" t="s">
        <v>125</v>
      </c>
      <c r="D1541" t="s">
        <v>138</v>
      </c>
      <c r="E1541" t="s">
        <v>111</v>
      </c>
      <c r="F1541">
        <v>42</v>
      </c>
      <c r="G1541" t="str">
        <f>VLOOKUP(A1541,[1]Sheet1!$B$2:$E$200,3,FALSE)</f>
        <v>CLAVEL</v>
      </c>
      <c r="H1541">
        <f>+Tabla1[[#This Row],[VALOR]]/7</f>
        <v>6</v>
      </c>
    </row>
    <row r="1542" spans="1:8" hidden="1" x14ac:dyDescent="0.25">
      <c r="A1542" t="s">
        <v>38</v>
      </c>
      <c r="B1542" t="s">
        <v>98</v>
      </c>
      <c r="C1542" t="s">
        <v>125</v>
      </c>
      <c r="D1542" t="s">
        <v>136</v>
      </c>
      <c r="E1542" t="s">
        <v>111</v>
      </c>
      <c r="F1542">
        <v>70</v>
      </c>
      <c r="G1542" t="str">
        <f>VLOOKUP(A1542,[1]Sheet1!$B$2:$E$200,3,FALSE)</f>
        <v>CLAVEL</v>
      </c>
      <c r="H1542">
        <f>+Tabla1[[#This Row],[VALOR]]/7</f>
        <v>10</v>
      </c>
    </row>
    <row r="1543" spans="1:8" hidden="1" x14ac:dyDescent="0.25">
      <c r="A1543" t="s">
        <v>38</v>
      </c>
      <c r="B1543" t="s">
        <v>98</v>
      </c>
      <c r="C1543" t="s">
        <v>125</v>
      </c>
      <c r="D1543" t="s">
        <v>137</v>
      </c>
      <c r="E1543" t="s">
        <v>111</v>
      </c>
      <c r="F1543">
        <v>56</v>
      </c>
      <c r="G1543" t="str">
        <f>VLOOKUP(A1543,[1]Sheet1!$B$2:$E$200,3,FALSE)</f>
        <v>CLAVEL</v>
      </c>
      <c r="H1543">
        <f>+Tabla1[[#This Row],[VALOR]]/7</f>
        <v>8</v>
      </c>
    </row>
    <row r="1544" spans="1:8" hidden="1" x14ac:dyDescent="0.25">
      <c r="A1544" t="s">
        <v>38</v>
      </c>
      <c r="B1544" t="s">
        <v>98</v>
      </c>
      <c r="C1544" t="s">
        <v>125</v>
      </c>
      <c r="D1544" t="s">
        <v>138</v>
      </c>
      <c r="E1544" t="s">
        <v>111</v>
      </c>
      <c r="F1544">
        <v>42</v>
      </c>
      <c r="G1544" t="str">
        <f>VLOOKUP(A1544,[1]Sheet1!$B$2:$E$200,3,FALSE)</f>
        <v>CLAVEL</v>
      </c>
      <c r="H1544">
        <f>+Tabla1[[#This Row],[VALOR]]/7</f>
        <v>6</v>
      </c>
    </row>
    <row r="1545" spans="1:8" hidden="1" x14ac:dyDescent="0.25">
      <c r="A1545" t="s">
        <v>39</v>
      </c>
      <c r="B1545" t="s">
        <v>98</v>
      </c>
      <c r="C1545" t="s">
        <v>125</v>
      </c>
      <c r="D1545" t="s">
        <v>136</v>
      </c>
      <c r="E1545" t="s">
        <v>111</v>
      </c>
      <c r="F1545">
        <v>70</v>
      </c>
      <c r="G1545" t="str">
        <f>VLOOKUP(A1545,[1]Sheet1!$B$2:$E$200,3,FALSE)</f>
        <v>CLAVEL</v>
      </c>
      <c r="H1545">
        <f>+Tabla1[[#This Row],[VALOR]]/7</f>
        <v>10</v>
      </c>
    </row>
    <row r="1546" spans="1:8" hidden="1" x14ac:dyDescent="0.25">
      <c r="A1546" t="s">
        <v>39</v>
      </c>
      <c r="B1546" t="s">
        <v>98</v>
      </c>
      <c r="C1546" t="s">
        <v>125</v>
      </c>
      <c r="D1546" t="s">
        <v>137</v>
      </c>
      <c r="E1546" t="s">
        <v>111</v>
      </c>
      <c r="F1546">
        <v>56</v>
      </c>
      <c r="G1546" t="str">
        <f>VLOOKUP(A1546,[1]Sheet1!$B$2:$E$200,3,FALSE)</f>
        <v>CLAVEL</v>
      </c>
      <c r="H1546">
        <f>+Tabla1[[#This Row],[VALOR]]/7</f>
        <v>8</v>
      </c>
    </row>
    <row r="1547" spans="1:8" hidden="1" x14ac:dyDescent="0.25">
      <c r="A1547" t="s">
        <v>39</v>
      </c>
      <c r="B1547" t="s">
        <v>98</v>
      </c>
      <c r="C1547" t="s">
        <v>125</v>
      </c>
      <c r="D1547" t="s">
        <v>138</v>
      </c>
      <c r="E1547" t="s">
        <v>111</v>
      </c>
      <c r="F1547">
        <v>42</v>
      </c>
      <c r="G1547" t="str">
        <f>VLOOKUP(A1547,[1]Sheet1!$B$2:$E$200,3,FALSE)</f>
        <v>CLAVEL</v>
      </c>
      <c r="H1547">
        <f>+Tabla1[[#This Row],[VALOR]]/7</f>
        <v>6</v>
      </c>
    </row>
    <row r="1548" spans="1:8" hidden="1" x14ac:dyDescent="0.25">
      <c r="A1548" t="s">
        <v>40</v>
      </c>
      <c r="B1548" t="s">
        <v>98</v>
      </c>
      <c r="C1548" t="s">
        <v>125</v>
      </c>
      <c r="D1548" t="s">
        <v>136</v>
      </c>
      <c r="E1548" t="s">
        <v>111</v>
      </c>
      <c r="F1548">
        <v>70</v>
      </c>
      <c r="G1548" t="str">
        <f>VLOOKUP(A1548,[1]Sheet1!$B$2:$E$200,3,FALSE)</f>
        <v>CLAVEL</v>
      </c>
      <c r="H1548">
        <f>+Tabla1[[#This Row],[VALOR]]/7</f>
        <v>10</v>
      </c>
    </row>
    <row r="1549" spans="1:8" hidden="1" x14ac:dyDescent="0.25">
      <c r="A1549" t="s">
        <v>40</v>
      </c>
      <c r="B1549" t="s">
        <v>98</v>
      </c>
      <c r="C1549" t="s">
        <v>125</v>
      </c>
      <c r="D1549" t="s">
        <v>137</v>
      </c>
      <c r="E1549" t="s">
        <v>111</v>
      </c>
      <c r="F1549">
        <v>56</v>
      </c>
      <c r="G1549" t="str">
        <f>VLOOKUP(A1549,[1]Sheet1!$B$2:$E$200,3,FALSE)</f>
        <v>CLAVEL</v>
      </c>
      <c r="H1549">
        <f>+Tabla1[[#This Row],[VALOR]]/7</f>
        <v>8</v>
      </c>
    </row>
    <row r="1550" spans="1:8" hidden="1" x14ac:dyDescent="0.25">
      <c r="A1550" t="s">
        <v>40</v>
      </c>
      <c r="B1550" t="s">
        <v>98</v>
      </c>
      <c r="C1550" t="s">
        <v>125</v>
      </c>
      <c r="D1550" t="s">
        <v>138</v>
      </c>
      <c r="E1550" t="s">
        <v>111</v>
      </c>
      <c r="F1550">
        <v>42</v>
      </c>
      <c r="G1550" t="str">
        <f>VLOOKUP(A1550,[1]Sheet1!$B$2:$E$200,3,FALSE)</f>
        <v>CLAVEL</v>
      </c>
      <c r="H1550">
        <f>+Tabla1[[#This Row],[VALOR]]/7</f>
        <v>6</v>
      </c>
    </row>
    <row r="1551" spans="1:8" hidden="1" x14ac:dyDescent="0.25">
      <c r="A1551" t="s">
        <v>41</v>
      </c>
      <c r="B1551" t="s">
        <v>98</v>
      </c>
      <c r="C1551" t="s">
        <v>124</v>
      </c>
      <c r="D1551" t="s">
        <v>136</v>
      </c>
      <c r="E1551" t="s">
        <v>111</v>
      </c>
      <c r="F1551">
        <v>70</v>
      </c>
      <c r="G1551" t="str">
        <f>VLOOKUP(A1551,[1]Sheet1!$B$2:$E$200,3,FALSE)</f>
        <v>MINICLAVEL</v>
      </c>
      <c r="H1551">
        <f>+Tabla1[[#This Row],[VALOR]]/7</f>
        <v>10</v>
      </c>
    </row>
    <row r="1552" spans="1:8" hidden="1" x14ac:dyDescent="0.25">
      <c r="A1552" t="s">
        <v>41</v>
      </c>
      <c r="B1552" t="s">
        <v>98</v>
      </c>
      <c r="C1552" t="s">
        <v>124</v>
      </c>
      <c r="D1552" t="s">
        <v>137</v>
      </c>
      <c r="E1552" t="s">
        <v>111</v>
      </c>
      <c r="F1552">
        <v>56</v>
      </c>
      <c r="G1552" t="str">
        <f>VLOOKUP(A1552,[1]Sheet1!$B$2:$E$200,3,FALSE)</f>
        <v>MINICLAVEL</v>
      </c>
      <c r="H1552">
        <f>+Tabla1[[#This Row],[VALOR]]/7</f>
        <v>8</v>
      </c>
    </row>
    <row r="1553" spans="1:8" hidden="1" x14ac:dyDescent="0.25">
      <c r="A1553" t="s">
        <v>41</v>
      </c>
      <c r="B1553" t="s">
        <v>98</v>
      </c>
      <c r="C1553" t="s">
        <v>124</v>
      </c>
      <c r="D1553" t="s">
        <v>138</v>
      </c>
      <c r="E1553" t="s">
        <v>111</v>
      </c>
      <c r="F1553">
        <v>42</v>
      </c>
      <c r="G1553" t="str">
        <f>VLOOKUP(A1553,[1]Sheet1!$B$2:$E$200,3,FALSE)</f>
        <v>MINICLAVEL</v>
      </c>
      <c r="H1553">
        <f>+Tabla1[[#This Row],[VALOR]]/7</f>
        <v>6</v>
      </c>
    </row>
    <row r="1554" spans="1:8" hidden="1" x14ac:dyDescent="0.25">
      <c r="A1554" t="s">
        <v>42</v>
      </c>
      <c r="B1554" t="s">
        <v>98</v>
      </c>
      <c r="C1554" t="s">
        <v>125</v>
      </c>
      <c r="D1554" t="s">
        <v>136</v>
      </c>
      <c r="E1554" t="s">
        <v>111</v>
      </c>
      <c r="F1554">
        <v>70</v>
      </c>
      <c r="G1554" t="str">
        <f>VLOOKUP(A1554,[1]Sheet1!$B$2:$E$200,3,FALSE)</f>
        <v>CLAVEL</v>
      </c>
      <c r="H1554">
        <f>+Tabla1[[#This Row],[VALOR]]/7</f>
        <v>10</v>
      </c>
    </row>
    <row r="1555" spans="1:8" hidden="1" x14ac:dyDescent="0.25">
      <c r="A1555" t="s">
        <v>42</v>
      </c>
      <c r="B1555" t="s">
        <v>98</v>
      </c>
      <c r="C1555" t="s">
        <v>125</v>
      </c>
      <c r="D1555" t="s">
        <v>137</v>
      </c>
      <c r="E1555" t="s">
        <v>111</v>
      </c>
      <c r="F1555">
        <v>56</v>
      </c>
      <c r="G1555" t="str">
        <f>VLOOKUP(A1555,[1]Sheet1!$B$2:$E$200,3,FALSE)</f>
        <v>CLAVEL</v>
      </c>
      <c r="H1555">
        <f>+Tabla1[[#This Row],[VALOR]]/7</f>
        <v>8</v>
      </c>
    </row>
    <row r="1556" spans="1:8" hidden="1" x14ac:dyDescent="0.25">
      <c r="A1556" t="s">
        <v>42</v>
      </c>
      <c r="B1556" t="s">
        <v>98</v>
      </c>
      <c r="C1556" t="s">
        <v>125</v>
      </c>
      <c r="D1556" t="s">
        <v>138</v>
      </c>
      <c r="E1556" t="s">
        <v>111</v>
      </c>
      <c r="F1556">
        <v>42</v>
      </c>
      <c r="G1556" t="str">
        <f>VLOOKUP(A1556,[1]Sheet1!$B$2:$E$200,3,FALSE)</f>
        <v>CLAVEL</v>
      </c>
      <c r="H1556">
        <f>+Tabla1[[#This Row],[VALOR]]/7</f>
        <v>6</v>
      </c>
    </row>
    <row r="1557" spans="1:8" hidden="1" x14ac:dyDescent="0.25">
      <c r="A1557" t="s">
        <v>43</v>
      </c>
      <c r="B1557" t="s">
        <v>98</v>
      </c>
      <c r="C1557" t="s">
        <v>125</v>
      </c>
      <c r="D1557" t="s">
        <v>136</v>
      </c>
      <c r="E1557" t="s">
        <v>111</v>
      </c>
      <c r="F1557">
        <v>70</v>
      </c>
      <c r="G1557" t="str">
        <f>VLOOKUP(A1557,[1]Sheet1!$B$2:$E$200,3,FALSE)</f>
        <v>CLAVEL</v>
      </c>
      <c r="H1557">
        <f>+Tabla1[[#This Row],[VALOR]]/7</f>
        <v>10</v>
      </c>
    </row>
    <row r="1558" spans="1:8" hidden="1" x14ac:dyDescent="0.25">
      <c r="A1558" t="s">
        <v>43</v>
      </c>
      <c r="B1558" t="s">
        <v>98</v>
      </c>
      <c r="C1558" t="s">
        <v>125</v>
      </c>
      <c r="D1558" t="s">
        <v>137</v>
      </c>
      <c r="E1558" t="s">
        <v>111</v>
      </c>
      <c r="F1558">
        <v>56</v>
      </c>
      <c r="G1558" t="str">
        <f>VLOOKUP(A1558,[1]Sheet1!$B$2:$E$200,3,FALSE)</f>
        <v>CLAVEL</v>
      </c>
      <c r="H1558">
        <f>+Tabla1[[#This Row],[VALOR]]/7</f>
        <v>8</v>
      </c>
    </row>
    <row r="1559" spans="1:8" hidden="1" x14ac:dyDescent="0.25">
      <c r="A1559" t="s">
        <v>43</v>
      </c>
      <c r="B1559" t="s">
        <v>98</v>
      </c>
      <c r="C1559" t="s">
        <v>125</v>
      </c>
      <c r="D1559" t="s">
        <v>138</v>
      </c>
      <c r="E1559" t="s">
        <v>111</v>
      </c>
      <c r="F1559">
        <v>42</v>
      </c>
      <c r="G1559" t="str">
        <f>VLOOKUP(A1559,[1]Sheet1!$B$2:$E$200,3,FALSE)</f>
        <v>CLAVEL</v>
      </c>
      <c r="H1559">
        <f>+Tabla1[[#This Row],[VALOR]]/7</f>
        <v>6</v>
      </c>
    </row>
    <row r="1560" spans="1:8" hidden="1" x14ac:dyDescent="0.25">
      <c r="A1560" t="s">
        <v>44</v>
      </c>
      <c r="B1560" t="s">
        <v>98</v>
      </c>
      <c r="C1560" t="s">
        <v>125</v>
      </c>
      <c r="D1560" t="s">
        <v>136</v>
      </c>
      <c r="E1560" t="s">
        <v>111</v>
      </c>
      <c r="F1560">
        <v>70</v>
      </c>
      <c r="G1560" t="str">
        <f>VLOOKUP(A1560,[1]Sheet1!$B$2:$E$200,3,FALSE)</f>
        <v>CLAVEL</v>
      </c>
      <c r="H1560">
        <f>+Tabla1[[#This Row],[VALOR]]/7</f>
        <v>10</v>
      </c>
    </row>
    <row r="1561" spans="1:8" hidden="1" x14ac:dyDescent="0.25">
      <c r="A1561" t="s">
        <v>44</v>
      </c>
      <c r="B1561" t="s">
        <v>98</v>
      </c>
      <c r="C1561" t="s">
        <v>125</v>
      </c>
      <c r="D1561" t="s">
        <v>137</v>
      </c>
      <c r="E1561" t="s">
        <v>111</v>
      </c>
      <c r="F1561">
        <v>56</v>
      </c>
      <c r="G1561" t="str">
        <f>VLOOKUP(A1561,[1]Sheet1!$B$2:$E$200,3,FALSE)</f>
        <v>CLAVEL</v>
      </c>
      <c r="H1561">
        <f>+Tabla1[[#This Row],[VALOR]]/7</f>
        <v>8</v>
      </c>
    </row>
    <row r="1562" spans="1:8" hidden="1" x14ac:dyDescent="0.25">
      <c r="A1562" t="s">
        <v>44</v>
      </c>
      <c r="B1562" t="s">
        <v>98</v>
      </c>
      <c r="C1562" t="s">
        <v>125</v>
      </c>
      <c r="D1562" t="s">
        <v>138</v>
      </c>
      <c r="E1562" t="s">
        <v>111</v>
      </c>
      <c r="F1562">
        <v>42</v>
      </c>
      <c r="G1562" t="str">
        <f>VLOOKUP(A1562,[1]Sheet1!$B$2:$E$200,3,FALSE)</f>
        <v>CLAVEL</v>
      </c>
      <c r="H1562">
        <f>+Tabla1[[#This Row],[VALOR]]/7</f>
        <v>6</v>
      </c>
    </row>
    <row r="1563" spans="1:8" hidden="1" x14ac:dyDescent="0.25">
      <c r="A1563" t="s">
        <v>45</v>
      </c>
      <c r="B1563" t="s">
        <v>98</v>
      </c>
      <c r="C1563" t="s">
        <v>125</v>
      </c>
      <c r="D1563" t="s">
        <v>136</v>
      </c>
      <c r="E1563" t="s">
        <v>111</v>
      </c>
      <c r="F1563">
        <v>70</v>
      </c>
      <c r="G1563" t="str">
        <f>VLOOKUP(A1563,[1]Sheet1!$B$2:$E$200,3,FALSE)</f>
        <v>CLAVEL</v>
      </c>
      <c r="H1563">
        <f>+Tabla1[[#This Row],[VALOR]]/7</f>
        <v>10</v>
      </c>
    </row>
    <row r="1564" spans="1:8" hidden="1" x14ac:dyDescent="0.25">
      <c r="A1564" t="s">
        <v>45</v>
      </c>
      <c r="B1564" t="s">
        <v>98</v>
      </c>
      <c r="C1564" t="s">
        <v>125</v>
      </c>
      <c r="D1564" t="s">
        <v>137</v>
      </c>
      <c r="E1564" t="s">
        <v>111</v>
      </c>
      <c r="F1564">
        <v>56</v>
      </c>
      <c r="G1564" t="str">
        <f>VLOOKUP(A1564,[1]Sheet1!$B$2:$E$200,3,FALSE)</f>
        <v>CLAVEL</v>
      </c>
      <c r="H1564">
        <f>+Tabla1[[#This Row],[VALOR]]/7</f>
        <v>8</v>
      </c>
    </row>
    <row r="1565" spans="1:8" hidden="1" x14ac:dyDescent="0.25">
      <c r="A1565" t="s">
        <v>45</v>
      </c>
      <c r="B1565" t="s">
        <v>98</v>
      </c>
      <c r="C1565" t="s">
        <v>125</v>
      </c>
      <c r="D1565" t="s">
        <v>138</v>
      </c>
      <c r="E1565" t="s">
        <v>111</v>
      </c>
      <c r="F1565">
        <v>42</v>
      </c>
      <c r="G1565" t="str">
        <f>VLOOKUP(A1565,[1]Sheet1!$B$2:$E$200,3,FALSE)</f>
        <v>CLAVEL</v>
      </c>
      <c r="H1565">
        <f>+Tabla1[[#This Row],[VALOR]]/7</f>
        <v>6</v>
      </c>
    </row>
    <row r="1566" spans="1:8" hidden="1" x14ac:dyDescent="0.25">
      <c r="A1566" t="s">
        <v>46</v>
      </c>
      <c r="B1566" t="s">
        <v>98</v>
      </c>
      <c r="C1566" t="s">
        <v>125</v>
      </c>
      <c r="D1566" t="s">
        <v>136</v>
      </c>
      <c r="E1566" t="s">
        <v>111</v>
      </c>
      <c r="F1566">
        <v>70</v>
      </c>
      <c r="G1566" t="str">
        <f>VLOOKUP(A1566,[1]Sheet1!$B$2:$E$200,3,FALSE)</f>
        <v>CLAVEL</v>
      </c>
      <c r="H1566">
        <f>+Tabla1[[#This Row],[VALOR]]/7</f>
        <v>10</v>
      </c>
    </row>
    <row r="1567" spans="1:8" hidden="1" x14ac:dyDescent="0.25">
      <c r="A1567" t="s">
        <v>46</v>
      </c>
      <c r="B1567" t="s">
        <v>98</v>
      </c>
      <c r="C1567" t="s">
        <v>125</v>
      </c>
      <c r="D1567" t="s">
        <v>137</v>
      </c>
      <c r="E1567" t="s">
        <v>111</v>
      </c>
      <c r="F1567">
        <v>56</v>
      </c>
      <c r="G1567" t="str">
        <f>VLOOKUP(A1567,[1]Sheet1!$B$2:$E$200,3,FALSE)</f>
        <v>CLAVEL</v>
      </c>
      <c r="H1567">
        <f>+Tabla1[[#This Row],[VALOR]]/7</f>
        <v>8</v>
      </c>
    </row>
    <row r="1568" spans="1:8" hidden="1" x14ac:dyDescent="0.25">
      <c r="A1568" t="s">
        <v>46</v>
      </c>
      <c r="B1568" t="s">
        <v>98</v>
      </c>
      <c r="C1568" t="s">
        <v>125</v>
      </c>
      <c r="D1568" t="s">
        <v>138</v>
      </c>
      <c r="E1568" t="s">
        <v>111</v>
      </c>
      <c r="F1568">
        <v>42</v>
      </c>
      <c r="G1568" t="str">
        <f>VLOOKUP(A1568,[1]Sheet1!$B$2:$E$200,3,FALSE)</f>
        <v>CLAVEL</v>
      </c>
      <c r="H1568">
        <f>+Tabla1[[#This Row],[VALOR]]/7</f>
        <v>6</v>
      </c>
    </row>
    <row r="1569" spans="1:8" hidden="1" x14ac:dyDescent="0.25">
      <c r="A1569" t="s">
        <v>47</v>
      </c>
      <c r="B1569" t="s">
        <v>98</v>
      </c>
      <c r="C1569" t="s">
        <v>124</v>
      </c>
      <c r="D1569" t="s">
        <v>136</v>
      </c>
      <c r="E1569" t="s">
        <v>111</v>
      </c>
      <c r="F1569">
        <v>70</v>
      </c>
      <c r="G1569" t="str">
        <f>VLOOKUP(A1569,[1]Sheet1!$B$2:$E$200,3,FALSE)</f>
        <v>MINICLAVEL</v>
      </c>
      <c r="H1569">
        <f>+Tabla1[[#This Row],[VALOR]]/7</f>
        <v>10</v>
      </c>
    </row>
    <row r="1570" spans="1:8" hidden="1" x14ac:dyDescent="0.25">
      <c r="A1570" t="s">
        <v>47</v>
      </c>
      <c r="B1570" t="s">
        <v>98</v>
      </c>
      <c r="C1570" t="s">
        <v>124</v>
      </c>
      <c r="D1570" t="s">
        <v>137</v>
      </c>
      <c r="E1570" t="s">
        <v>111</v>
      </c>
      <c r="F1570">
        <v>56</v>
      </c>
      <c r="G1570" t="str">
        <f>VLOOKUP(A1570,[1]Sheet1!$B$2:$E$200,3,FALSE)</f>
        <v>MINICLAVEL</v>
      </c>
      <c r="H1570">
        <f>+Tabla1[[#This Row],[VALOR]]/7</f>
        <v>8</v>
      </c>
    </row>
    <row r="1571" spans="1:8" hidden="1" x14ac:dyDescent="0.25">
      <c r="A1571" t="s">
        <v>47</v>
      </c>
      <c r="B1571" t="s">
        <v>98</v>
      </c>
      <c r="C1571" t="s">
        <v>124</v>
      </c>
      <c r="D1571" t="s">
        <v>138</v>
      </c>
      <c r="E1571" t="s">
        <v>111</v>
      </c>
      <c r="F1571">
        <v>42</v>
      </c>
      <c r="G1571" t="str">
        <f>VLOOKUP(A1571,[1]Sheet1!$B$2:$E$200,3,FALSE)</f>
        <v>MINICLAVEL</v>
      </c>
      <c r="H1571">
        <f>+Tabla1[[#This Row],[VALOR]]/7</f>
        <v>6</v>
      </c>
    </row>
    <row r="1572" spans="1:8" hidden="1" x14ac:dyDescent="0.25">
      <c r="A1572" t="s">
        <v>48</v>
      </c>
      <c r="B1572" t="s">
        <v>98</v>
      </c>
      <c r="C1572" t="s">
        <v>125</v>
      </c>
      <c r="D1572" t="s">
        <v>136</v>
      </c>
      <c r="E1572" t="s">
        <v>111</v>
      </c>
      <c r="F1572">
        <v>70</v>
      </c>
      <c r="G1572" t="str">
        <f>VLOOKUP(A1572,[1]Sheet1!$B$2:$E$200,3,FALSE)</f>
        <v>CLAVEL</v>
      </c>
      <c r="H1572">
        <f>+Tabla1[[#This Row],[VALOR]]/7</f>
        <v>10</v>
      </c>
    </row>
    <row r="1573" spans="1:8" hidden="1" x14ac:dyDescent="0.25">
      <c r="A1573" t="s">
        <v>48</v>
      </c>
      <c r="B1573" t="s">
        <v>98</v>
      </c>
      <c r="C1573" t="s">
        <v>125</v>
      </c>
      <c r="D1573" t="s">
        <v>137</v>
      </c>
      <c r="E1573" t="s">
        <v>111</v>
      </c>
      <c r="F1573">
        <v>56</v>
      </c>
      <c r="G1573" t="str">
        <f>VLOOKUP(A1573,[1]Sheet1!$B$2:$E$200,3,FALSE)</f>
        <v>CLAVEL</v>
      </c>
      <c r="H1573">
        <f>+Tabla1[[#This Row],[VALOR]]/7</f>
        <v>8</v>
      </c>
    </row>
    <row r="1574" spans="1:8" hidden="1" x14ac:dyDescent="0.25">
      <c r="A1574" t="s">
        <v>48</v>
      </c>
      <c r="B1574" t="s">
        <v>98</v>
      </c>
      <c r="C1574" t="s">
        <v>125</v>
      </c>
      <c r="D1574" t="s">
        <v>138</v>
      </c>
      <c r="E1574" t="s">
        <v>111</v>
      </c>
      <c r="F1574">
        <v>42</v>
      </c>
      <c r="G1574" t="str">
        <f>VLOOKUP(A1574,[1]Sheet1!$B$2:$E$200,3,FALSE)</f>
        <v>CLAVEL</v>
      </c>
      <c r="H1574">
        <f>+Tabla1[[#This Row],[VALOR]]/7</f>
        <v>6</v>
      </c>
    </row>
    <row r="1575" spans="1:8" hidden="1" x14ac:dyDescent="0.25">
      <c r="A1575" t="s">
        <v>112</v>
      </c>
      <c r="B1575" t="s">
        <v>98</v>
      </c>
      <c r="C1575" t="s">
        <v>125</v>
      </c>
      <c r="D1575" t="s">
        <v>136</v>
      </c>
      <c r="E1575" t="s">
        <v>111</v>
      </c>
      <c r="F1575">
        <v>70</v>
      </c>
      <c r="G1575" t="str">
        <f>VLOOKUP(A1575,[1]Sheet1!$B$2:$E$200,3,FALSE)</f>
        <v>CLAVEL</v>
      </c>
      <c r="H1575">
        <f>+Tabla1[[#This Row],[VALOR]]/7</f>
        <v>10</v>
      </c>
    </row>
    <row r="1576" spans="1:8" hidden="1" x14ac:dyDescent="0.25">
      <c r="A1576" t="s">
        <v>112</v>
      </c>
      <c r="B1576" t="s">
        <v>98</v>
      </c>
      <c r="C1576" t="s">
        <v>125</v>
      </c>
      <c r="D1576" t="s">
        <v>137</v>
      </c>
      <c r="E1576" t="s">
        <v>111</v>
      </c>
      <c r="F1576">
        <v>56</v>
      </c>
      <c r="G1576" t="str">
        <f>VLOOKUP(A1576,[1]Sheet1!$B$2:$E$200,3,FALSE)</f>
        <v>CLAVEL</v>
      </c>
      <c r="H1576">
        <f>+Tabla1[[#This Row],[VALOR]]/7</f>
        <v>8</v>
      </c>
    </row>
    <row r="1577" spans="1:8" hidden="1" x14ac:dyDescent="0.25">
      <c r="A1577" t="s">
        <v>112</v>
      </c>
      <c r="B1577" t="s">
        <v>98</v>
      </c>
      <c r="C1577" t="s">
        <v>125</v>
      </c>
      <c r="D1577" t="s">
        <v>138</v>
      </c>
      <c r="E1577" t="s">
        <v>111</v>
      </c>
      <c r="F1577">
        <v>42</v>
      </c>
      <c r="G1577" t="str">
        <f>VLOOKUP(A1577,[1]Sheet1!$B$2:$E$200,3,FALSE)</f>
        <v>CLAVEL</v>
      </c>
      <c r="H1577">
        <f>+Tabla1[[#This Row],[VALOR]]/7</f>
        <v>6</v>
      </c>
    </row>
    <row r="1578" spans="1:8" hidden="1" x14ac:dyDescent="0.25">
      <c r="A1578" t="s">
        <v>49</v>
      </c>
      <c r="B1578" t="s">
        <v>98</v>
      </c>
      <c r="C1578" t="s">
        <v>125</v>
      </c>
      <c r="D1578" t="s">
        <v>138</v>
      </c>
      <c r="E1578" t="s">
        <v>111</v>
      </c>
      <c r="F1578">
        <v>42</v>
      </c>
      <c r="G1578" t="str">
        <f>VLOOKUP(A1578,[1]Sheet1!$B$2:$E$200,3,FALSE)</f>
        <v>CLAVEL</v>
      </c>
      <c r="H1578">
        <f>+Tabla1[[#This Row],[VALOR]]/7</f>
        <v>6</v>
      </c>
    </row>
    <row r="1579" spans="1:8" hidden="1" x14ac:dyDescent="0.25">
      <c r="A1579" t="s">
        <v>49</v>
      </c>
      <c r="B1579" t="s">
        <v>98</v>
      </c>
      <c r="C1579" t="s">
        <v>125</v>
      </c>
      <c r="D1579" t="s">
        <v>137</v>
      </c>
      <c r="E1579" t="s">
        <v>111</v>
      </c>
      <c r="F1579">
        <v>56</v>
      </c>
      <c r="G1579" t="str">
        <f>VLOOKUP(A1579,[1]Sheet1!$B$2:$E$200,3,FALSE)</f>
        <v>CLAVEL</v>
      </c>
      <c r="H1579">
        <f>+Tabla1[[#This Row],[VALOR]]/7</f>
        <v>8</v>
      </c>
    </row>
    <row r="1580" spans="1:8" hidden="1" x14ac:dyDescent="0.25">
      <c r="A1580" t="s">
        <v>49</v>
      </c>
      <c r="B1580" t="s">
        <v>98</v>
      </c>
      <c r="C1580" t="s">
        <v>125</v>
      </c>
      <c r="D1580" t="s">
        <v>136</v>
      </c>
      <c r="E1580" t="s">
        <v>111</v>
      </c>
      <c r="F1580">
        <v>70</v>
      </c>
      <c r="G1580" t="str">
        <f>VLOOKUP(A1580,[1]Sheet1!$B$2:$E$200,3,FALSE)</f>
        <v>CLAVEL</v>
      </c>
      <c r="H1580">
        <f>+Tabla1[[#This Row],[VALOR]]/7</f>
        <v>10</v>
      </c>
    </row>
    <row r="1581" spans="1:8" hidden="1" x14ac:dyDescent="0.25">
      <c r="A1581" t="s">
        <v>50</v>
      </c>
      <c r="B1581" t="s">
        <v>98</v>
      </c>
      <c r="C1581" t="s">
        <v>125</v>
      </c>
      <c r="D1581" t="s">
        <v>136</v>
      </c>
      <c r="E1581" t="s">
        <v>111</v>
      </c>
      <c r="F1581">
        <v>70</v>
      </c>
      <c r="G1581" t="str">
        <f>VLOOKUP(A1581,[1]Sheet1!$B$2:$E$200,3,FALSE)</f>
        <v>CLAVEL</v>
      </c>
      <c r="H1581">
        <f>+Tabla1[[#This Row],[VALOR]]/7</f>
        <v>10</v>
      </c>
    </row>
    <row r="1582" spans="1:8" hidden="1" x14ac:dyDescent="0.25">
      <c r="A1582" t="s">
        <v>50</v>
      </c>
      <c r="B1582" t="s">
        <v>98</v>
      </c>
      <c r="C1582" t="s">
        <v>125</v>
      </c>
      <c r="D1582" t="s">
        <v>137</v>
      </c>
      <c r="E1582" t="s">
        <v>111</v>
      </c>
      <c r="F1582">
        <v>56</v>
      </c>
      <c r="G1582" t="str">
        <f>VLOOKUP(A1582,[1]Sheet1!$B$2:$E$200,3,FALSE)</f>
        <v>CLAVEL</v>
      </c>
      <c r="H1582">
        <f>+Tabla1[[#This Row],[VALOR]]/7</f>
        <v>8</v>
      </c>
    </row>
    <row r="1583" spans="1:8" hidden="1" x14ac:dyDescent="0.25">
      <c r="A1583" t="s">
        <v>50</v>
      </c>
      <c r="B1583" t="s">
        <v>98</v>
      </c>
      <c r="C1583" t="s">
        <v>125</v>
      </c>
      <c r="D1583" t="s">
        <v>138</v>
      </c>
      <c r="E1583" t="s">
        <v>111</v>
      </c>
      <c r="F1583">
        <v>42</v>
      </c>
      <c r="G1583" t="str">
        <f>VLOOKUP(A1583,[1]Sheet1!$B$2:$E$200,3,FALSE)</f>
        <v>CLAVEL</v>
      </c>
      <c r="H1583">
        <f>+Tabla1[[#This Row],[VALOR]]/7</f>
        <v>6</v>
      </c>
    </row>
    <row r="1584" spans="1:8" hidden="1" x14ac:dyDescent="0.25">
      <c r="A1584" t="s">
        <v>51</v>
      </c>
      <c r="B1584" t="s">
        <v>98</v>
      </c>
      <c r="C1584" t="s">
        <v>125</v>
      </c>
      <c r="D1584" t="s">
        <v>136</v>
      </c>
      <c r="E1584" t="s">
        <v>111</v>
      </c>
      <c r="F1584">
        <v>70</v>
      </c>
      <c r="G1584" t="str">
        <f>VLOOKUP(A1584,[1]Sheet1!$B$2:$E$200,3,FALSE)</f>
        <v>CLAVEL</v>
      </c>
      <c r="H1584">
        <f>+Tabla1[[#This Row],[VALOR]]/7</f>
        <v>10</v>
      </c>
    </row>
    <row r="1585" spans="1:8" hidden="1" x14ac:dyDescent="0.25">
      <c r="A1585" t="s">
        <v>51</v>
      </c>
      <c r="B1585" t="s">
        <v>98</v>
      </c>
      <c r="C1585" t="s">
        <v>125</v>
      </c>
      <c r="D1585" t="s">
        <v>137</v>
      </c>
      <c r="E1585" t="s">
        <v>111</v>
      </c>
      <c r="F1585">
        <v>56</v>
      </c>
      <c r="G1585" t="str">
        <f>VLOOKUP(A1585,[1]Sheet1!$B$2:$E$200,3,FALSE)</f>
        <v>CLAVEL</v>
      </c>
      <c r="H1585">
        <f>+Tabla1[[#This Row],[VALOR]]/7</f>
        <v>8</v>
      </c>
    </row>
    <row r="1586" spans="1:8" hidden="1" x14ac:dyDescent="0.25">
      <c r="A1586" t="s">
        <v>51</v>
      </c>
      <c r="B1586" t="s">
        <v>98</v>
      </c>
      <c r="C1586" t="s">
        <v>125</v>
      </c>
      <c r="D1586" t="s">
        <v>138</v>
      </c>
      <c r="E1586" t="s">
        <v>111</v>
      </c>
      <c r="F1586">
        <v>42</v>
      </c>
      <c r="G1586" t="str">
        <f>VLOOKUP(A1586,[1]Sheet1!$B$2:$E$200,3,FALSE)</f>
        <v>CLAVEL</v>
      </c>
      <c r="H1586">
        <f>+Tabla1[[#This Row],[VALOR]]/7</f>
        <v>6</v>
      </c>
    </row>
    <row r="1587" spans="1:8" hidden="1" x14ac:dyDescent="0.25">
      <c r="A1587" t="s">
        <v>52</v>
      </c>
      <c r="B1587" t="s">
        <v>98</v>
      </c>
      <c r="C1587" t="s">
        <v>125</v>
      </c>
      <c r="D1587" t="s">
        <v>136</v>
      </c>
      <c r="E1587" t="s">
        <v>111</v>
      </c>
      <c r="F1587">
        <v>70</v>
      </c>
      <c r="G1587" t="str">
        <f>VLOOKUP(A1587,[1]Sheet1!$B$2:$E$200,3,FALSE)</f>
        <v>CLAVEL</v>
      </c>
      <c r="H1587">
        <f>+Tabla1[[#This Row],[VALOR]]/7</f>
        <v>10</v>
      </c>
    </row>
    <row r="1588" spans="1:8" hidden="1" x14ac:dyDescent="0.25">
      <c r="A1588" t="s">
        <v>52</v>
      </c>
      <c r="B1588" t="s">
        <v>98</v>
      </c>
      <c r="C1588" t="s">
        <v>125</v>
      </c>
      <c r="D1588" t="s">
        <v>137</v>
      </c>
      <c r="E1588" t="s">
        <v>111</v>
      </c>
      <c r="F1588">
        <v>56</v>
      </c>
      <c r="G1588" t="str">
        <f>VLOOKUP(A1588,[1]Sheet1!$B$2:$E$200,3,FALSE)</f>
        <v>CLAVEL</v>
      </c>
      <c r="H1588">
        <f>+Tabla1[[#This Row],[VALOR]]/7</f>
        <v>8</v>
      </c>
    </row>
    <row r="1589" spans="1:8" hidden="1" x14ac:dyDescent="0.25">
      <c r="A1589" t="s">
        <v>52</v>
      </c>
      <c r="B1589" t="s">
        <v>98</v>
      </c>
      <c r="C1589" t="s">
        <v>125</v>
      </c>
      <c r="D1589" t="s">
        <v>138</v>
      </c>
      <c r="E1589" t="s">
        <v>111</v>
      </c>
      <c r="F1589">
        <v>42</v>
      </c>
      <c r="G1589" t="str">
        <f>VLOOKUP(A1589,[1]Sheet1!$B$2:$E$200,3,FALSE)</f>
        <v>CLAVEL</v>
      </c>
      <c r="H1589">
        <f>+Tabla1[[#This Row],[VALOR]]/7</f>
        <v>6</v>
      </c>
    </row>
    <row r="1590" spans="1:8" hidden="1" x14ac:dyDescent="0.25">
      <c r="A1590" t="s">
        <v>53</v>
      </c>
      <c r="B1590" t="s">
        <v>98</v>
      </c>
      <c r="C1590" t="s">
        <v>125</v>
      </c>
      <c r="D1590" t="s">
        <v>136</v>
      </c>
      <c r="E1590" t="s">
        <v>111</v>
      </c>
      <c r="F1590">
        <v>70</v>
      </c>
      <c r="G1590" t="str">
        <f>VLOOKUP(A1590,[1]Sheet1!$B$2:$E$200,3,FALSE)</f>
        <v>CLAVEL</v>
      </c>
      <c r="H1590">
        <f>+Tabla1[[#This Row],[VALOR]]/7</f>
        <v>10</v>
      </c>
    </row>
    <row r="1591" spans="1:8" hidden="1" x14ac:dyDescent="0.25">
      <c r="A1591" t="s">
        <v>53</v>
      </c>
      <c r="B1591" t="s">
        <v>98</v>
      </c>
      <c r="C1591" t="s">
        <v>125</v>
      </c>
      <c r="D1591" t="s">
        <v>137</v>
      </c>
      <c r="E1591" t="s">
        <v>111</v>
      </c>
      <c r="F1591">
        <v>56</v>
      </c>
      <c r="G1591" t="str">
        <f>VLOOKUP(A1591,[1]Sheet1!$B$2:$E$200,3,FALSE)</f>
        <v>CLAVEL</v>
      </c>
      <c r="H1591">
        <f>+Tabla1[[#This Row],[VALOR]]/7</f>
        <v>8</v>
      </c>
    </row>
    <row r="1592" spans="1:8" hidden="1" x14ac:dyDescent="0.25">
      <c r="A1592" t="s">
        <v>53</v>
      </c>
      <c r="B1592" t="s">
        <v>98</v>
      </c>
      <c r="C1592" t="s">
        <v>125</v>
      </c>
      <c r="D1592" t="s">
        <v>138</v>
      </c>
      <c r="E1592" t="s">
        <v>111</v>
      </c>
      <c r="F1592">
        <v>42</v>
      </c>
      <c r="G1592" t="str">
        <f>VLOOKUP(A1592,[1]Sheet1!$B$2:$E$200,3,FALSE)</f>
        <v>CLAVEL</v>
      </c>
      <c r="H1592">
        <f>+Tabla1[[#This Row],[VALOR]]/7</f>
        <v>6</v>
      </c>
    </row>
    <row r="1593" spans="1:8" hidden="1" x14ac:dyDescent="0.25">
      <c r="A1593" t="s">
        <v>54</v>
      </c>
      <c r="B1593" t="s">
        <v>98</v>
      </c>
      <c r="C1593" t="s">
        <v>125</v>
      </c>
      <c r="D1593" t="s">
        <v>136</v>
      </c>
      <c r="E1593" t="s">
        <v>111</v>
      </c>
      <c r="F1593">
        <v>70</v>
      </c>
      <c r="G1593" t="str">
        <f>VLOOKUP(A1593,[1]Sheet1!$B$2:$E$200,3,FALSE)</f>
        <v>CLAVEL</v>
      </c>
      <c r="H1593">
        <f>+Tabla1[[#This Row],[VALOR]]/7</f>
        <v>10</v>
      </c>
    </row>
    <row r="1594" spans="1:8" hidden="1" x14ac:dyDescent="0.25">
      <c r="A1594" t="s">
        <v>54</v>
      </c>
      <c r="B1594" t="s">
        <v>98</v>
      </c>
      <c r="C1594" t="s">
        <v>125</v>
      </c>
      <c r="D1594" t="s">
        <v>137</v>
      </c>
      <c r="E1594" t="s">
        <v>111</v>
      </c>
      <c r="F1594">
        <v>56</v>
      </c>
      <c r="G1594" t="str">
        <f>VLOOKUP(A1594,[1]Sheet1!$B$2:$E$200,3,FALSE)</f>
        <v>CLAVEL</v>
      </c>
      <c r="H1594">
        <f>+Tabla1[[#This Row],[VALOR]]/7</f>
        <v>8</v>
      </c>
    </row>
    <row r="1595" spans="1:8" hidden="1" x14ac:dyDescent="0.25">
      <c r="A1595" t="s">
        <v>54</v>
      </c>
      <c r="B1595" t="s">
        <v>98</v>
      </c>
      <c r="C1595" t="s">
        <v>125</v>
      </c>
      <c r="D1595" t="s">
        <v>138</v>
      </c>
      <c r="E1595" t="s">
        <v>111</v>
      </c>
      <c r="F1595">
        <v>42</v>
      </c>
      <c r="G1595" t="str">
        <f>VLOOKUP(A1595,[1]Sheet1!$B$2:$E$200,3,FALSE)</f>
        <v>CLAVEL</v>
      </c>
      <c r="H1595">
        <f>+Tabla1[[#This Row],[VALOR]]/7</f>
        <v>6</v>
      </c>
    </row>
    <row r="1596" spans="1:8" hidden="1" x14ac:dyDescent="0.25">
      <c r="A1596" t="s">
        <v>55</v>
      </c>
      <c r="B1596" t="s">
        <v>98</v>
      </c>
      <c r="C1596" t="s">
        <v>124</v>
      </c>
      <c r="D1596" t="s">
        <v>136</v>
      </c>
      <c r="E1596" t="s">
        <v>111</v>
      </c>
      <c r="F1596">
        <v>70</v>
      </c>
      <c r="G1596" t="str">
        <f>VLOOKUP(A1596,[1]Sheet1!$B$2:$E$200,3,FALSE)</f>
        <v>MINICLAVEL</v>
      </c>
      <c r="H1596">
        <f>+Tabla1[[#This Row],[VALOR]]/7</f>
        <v>10</v>
      </c>
    </row>
    <row r="1597" spans="1:8" hidden="1" x14ac:dyDescent="0.25">
      <c r="A1597" t="s">
        <v>55</v>
      </c>
      <c r="B1597" t="s">
        <v>98</v>
      </c>
      <c r="C1597" t="s">
        <v>124</v>
      </c>
      <c r="D1597" t="s">
        <v>137</v>
      </c>
      <c r="E1597" t="s">
        <v>111</v>
      </c>
      <c r="F1597">
        <v>56</v>
      </c>
      <c r="G1597" t="str">
        <f>VLOOKUP(A1597,[1]Sheet1!$B$2:$E$200,3,FALSE)</f>
        <v>MINICLAVEL</v>
      </c>
      <c r="H1597">
        <f>+Tabla1[[#This Row],[VALOR]]/7</f>
        <v>8</v>
      </c>
    </row>
    <row r="1598" spans="1:8" hidden="1" x14ac:dyDescent="0.25">
      <c r="A1598" t="s">
        <v>55</v>
      </c>
      <c r="B1598" t="s">
        <v>98</v>
      </c>
      <c r="C1598" t="s">
        <v>124</v>
      </c>
      <c r="D1598" t="s">
        <v>138</v>
      </c>
      <c r="E1598" t="s">
        <v>111</v>
      </c>
      <c r="F1598">
        <v>42</v>
      </c>
      <c r="G1598" t="str">
        <f>VLOOKUP(A1598,[1]Sheet1!$B$2:$E$200,3,FALSE)</f>
        <v>MINICLAVEL</v>
      </c>
      <c r="H1598">
        <f>+Tabla1[[#This Row],[VALOR]]/7</f>
        <v>6</v>
      </c>
    </row>
    <row r="1599" spans="1:8" hidden="1" x14ac:dyDescent="0.25">
      <c r="A1599" t="s">
        <v>56</v>
      </c>
      <c r="B1599" t="s">
        <v>98</v>
      </c>
      <c r="C1599" t="s">
        <v>124</v>
      </c>
      <c r="D1599" t="s">
        <v>136</v>
      </c>
      <c r="E1599" t="s">
        <v>111</v>
      </c>
      <c r="F1599">
        <v>70</v>
      </c>
      <c r="G1599" t="str">
        <f>VLOOKUP(A1599,[1]Sheet1!$B$2:$E$200,3,FALSE)</f>
        <v>MINICLAVEL</v>
      </c>
      <c r="H1599">
        <f>+Tabla1[[#This Row],[VALOR]]/7</f>
        <v>10</v>
      </c>
    </row>
    <row r="1600" spans="1:8" hidden="1" x14ac:dyDescent="0.25">
      <c r="A1600" t="s">
        <v>56</v>
      </c>
      <c r="B1600" t="s">
        <v>98</v>
      </c>
      <c r="C1600" t="s">
        <v>124</v>
      </c>
      <c r="D1600" t="s">
        <v>137</v>
      </c>
      <c r="E1600" t="s">
        <v>111</v>
      </c>
      <c r="F1600">
        <v>56</v>
      </c>
      <c r="G1600" t="str">
        <f>VLOOKUP(A1600,[1]Sheet1!$B$2:$E$200,3,FALSE)</f>
        <v>MINICLAVEL</v>
      </c>
      <c r="H1600">
        <f>+Tabla1[[#This Row],[VALOR]]/7</f>
        <v>8</v>
      </c>
    </row>
    <row r="1601" spans="1:8" hidden="1" x14ac:dyDescent="0.25">
      <c r="A1601" t="s">
        <v>56</v>
      </c>
      <c r="B1601" t="s">
        <v>98</v>
      </c>
      <c r="C1601" t="s">
        <v>124</v>
      </c>
      <c r="D1601" t="s">
        <v>138</v>
      </c>
      <c r="E1601" t="s">
        <v>111</v>
      </c>
      <c r="F1601">
        <v>42</v>
      </c>
      <c r="G1601" t="str">
        <f>VLOOKUP(A1601,[1]Sheet1!$B$2:$E$200,3,FALSE)</f>
        <v>MINICLAVEL</v>
      </c>
      <c r="H1601">
        <f>+Tabla1[[#This Row],[VALOR]]/7</f>
        <v>6</v>
      </c>
    </row>
    <row r="1602" spans="1:8" hidden="1" x14ac:dyDescent="0.25">
      <c r="A1602" t="s">
        <v>57</v>
      </c>
      <c r="B1602" t="s">
        <v>98</v>
      </c>
      <c r="C1602" t="s">
        <v>125</v>
      </c>
      <c r="D1602" t="s">
        <v>136</v>
      </c>
      <c r="E1602" t="s">
        <v>111</v>
      </c>
      <c r="F1602">
        <v>70</v>
      </c>
      <c r="G1602" t="str">
        <f>VLOOKUP(A1602,[1]Sheet1!$B$2:$E$200,3,FALSE)</f>
        <v>CLAVEL</v>
      </c>
      <c r="H1602">
        <f>+Tabla1[[#This Row],[VALOR]]/7</f>
        <v>10</v>
      </c>
    </row>
    <row r="1603" spans="1:8" hidden="1" x14ac:dyDescent="0.25">
      <c r="A1603" t="s">
        <v>57</v>
      </c>
      <c r="B1603" t="s">
        <v>98</v>
      </c>
      <c r="C1603" t="s">
        <v>125</v>
      </c>
      <c r="D1603" t="s">
        <v>137</v>
      </c>
      <c r="E1603" t="s">
        <v>111</v>
      </c>
      <c r="F1603">
        <v>56</v>
      </c>
      <c r="G1603" t="str">
        <f>VLOOKUP(A1603,[1]Sheet1!$B$2:$E$200,3,FALSE)</f>
        <v>CLAVEL</v>
      </c>
      <c r="H1603">
        <f>+Tabla1[[#This Row],[VALOR]]/7</f>
        <v>8</v>
      </c>
    </row>
    <row r="1604" spans="1:8" hidden="1" x14ac:dyDescent="0.25">
      <c r="A1604" t="s">
        <v>57</v>
      </c>
      <c r="B1604" t="s">
        <v>98</v>
      </c>
      <c r="C1604" t="s">
        <v>125</v>
      </c>
      <c r="D1604" t="s">
        <v>138</v>
      </c>
      <c r="E1604" t="s">
        <v>111</v>
      </c>
      <c r="F1604">
        <v>42</v>
      </c>
      <c r="G1604" t="str">
        <f>VLOOKUP(A1604,[1]Sheet1!$B$2:$E$200,3,FALSE)</f>
        <v>CLAVEL</v>
      </c>
      <c r="H1604">
        <f>+Tabla1[[#This Row],[VALOR]]/7</f>
        <v>6</v>
      </c>
    </row>
    <row r="1605" spans="1:8" hidden="1" x14ac:dyDescent="0.25">
      <c r="A1605" t="s">
        <v>113</v>
      </c>
      <c r="B1605" t="s">
        <v>98</v>
      </c>
      <c r="C1605" t="s">
        <v>124</v>
      </c>
      <c r="D1605" t="s">
        <v>136</v>
      </c>
      <c r="E1605" t="s">
        <v>111</v>
      </c>
      <c r="F1605">
        <v>70</v>
      </c>
      <c r="G1605" t="str">
        <f>VLOOKUP(A1605,[1]Sheet1!$B$2:$E$200,3,FALSE)</f>
        <v>MINICLAVEL</v>
      </c>
      <c r="H1605">
        <f>+Tabla1[[#This Row],[VALOR]]/7</f>
        <v>10</v>
      </c>
    </row>
    <row r="1606" spans="1:8" hidden="1" x14ac:dyDescent="0.25">
      <c r="A1606" t="s">
        <v>113</v>
      </c>
      <c r="B1606" t="s">
        <v>98</v>
      </c>
      <c r="C1606" t="s">
        <v>124</v>
      </c>
      <c r="D1606" t="s">
        <v>137</v>
      </c>
      <c r="E1606" t="s">
        <v>111</v>
      </c>
      <c r="F1606">
        <v>56</v>
      </c>
      <c r="G1606" t="str">
        <f>VLOOKUP(A1606,[1]Sheet1!$B$2:$E$200,3,FALSE)</f>
        <v>MINICLAVEL</v>
      </c>
      <c r="H1606">
        <f>+Tabla1[[#This Row],[VALOR]]/7</f>
        <v>8</v>
      </c>
    </row>
    <row r="1607" spans="1:8" hidden="1" x14ac:dyDescent="0.25">
      <c r="A1607" t="s">
        <v>113</v>
      </c>
      <c r="B1607" t="s">
        <v>98</v>
      </c>
      <c r="C1607" t="s">
        <v>124</v>
      </c>
      <c r="D1607" t="s">
        <v>138</v>
      </c>
      <c r="E1607" t="s">
        <v>111</v>
      </c>
      <c r="F1607">
        <v>42</v>
      </c>
      <c r="G1607" t="str">
        <f>VLOOKUP(A1607,[1]Sheet1!$B$2:$E$200,3,FALSE)</f>
        <v>MINICLAVEL</v>
      </c>
      <c r="H1607">
        <f>+Tabla1[[#This Row],[VALOR]]/7</f>
        <v>6</v>
      </c>
    </row>
    <row r="1608" spans="1:8" hidden="1" x14ac:dyDescent="0.25">
      <c r="A1608" t="s">
        <v>117</v>
      </c>
      <c r="B1608" t="s">
        <v>98</v>
      </c>
      <c r="C1608" t="s">
        <v>124</v>
      </c>
      <c r="D1608" t="s">
        <v>136</v>
      </c>
      <c r="E1608" t="s">
        <v>111</v>
      </c>
      <c r="F1608">
        <v>70</v>
      </c>
      <c r="G1608" t="str">
        <f>VLOOKUP(A1608,[1]Sheet1!$B$2:$E$200,3,FALSE)</f>
        <v>MINICLAVEL</v>
      </c>
      <c r="H1608">
        <f>+Tabla1[[#This Row],[VALOR]]/7</f>
        <v>10</v>
      </c>
    </row>
    <row r="1609" spans="1:8" hidden="1" x14ac:dyDescent="0.25">
      <c r="A1609" t="s">
        <v>117</v>
      </c>
      <c r="B1609" t="s">
        <v>98</v>
      </c>
      <c r="C1609" t="s">
        <v>124</v>
      </c>
      <c r="D1609" t="s">
        <v>137</v>
      </c>
      <c r="E1609" t="s">
        <v>111</v>
      </c>
      <c r="F1609">
        <v>56</v>
      </c>
      <c r="G1609" t="str">
        <f>VLOOKUP(A1609,[1]Sheet1!$B$2:$E$200,3,FALSE)</f>
        <v>MINICLAVEL</v>
      </c>
      <c r="H1609">
        <f>+Tabla1[[#This Row],[VALOR]]/7</f>
        <v>8</v>
      </c>
    </row>
    <row r="1610" spans="1:8" hidden="1" x14ac:dyDescent="0.25">
      <c r="A1610" t="s">
        <v>117</v>
      </c>
      <c r="B1610" t="s">
        <v>98</v>
      </c>
      <c r="C1610" t="s">
        <v>124</v>
      </c>
      <c r="D1610" t="s">
        <v>138</v>
      </c>
      <c r="E1610" t="s">
        <v>111</v>
      </c>
      <c r="F1610">
        <v>42</v>
      </c>
      <c r="G1610" t="str">
        <f>VLOOKUP(A1610,[1]Sheet1!$B$2:$E$200,3,FALSE)</f>
        <v>MINICLAVEL</v>
      </c>
      <c r="H1610">
        <f>+Tabla1[[#This Row],[VALOR]]/7</f>
        <v>6</v>
      </c>
    </row>
    <row r="1611" spans="1:8" hidden="1" x14ac:dyDescent="0.25">
      <c r="A1611" t="s">
        <v>58</v>
      </c>
      <c r="B1611" t="s">
        <v>98</v>
      </c>
      <c r="C1611" t="s">
        <v>124</v>
      </c>
      <c r="D1611" t="s">
        <v>136</v>
      </c>
      <c r="E1611" t="s">
        <v>111</v>
      </c>
      <c r="F1611">
        <v>70</v>
      </c>
      <c r="G1611" t="str">
        <f>VLOOKUP(A1611,[1]Sheet1!$B$2:$E$200,3,FALSE)</f>
        <v>MINICLAVEL</v>
      </c>
      <c r="H1611">
        <f>+Tabla1[[#This Row],[VALOR]]/7</f>
        <v>10</v>
      </c>
    </row>
    <row r="1612" spans="1:8" hidden="1" x14ac:dyDescent="0.25">
      <c r="A1612" t="s">
        <v>58</v>
      </c>
      <c r="B1612" t="s">
        <v>98</v>
      </c>
      <c r="C1612" t="s">
        <v>124</v>
      </c>
      <c r="D1612" t="s">
        <v>137</v>
      </c>
      <c r="E1612" t="s">
        <v>111</v>
      </c>
      <c r="F1612">
        <v>56</v>
      </c>
      <c r="G1612" t="str">
        <f>VLOOKUP(A1612,[1]Sheet1!$B$2:$E$200,3,FALSE)</f>
        <v>MINICLAVEL</v>
      </c>
      <c r="H1612">
        <f>+Tabla1[[#This Row],[VALOR]]/7</f>
        <v>8</v>
      </c>
    </row>
    <row r="1613" spans="1:8" hidden="1" x14ac:dyDescent="0.25">
      <c r="A1613" t="s">
        <v>58</v>
      </c>
      <c r="B1613" t="s">
        <v>98</v>
      </c>
      <c r="C1613" t="s">
        <v>124</v>
      </c>
      <c r="D1613" t="s">
        <v>138</v>
      </c>
      <c r="E1613" t="s">
        <v>111</v>
      </c>
      <c r="F1613">
        <v>42</v>
      </c>
      <c r="G1613" t="str">
        <f>VLOOKUP(A1613,[1]Sheet1!$B$2:$E$200,3,FALSE)</f>
        <v>MINICLAVEL</v>
      </c>
      <c r="H1613">
        <f>+Tabla1[[#This Row],[VALOR]]/7</f>
        <v>6</v>
      </c>
    </row>
    <row r="1614" spans="1:8" hidden="1" x14ac:dyDescent="0.25">
      <c r="A1614" t="s">
        <v>118</v>
      </c>
      <c r="B1614" t="s">
        <v>98</v>
      </c>
      <c r="C1614" t="s">
        <v>125</v>
      </c>
      <c r="D1614" t="s">
        <v>138</v>
      </c>
      <c r="E1614" t="s">
        <v>111</v>
      </c>
      <c r="F1614">
        <v>42</v>
      </c>
      <c r="G1614" t="str">
        <f>VLOOKUP(A1614,[1]Sheet1!$B$2:$E$200,3,FALSE)</f>
        <v>CLAVEL</v>
      </c>
      <c r="H1614">
        <f>+Tabla1[[#This Row],[VALOR]]/7</f>
        <v>6</v>
      </c>
    </row>
    <row r="1615" spans="1:8" hidden="1" x14ac:dyDescent="0.25">
      <c r="A1615" t="s">
        <v>118</v>
      </c>
      <c r="B1615" t="s">
        <v>98</v>
      </c>
      <c r="C1615" t="s">
        <v>125</v>
      </c>
      <c r="D1615" t="s">
        <v>137</v>
      </c>
      <c r="E1615" t="s">
        <v>111</v>
      </c>
      <c r="F1615">
        <v>56</v>
      </c>
      <c r="G1615" t="str">
        <f>VLOOKUP(A1615,[1]Sheet1!$B$2:$E$200,3,FALSE)</f>
        <v>CLAVEL</v>
      </c>
      <c r="H1615">
        <f>+Tabla1[[#This Row],[VALOR]]/7</f>
        <v>8</v>
      </c>
    </row>
    <row r="1616" spans="1:8" hidden="1" x14ac:dyDescent="0.25">
      <c r="A1616" t="s">
        <v>118</v>
      </c>
      <c r="B1616" t="s">
        <v>98</v>
      </c>
      <c r="C1616" t="s">
        <v>125</v>
      </c>
      <c r="D1616" t="s">
        <v>136</v>
      </c>
      <c r="E1616" t="s">
        <v>111</v>
      </c>
      <c r="F1616">
        <v>70</v>
      </c>
      <c r="G1616" t="str">
        <f>VLOOKUP(A1616,[1]Sheet1!$B$2:$E$200,3,FALSE)</f>
        <v>CLAVEL</v>
      </c>
      <c r="H1616">
        <f>+Tabla1[[#This Row],[VALOR]]/7</f>
        <v>10</v>
      </c>
    </row>
    <row r="1617" spans="1:8" hidden="1" x14ac:dyDescent="0.25">
      <c r="A1617" t="s">
        <v>59</v>
      </c>
      <c r="B1617" t="s">
        <v>98</v>
      </c>
      <c r="C1617" t="s">
        <v>125</v>
      </c>
      <c r="D1617" t="s">
        <v>136</v>
      </c>
      <c r="E1617" t="s">
        <v>111</v>
      </c>
      <c r="F1617">
        <v>70</v>
      </c>
      <c r="G1617" t="str">
        <f>VLOOKUP(A1617,[1]Sheet1!$B$2:$E$200,3,FALSE)</f>
        <v>CLAVEL</v>
      </c>
      <c r="H1617">
        <f>+Tabla1[[#This Row],[VALOR]]/7</f>
        <v>10</v>
      </c>
    </row>
    <row r="1618" spans="1:8" hidden="1" x14ac:dyDescent="0.25">
      <c r="A1618" t="s">
        <v>59</v>
      </c>
      <c r="B1618" t="s">
        <v>98</v>
      </c>
      <c r="C1618" t="s">
        <v>125</v>
      </c>
      <c r="D1618" t="s">
        <v>137</v>
      </c>
      <c r="E1618" t="s">
        <v>111</v>
      </c>
      <c r="F1618">
        <v>56</v>
      </c>
      <c r="G1618" t="str">
        <f>VLOOKUP(A1618,[1]Sheet1!$B$2:$E$200,3,FALSE)</f>
        <v>CLAVEL</v>
      </c>
      <c r="H1618">
        <f>+Tabla1[[#This Row],[VALOR]]/7</f>
        <v>8</v>
      </c>
    </row>
    <row r="1619" spans="1:8" hidden="1" x14ac:dyDescent="0.25">
      <c r="A1619" t="s">
        <v>59</v>
      </c>
      <c r="B1619" t="s">
        <v>98</v>
      </c>
      <c r="C1619" t="s">
        <v>125</v>
      </c>
      <c r="D1619" t="s">
        <v>138</v>
      </c>
      <c r="E1619" t="s">
        <v>111</v>
      </c>
      <c r="F1619">
        <v>42</v>
      </c>
      <c r="G1619" t="str">
        <f>VLOOKUP(A1619,[1]Sheet1!$B$2:$E$200,3,FALSE)</f>
        <v>CLAVEL</v>
      </c>
      <c r="H1619">
        <f>+Tabla1[[#This Row],[VALOR]]/7</f>
        <v>6</v>
      </c>
    </row>
    <row r="1620" spans="1:8" hidden="1" x14ac:dyDescent="0.25">
      <c r="A1620" t="s">
        <v>60</v>
      </c>
      <c r="B1620" t="s">
        <v>98</v>
      </c>
      <c r="C1620" t="s">
        <v>124</v>
      </c>
      <c r="D1620" t="s">
        <v>136</v>
      </c>
      <c r="E1620" t="s">
        <v>111</v>
      </c>
      <c r="F1620">
        <v>70</v>
      </c>
      <c r="G1620" t="str">
        <f>VLOOKUP(A1620,[1]Sheet1!$B$2:$E$200,3,FALSE)</f>
        <v>MINICLAVEL</v>
      </c>
      <c r="H1620">
        <f>+Tabla1[[#This Row],[VALOR]]/7</f>
        <v>10</v>
      </c>
    </row>
    <row r="1621" spans="1:8" hidden="1" x14ac:dyDescent="0.25">
      <c r="A1621" t="s">
        <v>60</v>
      </c>
      <c r="B1621" t="s">
        <v>98</v>
      </c>
      <c r="C1621" t="s">
        <v>124</v>
      </c>
      <c r="D1621" t="s">
        <v>137</v>
      </c>
      <c r="E1621" t="s">
        <v>111</v>
      </c>
      <c r="F1621">
        <v>56</v>
      </c>
      <c r="G1621" t="str">
        <f>VLOOKUP(A1621,[1]Sheet1!$B$2:$E$200,3,FALSE)</f>
        <v>MINICLAVEL</v>
      </c>
      <c r="H1621">
        <f>+Tabla1[[#This Row],[VALOR]]/7</f>
        <v>8</v>
      </c>
    </row>
    <row r="1622" spans="1:8" hidden="1" x14ac:dyDescent="0.25">
      <c r="A1622" t="s">
        <v>60</v>
      </c>
      <c r="B1622" t="s">
        <v>98</v>
      </c>
      <c r="C1622" t="s">
        <v>124</v>
      </c>
      <c r="D1622" t="s">
        <v>138</v>
      </c>
      <c r="E1622" t="s">
        <v>111</v>
      </c>
      <c r="F1622">
        <v>42</v>
      </c>
      <c r="G1622" t="str">
        <f>VLOOKUP(A1622,[1]Sheet1!$B$2:$E$200,3,FALSE)</f>
        <v>MINICLAVEL</v>
      </c>
      <c r="H1622">
        <f>+Tabla1[[#This Row],[VALOR]]/7</f>
        <v>6</v>
      </c>
    </row>
    <row r="1623" spans="1:8" hidden="1" x14ac:dyDescent="0.25">
      <c r="A1623" t="s">
        <v>61</v>
      </c>
      <c r="B1623" t="s">
        <v>98</v>
      </c>
      <c r="C1623" t="s">
        <v>125</v>
      </c>
      <c r="D1623" t="s">
        <v>136</v>
      </c>
      <c r="E1623" t="s">
        <v>111</v>
      </c>
      <c r="F1623">
        <v>70</v>
      </c>
      <c r="G1623" t="str">
        <f>VLOOKUP(A1623,[1]Sheet1!$B$2:$E$200,3,FALSE)</f>
        <v>CLAVEL</v>
      </c>
      <c r="H1623">
        <f>+Tabla1[[#This Row],[VALOR]]/7</f>
        <v>10</v>
      </c>
    </row>
    <row r="1624" spans="1:8" hidden="1" x14ac:dyDescent="0.25">
      <c r="A1624" t="s">
        <v>61</v>
      </c>
      <c r="B1624" t="s">
        <v>98</v>
      </c>
      <c r="C1624" t="s">
        <v>125</v>
      </c>
      <c r="D1624" t="s">
        <v>137</v>
      </c>
      <c r="E1624" t="s">
        <v>111</v>
      </c>
      <c r="F1624">
        <v>56</v>
      </c>
      <c r="G1624" t="str">
        <f>VLOOKUP(A1624,[1]Sheet1!$B$2:$E$200,3,FALSE)</f>
        <v>CLAVEL</v>
      </c>
      <c r="H1624">
        <f>+Tabla1[[#This Row],[VALOR]]/7</f>
        <v>8</v>
      </c>
    </row>
    <row r="1625" spans="1:8" hidden="1" x14ac:dyDescent="0.25">
      <c r="A1625" t="s">
        <v>61</v>
      </c>
      <c r="B1625" t="s">
        <v>98</v>
      </c>
      <c r="C1625" t="s">
        <v>125</v>
      </c>
      <c r="D1625" t="s">
        <v>138</v>
      </c>
      <c r="E1625" t="s">
        <v>111</v>
      </c>
      <c r="F1625">
        <v>42</v>
      </c>
      <c r="G1625" t="str">
        <f>VLOOKUP(A1625,[1]Sheet1!$B$2:$E$200,3,FALSE)</f>
        <v>CLAVEL</v>
      </c>
      <c r="H1625">
        <f>+Tabla1[[#This Row],[VALOR]]/7</f>
        <v>6</v>
      </c>
    </row>
    <row r="1626" spans="1:8" hidden="1" x14ac:dyDescent="0.25">
      <c r="A1626" t="s">
        <v>62</v>
      </c>
      <c r="B1626" t="s">
        <v>98</v>
      </c>
      <c r="C1626" t="s">
        <v>124</v>
      </c>
      <c r="D1626" t="s">
        <v>136</v>
      </c>
      <c r="E1626" t="s">
        <v>111</v>
      </c>
      <c r="F1626">
        <v>70</v>
      </c>
      <c r="G1626" t="str">
        <f>VLOOKUP(A1626,[1]Sheet1!$B$2:$E$200,3,FALSE)</f>
        <v>MINICLAVEL</v>
      </c>
      <c r="H1626">
        <f>+Tabla1[[#This Row],[VALOR]]/7</f>
        <v>10</v>
      </c>
    </row>
    <row r="1627" spans="1:8" hidden="1" x14ac:dyDescent="0.25">
      <c r="A1627" t="s">
        <v>62</v>
      </c>
      <c r="B1627" t="s">
        <v>98</v>
      </c>
      <c r="C1627" t="s">
        <v>124</v>
      </c>
      <c r="D1627" t="s">
        <v>137</v>
      </c>
      <c r="E1627" t="s">
        <v>111</v>
      </c>
      <c r="F1627">
        <v>56</v>
      </c>
      <c r="G1627" t="str">
        <f>VLOOKUP(A1627,[1]Sheet1!$B$2:$E$200,3,FALSE)</f>
        <v>MINICLAVEL</v>
      </c>
      <c r="H1627">
        <f>+Tabla1[[#This Row],[VALOR]]/7</f>
        <v>8</v>
      </c>
    </row>
    <row r="1628" spans="1:8" hidden="1" x14ac:dyDescent="0.25">
      <c r="A1628" t="s">
        <v>62</v>
      </c>
      <c r="B1628" t="s">
        <v>98</v>
      </c>
      <c r="C1628" t="s">
        <v>124</v>
      </c>
      <c r="D1628" t="s">
        <v>138</v>
      </c>
      <c r="E1628" t="s">
        <v>111</v>
      </c>
      <c r="F1628">
        <v>42</v>
      </c>
      <c r="G1628" t="str">
        <f>VLOOKUP(A1628,[1]Sheet1!$B$2:$E$200,3,FALSE)</f>
        <v>MINICLAVEL</v>
      </c>
      <c r="H1628">
        <f>+Tabla1[[#This Row],[VALOR]]/7</f>
        <v>6</v>
      </c>
    </row>
    <row r="1629" spans="1:8" hidden="1" x14ac:dyDescent="0.25">
      <c r="A1629" t="s">
        <v>63</v>
      </c>
      <c r="B1629" t="s">
        <v>98</v>
      </c>
      <c r="C1629" t="s">
        <v>125</v>
      </c>
      <c r="D1629" t="s">
        <v>136</v>
      </c>
      <c r="E1629" t="s">
        <v>111</v>
      </c>
      <c r="F1629">
        <v>70</v>
      </c>
      <c r="G1629" t="str">
        <f>VLOOKUP(A1629,[1]Sheet1!$B$2:$E$200,3,FALSE)</f>
        <v>CLAVEL</v>
      </c>
      <c r="H1629">
        <f>+Tabla1[[#This Row],[VALOR]]/7</f>
        <v>10</v>
      </c>
    </row>
    <row r="1630" spans="1:8" hidden="1" x14ac:dyDescent="0.25">
      <c r="A1630" t="s">
        <v>63</v>
      </c>
      <c r="B1630" t="s">
        <v>98</v>
      </c>
      <c r="C1630" t="s">
        <v>125</v>
      </c>
      <c r="D1630" t="s">
        <v>137</v>
      </c>
      <c r="E1630" t="s">
        <v>111</v>
      </c>
      <c r="F1630">
        <v>56</v>
      </c>
      <c r="G1630" t="str">
        <f>VLOOKUP(A1630,[1]Sheet1!$B$2:$E$200,3,FALSE)</f>
        <v>CLAVEL</v>
      </c>
      <c r="H1630">
        <f>+Tabla1[[#This Row],[VALOR]]/7</f>
        <v>8</v>
      </c>
    </row>
    <row r="1631" spans="1:8" hidden="1" x14ac:dyDescent="0.25">
      <c r="A1631" t="s">
        <v>63</v>
      </c>
      <c r="B1631" t="s">
        <v>98</v>
      </c>
      <c r="C1631" t="s">
        <v>125</v>
      </c>
      <c r="D1631" t="s">
        <v>138</v>
      </c>
      <c r="E1631" t="s">
        <v>111</v>
      </c>
      <c r="F1631">
        <v>42</v>
      </c>
      <c r="G1631" t="str">
        <f>VLOOKUP(A1631,[1]Sheet1!$B$2:$E$200,3,FALSE)</f>
        <v>CLAVEL</v>
      </c>
      <c r="H1631">
        <f>+Tabla1[[#This Row],[VALOR]]/7</f>
        <v>6</v>
      </c>
    </row>
    <row r="1632" spans="1:8" hidden="1" x14ac:dyDescent="0.25">
      <c r="A1632" t="s">
        <v>64</v>
      </c>
      <c r="B1632" t="s">
        <v>98</v>
      </c>
      <c r="C1632" t="s">
        <v>125</v>
      </c>
      <c r="D1632" t="s">
        <v>136</v>
      </c>
      <c r="E1632" t="s">
        <v>111</v>
      </c>
      <c r="F1632">
        <v>70</v>
      </c>
      <c r="G1632" t="str">
        <f>VLOOKUP(A1632,[1]Sheet1!$B$2:$E$200,3,FALSE)</f>
        <v>CLAVEL</v>
      </c>
      <c r="H1632">
        <f>+Tabla1[[#This Row],[VALOR]]/7</f>
        <v>10</v>
      </c>
    </row>
    <row r="1633" spans="1:8" hidden="1" x14ac:dyDescent="0.25">
      <c r="A1633" t="s">
        <v>64</v>
      </c>
      <c r="B1633" t="s">
        <v>98</v>
      </c>
      <c r="C1633" t="s">
        <v>125</v>
      </c>
      <c r="D1633" t="s">
        <v>137</v>
      </c>
      <c r="E1633" t="s">
        <v>111</v>
      </c>
      <c r="F1633">
        <v>56</v>
      </c>
      <c r="G1633" t="str">
        <f>VLOOKUP(A1633,[1]Sheet1!$B$2:$E$200,3,FALSE)</f>
        <v>CLAVEL</v>
      </c>
      <c r="H1633">
        <f>+Tabla1[[#This Row],[VALOR]]/7</f>
        <v>8</v>
      </c>
    </row>
    <row r="1634" spans="1:8" hidden="1" x14ac:dyDescent="0.25">
      <c r="A1634" t="s">
        <v>64</v>
      </c>
      <c r="B1634" t="s">
        <v>98</v>
      </c>
      <c r="C1634" t="s">
        <v>125</v>
      </c>
      <c r="D1634" t="s">
        <v>138</v>
      </c>
      <c r="E1634" t="s">
        <v>111</v>
      </c>
      <c r="F1634">
        <v>42</v>
      </c>
      <c r="G1634" t="str">
        <f>VLOOKUP(A1634,[1]Sheet1!$B$2:$E$200,3,FALSE)</f>
        <v>CLAVEL</v>
      </c>
      <c r="H1634">
        <f>+Tabla1[[#This Row],[VALOR]]/7</f>
        <v>6</v>
      </c>
    </row>
    <row r="1635" spans="1:8" hidden="1" x14ac:dyDescent="0.25">
      <c r="A1635" t="s">
        <v>65</v>
      </c>
      <c r="B1635" t="s">
        <v>98</v>
      </c>
      <c r="C1635" t="s">
        <v>125</v>
      </c>
      <c r="D1635" t="s">
        <v>136</v>
      </c>
      <c r="E1635" t="s">
        <v>111</v>
      </c>
      <c r="F1635">
        <v>70</v>
      </c>
      <c r="G1635" t="str">
        <f>VLOOKUP(A1635,[1]Sheet1!$B$2:$E$200,3,FALSE)</f>
        <v>CLAVEL</v>
      </c>
      <c r="H1635">
        <f>+Tabla1[[#This Row],[VALOR]]/7</f>
        <v>10</v>
      </c>
    </row>
    <row r="1636" spans="1:8" hidden="1" x14ac:dyDescent="0.25">
      <c r="A1636" t="s">
        <v>65</v>
      </c>
      <c r="B1636" t="s">
        <v>98</v>
      </c>
      <c r="C1636" t="s">
        <v>125</v>
      </c>
      <c r="D1636" t="s">
        <v>137</v>
      </c>
      <c r="E1636" t="s">
        <v>111</v>
      </c>
      <c r="F1636">
        <v>56</v>
      </c>
      <c r="G1636" t="str">
        <f>VLOOKUP(A1636,[1]Sheet1!$B$2:$E$200,3,FALSE)</f>
        <v>CLAVEL</v>
      </c>
      <c r="H1636">
        <f>+Tabla1[[#This Row],[VALOR]]/7</f>
        <v>8</v>
      </c>
    </row>
    <row r="1637" spans="1:8" hidden="1" x14ac:dyDescent="0.25">
      <c r="A1637" t="s">
        <v>65</v>
      </c>
      <c r="B1637" t="s">
        <v>98</v>
      </c>
      <c r="C1637" t="s">
        <v>125</v>
      </c>
      <c r="D1637" t="s">
        <v>138</v>
      </c>
      <c r="E1637" t="s">
        <v>111</v>
      </c>
      <c r="F1637">
        <v>42</v>
      </c>
      <c r="G1637" t="str">
        <f>VLOOKUP(A1637,[1]Sheet1!$B$2:$E$200,3,FALSE)</f>
        <v>CLAVEL</v>
      </c>
      <c r="H1637">
        <f>+Tabla1[[#This Row],[VALOR]]/7</f>
        <v>6</v>
      </c>
    </row>
    <row r="1638" spans="1:8" hidden="1" x14ac:dyDescent="0.25">
      <c r="A1638" t="s">
        <v>66</v>
      </c>
      <c r="B1638" t="s">
        <v>98</v>
      </c>
      <c r="C1638" t="s">
        <v>124</v>
      </c>
      <c r="D1638" t="s">
        <v>136</v>
      </c>
      <c r="E1638" t="s">
        <v>111</v>
      </c>
      <c r="F1638">
        <v>70</v>
      </c>
      <c r="G1638" t="str">
        <f>VLOOKUP(A1638,[1]Sheet1!$B$2:$E$200,3,FALSE)</f>
        <v>MINICLAVEL</v>
      </c>
      <c r="H1638">
        <f>+Tabla1[[#This Row],[VALOR]]/7</f>
        <v>10</v>
      </c>
    </row>
    <row r="1639" spans="1:8" hidden="1" x14ac:dyDescent="0.25">
      <c r="A1639" t="s">
        <v>66</v>
      </c>
      <c r="B1639" t="s">
        <v>98</v>
      </c>
      <c r="C1639" t="s">
        <v>124</v>
      </c>
      <c r="D1639" t="s">
        <v>137</v>
      </c>
      <c r="E1639" t="s">
        <v>111</v>
      </c>
      <c r="F1639">
        <v>56</v>
      </c>
      <c r="G1639" t="str">
        <f>VLOOKUP(A1639,[1]Sheet1!$B$2:$E$200,3,FALSE)</f>
        <v>MINICLAVEL</v>
      </c>
      <c r="H1639">
        <f>+Tabla1[[#This Row],[VALOR]]/7</f>
        <v>8</v>
      </c>
    </row>
    <row r="1640" spans="1:8" hidden="1" x14ac:dyDescent="0.25">
      <c r="A1640" t="s">
        <v>66</v>
      </c>
      <c r="B1640" t="s">
        <v>98</v>
      </c>
      <c r="C1640" t="s">
        <v>124</v>
      </c>
      <c r="D1640" t="s">
        <v>138</v>
      </c>
      <c r="E1640" t="s">
        <v>111</v>
      </c>
      <c r="F1640">
        <v>42</v>
      </c>
      <c r="G1640" t="str">
        <f>VLOOKUP(A1640,[1]Sheet1!$B$2:$E$200,3,FALSE)</f>
        <v>MINICLAVEL</v>
      </c>
      <c r="H1640">
        <f>+Tabla1[[#This Row],[VALOR]]/7</f>
        <v>6</v>
      </c>
    </row>
    <row r="1641" spans="1:8" hidden="1" x14ac:dyDescent="0.25">
      <c r="A1641" t="s">
        <v>67</v>
      </c>
      <c r="B1641" t="s">
        <v>98</v>
      </c>
      <c r="C1641" t="s">
        <v>125</v>
      </c>
      <c r="D1641" t="s">
        <v>136</v>
      </c>
      <c r="E1641" t="s">
        <v>111</v>
      </c>
      <c r="F1641">
        <v>70</v>
      </c>
      <c r="G1641" t="str">
        <f>VLOOKUP(A1641,[1]Sheet1!$B$2:$E$200,3,FALSE)</f>
        <v>CLAVEL</v>
      </c>
      <c r="H1641">
        <f>+Tabla1[[#This Row],[VALOR]]/7</f>
        <v>10</v>
      </c>
    </row>
    <row r="1642" spans="1:8" hidden="1" x14ac:dyDescent="0.25">
      <c r="A1642" t="s">
        <v>67</v>
      </c>
      <c r="B1642" t="s">
        <v>98</v>
      </c>
      <c r="C1642" t="s">
        <v>125</v>
      </c>
      <c r="D1642" t="s">
        <v>137</v>
      </c>
      <c r="E1642" t="s">
        <v>111</v>
      </c>
      <c r="F1642">
        <v>56</v>
      </c>
      <c r="G1642" t="str">
        <f>VLOOKUP(A1642,[1]Sheet1!$B$2:$E$200,3,FALSE)</f>
        <v>CLAVEL</v>
      </c>
      <c r="H1642">
        <f>+Tabla1[[#This Row],[VALOR]]/7</f>
        <v>8</v>
      </c>
    </row>
    <row r="1643" spans="1:8" hidden="1" x14ac:dyDescent="0.25">
      <c r="A1643" t="s">
        <v>67</v>
      </c>
      <c r="B1643" t="s">
        <v>98</v>
      </c>
      <c r="C1643" t="s">
        <v>125</v>
      </c>
      <c r="D1643" t="s">
        <v>138</v>
      </c>
      <c r="E1643" t="s">
        <v>111</v>
      </c>
      <c r="F1643">
        <v>42</v>
      </c>
      <c r="G1643" t="str">
        <f>VLOOKUP(A1643,[1]Sheet1!$B$2:$E$200,3,FALSE)</f>
        <v>CLAVEL</v>
      </c>
      <c r="H1643">
        <f>+Tabla1[[#This Row],[VALOR]]/7</f>
        <v>6</v>
      </c>
    </row>
    <row r="1644" spans="1:8" hidden="1" x14ac:dyDescent="0.25">
      <c r="A1644" t="s">
        <v>68</v>
      </c>
      <c r="B1644" t="s">
        <v>98</v>
      </c>
      <c r="C1644" t="s">
        <v>124</v>
      </c>
      <c r="D1644" t="s">
        <v>136</v>
      </c>
      <c r="E1644" t="s">
        <v>111</v>
      </c>
      <c r="F1644">
        <v>70</v>
      </c>
      <c r="G1644" t="str">
        <f>VLOOKUP(A1644,[1]Sheet1!$B$2:$E$200,3,FALSE)</f>
        <v>MINICLAVEL</v>
      </c>
      <c r="H1644">
        <f>+Tabla1[[#This Row],[VALOR]]/7</f>
        <v>10</v>
      </c>
    </row>
    <row r="1645" spans="1:8" hidden="1" x14ac:dyDescent="0.25">
      <c r="A1645" t="s">
        <v>68</v>
      </c>
      <c r="B1645" t="s">
        <v>98</v>
      </c>
      <c r="C1645" t="s">
        <v>124</v>
      </c>
      <c r="D1645" t="s">
        <v>137</v>
      </c>
      <c r="E1645" t="s">
        <v>111</v>
      </c>
      <c r="F1645">
        <v>56</v>
      </c>
      <c r="G1645" t="str">
        <f>VLOOKUP(A1645,[1]Sheet1!$B$2:$E$200,3,FALSE)</f>
        <v>MINICLAVEL</v>
      </c>
      <c r="H1645">
        <f>+Tabla1[[#This Row],[VALOR]]/7</f>
        <v>8</v>
      </c>
    </row>
    <row r="1646" spans="1:8" hidden="1" x14ac:dyDescent="0.25">
      <c r="A1646" t="s">
        <v>68</v>
      </c>
      <c r="B1646" t="s">
        <v>98</v>
      </c>
      <c r="C1646" t="s">
        <v>124</v>
      </c>
      <c r="D1646" t="s">
        <v>138</v>
      </c>
      <c r="E1646" t="s">
        <v>111</v>
      </c>
      <c r="F1646">
        <v>42</v>
      </c>
      <c r="G1646" t="str">
        <f>VLOOKUP(A1646,[1]Sheet1!$B$2:$E$200,3,FALSE)</f>
        <v>MINICLAVEL</v>
      </c>
      <c r="H1646">
        <f>+Tabla1[[#This Row],[VALOR]]/7</f>
        <v>6</v>
      </c>
    </row>
    <row r="1647" spans="1:8" hidden="1" x14ac:dyDescent="0.25">
      <c r="A1647" t="s">
        <v>69</v>
      </c>
      <c r="B1647" t="s">
        <v>98</v>
      </c>
      <c r="C1647" t="s">
        <v>124</v>
      </c>
      <c r="D1647" t="s">
        <v>136</v>
      </c>
      <c r="E1647" t="s">
        <v>111</v>
      </c>
      <c r="F1647">
        <v>70</v>
      </c>
      <c r="G1647" t="str">
        <f>VLOOKUP(A1647,[1]Sheet1!$B$2:$E$200,3,FALSE)</f>
        <v>MINICLAVEL</v>
      </c>
      <c r="H1647">
        <f>+Tabla1[[#This Row],[VALOR]]/7</f>
        <v>10</v>
      </c>
    </row>
    <row r="1648" spans="1:8" hidden="1" x14ac:dyDescent="0.25">
      <c r="A1648" t="s">
        <v>69</v>
      </c>
      <c r="B1648" t="s">
        <v>98</v>
      </c>
      <c r="C1648" t="s">
        <v>124</v>
      </c>
      <c r="D1648" t="s">
        <v>137</v>
      </c>
      <c r="E1648" t="s">
        <v>111</v>
      </c>
      <c r="F1648">
        <v>56</v>
      </c>
      <c r="G1648" t="str">
        <f>VLOOKUP(A1648,[1]Sheet1!$B$2:$E$200,3,FALSE)</f>
        <v>MINICLAVEL</v>
      </c>
      <c r="H1648">
        <f>+Tabla1[[#This Row],[VALOR]]/7</f>
        <v>8</v>
      </c>
    </row>
    <row r="1649" spans="1:8" hidden="1" x14ac:dyDescent="0.25">
      <c r="A1649" t="s">
        <v>69</v>
      </c>
      <c r="B1649" t="s">
        <v>98</v>
      </c>
      <c r="C1649" t="s">
        <v>124</v>
      </c>
      <c r="D1649" t="s">
        <v>138</v>
      </c>
      <c r="E1649" t="s">
        <v>111</v>
      </c>
      <c r="F1649">
        <v>42</v>
      </c>
      <c r="G1649" t="str">
        <f>VLOOKUP(A1649,[1]Sheet1!$B$2:$E$200,3,FALSE)</f>
        <v>MINICLAVEL</v>
      </c>
      <c r="H1649">
        <f>+Tabla1[[#This Row],[VALOR]]/7</f>
        <v>6</v>
      </c>
    </row>
    <row r="1650" spans="1:8" hidden="1" x14ac:dyDescent="0.25">
      <c r="A1650" t="s">
        <v>70</v>
      </c>
      <c r="B1650" t="s">
        <v>98</v>
      </c>
      <c r="C1650" t="s">
        <v>124</v>
      </c>
      <c r="D1650" t="s">
        <v>136</v>
      </c>
      <c r="E1650" t="s">
        <v>111</v>
      </c>
      <c r="F1650">
        <v>70</v>
      </c>
      <c r="G1650" t="str">
        <f>VLOOKUP(A1650,[1]Sheet1!$B$2:$E$200,3,FALSE)</f>
        <v>MINICLAVEL</v>
      </c>
      <c r="H1650">
        <f>+Tabla1[[#This Row],[VALOR]]/7</f>
        <v>10</v>
      </c>
    </row>
    <row r="1651" spans="1:8" hidden="1" x14ac:dyDescent="0.25">
      <c r="A1651" t="s">
        <v>70</v>
      </c>
      <c r="B1651" t="s">
        <v>98</v>
      </c>
      <c r="C1651" t="s">
        <v>124</v>
      </c>
      <c r="D1651" t="s">
        <v>137</v>
      </c>
      <c r="E1651" t="s">
        <v>111</v>
      </c>
      <c r="F1651">
        <v>56</v>
      </c>
      <c r="G1651" t="str">
        <f>VLOOKUP(A1651,[1]Sheet1!$B$2:$E$200,3,FALSE)</f>
        <v>MINICLAVEL</v>
      </c>
      <c r="H1651">
        <f>+Tabla1[[#This Row],[VALOR]]/7</f>
        <v>8</v>
      </c>
    </row>
    <row r="1652" spans="1:8" hidden="1" x14ac:dyDescent="0.25">
      <c r="A1652" t="s">
        <v>70</v>
      </c>
      <c r="B1652" t="s">
        <v>98</v>
      </c>
      <c r="C1652" t="s">
        <v>124</v>
      </c>
      <c r="D1652" t="s">
        <v>138</v>
      </c>
      <c r="E1652" t="s">
        <v>111</v>
      </c>
      <c r="F1652">
        <v>42</v>
      </c>
      <c r="G1652" t="str">
        <f>VLOOKUP(A1652,[1]Sheet1!$B$2:$E$200,3,FALSE)</f>
        <v>MINICLAVEL</v>
      </c>
      <c r="H1652">
        <f>+Tabla1[[#This Row],[VALOR]]/7</f>
        <v>6</v>
      </c>
    </row>
    <row r="1653" spans="1:8" hidden="1" x14ac:dyDescent="0.25">
      <c r="A1653" t="s">
        <v>71</v>
      </c>
      <c r="B1653" t="s">
        <v>98</v>
      </c>
      <c r="C1653" t="s">
        <v>124</v>
      </c>
      <c r="D1653" t="s">
        <v>136</v>
      </c>
      <c r="E1653" t="s">
        <v>111</v>
      </c>
      <c r="F1653">
        <v>70</v>
      </c>
      <c r="G1653" t="str">
        <f>VLOOKUP(A1653,[1]Sheet1!$B$2:$E$200,3,FALSE)</f>
        <v>MINICLAVEL</v>
      </c>
      <c r="H1653">
        <f>+Tabla1[[#This Row],[VALOR]]/7</f>
        <v>10</v>
      </c>
    </row>
    <row r="1654" spans="1:8" hidden="1" x14ac:dyDescent="0.25">
      <c r="A1654" t="s">
        <v>71</v>
      </c>
      <c r="B1654" t="s">
        <v>98</v>
      </c>
      <c r="C1654" t="s">
        <v>124</v>
      </c>
      <c r="D1654" t="s">
        <v>137</v>
      </c>
      <c r="E1654" t="s">
        <v>111</v>
      </c>
      <c r="F1654">
        <v>56</v>
      </c>
      <c r="G1654" t="str">
        <f>VLOOKUP(A1654,[1]Sheet1!$B$2:$E$200,3,FALSE)</f>
        <v>MINICLAVEL</v>
      </c>
      <c r="H1654">
        <f>+Tabla1[[#This Row],[VALOR]]/7</f>
        <v>8</v>
      </c>
    </row>
    <row r="1655" spans="1:8" hidden="1" x14ac:dyDescent="0.25">
      <c r="A1655" t="s">
        <v>71</v>
      </c>
      <c r="B1655" t="s">
        <v>98</v>
      </c>
      <c r="C1655" t="s">
        <v>124</v>
      </c>
      <c r="D1655" t="s">
        <v>138</v>
      </c>
      <c r="E1655" t="s">
        <v>111</v>
      </c>
      <c r="F1655">
        <v>42</v>
      </c>
      <c r="G1655" t="str">
        <f>VLOOKUP(A1655,[1]Sheet1!$B$2:$E$200,3,FALSE)</f>
        <v>MINICLAVEL</v>
      </c>
      <c r="H1655">
        <f>+Tabla1[[#This Row],[VALOR]]/7</f>
        <v>6</v>
      </c>
    </row>
    <row r="1656" spans="1:8" hidden="1" x14ac:dyDescent="0.25">
      <c r="A1656" t="s">
        <v>72</v>
      </c>
      <c r="B1656" t="s">
        <v>98</v>
      </c>
      <c r="C1656" t="s">
        <v>125</v>
      </c>
      <c r="D1656" t="s">
        <v>136</v>
      </c>
      <c r="E1656" t="s">
        <v>111</v>
      </c>
      <c r="F1656">
        <v>70</v>
      </c>
      <c r="G1656" t="str">
        <f>VLOOKUP(A1656,[1]Sheet1!$B$2:$E$200,3,FALSE)</f>
        <v>CLAVEL</v>
      </c>
      <c r="H1656">
        <f>+Tabla1[[#This Row],[VALOR]]/7</f>
        <v>10</v>
      </c>
    </row>
    <row r="1657" spans="1:8" hidden="1" x14ac:dyDescent="0.25">
      <c r="A1657" t="s">
        <v>72</v>
      </c>
      <c r="B1657" t="s">
        <v>98</v>
      </c>
      <c r="C1657" t="s">
        <v>125</v>
      </c>
      <c r="D1657" t="s">
        <v>137</v>
      </c>
      <c r="E1657" t="s">
        <v>111</v>
      </c>
      <c r="F1657">
        <v>56</v>
      </c>
      <c r="G1657" t="str">
        <f>VLOOKUP(A1657,[1]Sheet1!$B$2:$E$200,3,FALSE)</f>
        <v>CLAVEL</v>
      </c>
      <c r="H1657">
        <f>+Tabla1[[#This Row],[VALOR]]/7</f>
        <v>8</v>
      </c>
    </row>
    <row r="1658" spans="1:8" hidden="1" x14ac:dyDescent="0.25">
      <c r="A1658" t="s">
        <v>72</v>
      </c>
      <c r="B1658" t="s">
        <v>98</v>
      </c>
      <c r="C1658" t="s">
        <v>125</v>
      </c>
      <c r="D1658" t="s">
        <v>138</v>
      </c>
      <c r="E1658" t="s">
        <v>111</v>
      </c>
      <c r="F1658">
        <v>42</v>
      </c>
      <c r="G1658" t="str">
        <f>VLOOKUP(A1658,[1]Sheet1!$B$2:$E$200,3,FALSE)</f>
        <v>CLAVEL</v>
      </c>
      <c r="H1658">
        <f>+Tabla1[[#This Row],[VALOR]]/7</f>
        <v>6</v>
      </c>
    </row>
    <row r="1659" spans="1:8" hidden="1" x14ac:dyDescent="0.25">
      <c r="A1659" t="s">
        <v>73</v>
      </c>
      <c r="B1659" t="s">
        <v>98</v>
      </c>
      <c r="C1659" t="s">
        <v>125</v>
      </c>
      <c r="D1659" t="s">
        <v>136</v>
      </c>
      <c r="E1659" t="s">
        <v>111</v>
      </c>
      <c r="F1659">
        <v>70</v>
      </c>
      <c r="G1659" t="str">
        <f>VLOOKUP(A1659,[1]Sheet1!$B$2:$E$200,3,FALSE)</f>
        <v>CLAVEL</v>
      </c>
      <c r="H1659">
        <f>+Tabla1[[#This Row],[VALOR]]/7</f>
        <v>10</v>
      </c>
    </row>
    <row r="1660" spans="1:8" hidden="1" x14ac:dyDescent="0.25">
      <c r="A1660" t="s">
        <v>73</v>
      </c>
      <c r="B1660" t="s">
        <v>98</v>
      </c>
      <c r="C1660" t="s">
        <v>125</v>
      </c>
      <c r="D1660" t="s">
        <v>137</v>
      </c>
      <c r="E1660" t="s">
        <v>111</v>
      </c>
      <c r="F1660">
        <v>56</v>
      </c>
      <c r="G1660" t="str">
        <f>VLOOKUP(A1660,[1]Sheet1!$B$2:$E$200,3,FALSE)</f>
        <v>CLAVEL</v>
      </c>
      <c r="H1660">
        <f>+Tabla1[[#This Row],[VALOR]]/7</f>
        <v>8</v>
      </c>
    </row>
    <row r="1661" spans="1:8" hidden="1" x14ac:dyDescent="0.25">
      <c r="A1661" t="s">
        <v>73</v>
      </c>
      <c r="B1661" t="s">
        <v>98</v>
      </c>
      <c r="C1661" t="s">
        <v>125</v>
      </c>
      <c r="D1661" t="s">
        <v>138</v>
      </c>
      <c r="E1661" t="s">
        <v>111</v>
      </c>
      <c r="F1661">
        <v>42</v>
      </c>
      <c r="G1661" t="str">
        <f>VLOOKUP(A1661,[1]Sheet1!$B$2:$E$200,3,FALSE)</f>
        <v>CLAVEL</v>
      </c>
      <c r="H1661">
        <f>+Tabla1[[#This Row],[VALOR]]/7</f>
        <v>6</v>
      </c>
    </row>
    <row r="1662" spans="1:8" hidden="1" x14ac:dyDescent="0.25">
      <c r="A1662" t="s">
        <v>74</v>
      </c>
      <c r="B1662" t="s">
        <v>98</v>
      </c>
      <c r="C1662" t="s">
        <v>125</v>
      </c>
      <c r="D1662" t="s">
        <v>136</v>
      </c>
      <c r="E1662" t="s">
        <v>111</v>
      </c>
      <c r="F1662">
        <v>70</v>
      </c>
      <c r="G1662" t="str">
        <f>VLOOKUP(A1662,[1]Sheet1!$B$2:$E$200,3,FALSE)</f>
        <v>CLAVEL</v>
      </c>
      <c r="H1662">
        <f>+Tabla1[[#This Row],[VALOR]]/7</f>
        <v>10</v>
      </c>
    </row>
    <row r="1663" spans="1:8" hidden="1" x14ac:dyDescent="0.25">
      <c r="A1663" t="s">
        <v>74</v>
      </c>
      <c r="B1663" t="s">
        <v>98</v>
      </c>
      <c r="C1663" t="s">
        <v>125</v>
      </c>
      <c r="D1663" t="s">
        <v>137</v>
      </c>
      <c r="E1663" t="s">
        <v>111</v>
      </c>
      <c r="F1663">
        <v>56</v>
      </c>
      <c r="G1663" t="str">
        <f>VLOOKUP(A1663,[1]Sheet1!$B$2:$E$200,3,FALSE)</f>
        <v>CLAVEL</v>
      </c>
      <c r="H1663">
        <f>+Tabla1[[#This Row],[VALOR]]/7</f>
        <v>8</v>
      </c>
    </row>
    <row r="1664" spans="1:8" hidden="1" x14ac:dyDescent="0.25">
      <c r="A1664" t="s">
        <v>74</v>
      </c>
      <c r="B1664" t="s">
        <v>98</v>
      </c>
      <c r="C1664" t="s">
        <v>125</v>
      </c>
      <c r="D1664" t="s">
        <v>138</v>
      </c>
      <c r="E1664" t="s">
        <v>111</v>
      </c>
      <c r="F1664">
        <v>42</v>
      </c>
      <c r="G1664" t="str">
        <f>VLOOKUP(A1664,[1]Sheet1!$B$2:$E$200,3,FALSE)</f>
        <v>CLAVEL</v>
      </c>
      <c r="H1664">
        <f>+Tabla1[[#This Row],[VALOR]]/7</f>
        <v>6</v>
      </c>
    </row>
    <row r="1665" spans="1:8" hidden="1" x14ac:dyDescent="0.25">
      <c r="A1665" t="s">
        <v>75</v>
      </c>
      <c r="B1665" t="s">
        <v>98</v>
      </c>
      <c r="C1665" t="s">
        <v>124</v>
      </c>
      <c r="D1665" t="s">
        <v>136</v>
      </c>
      <c r="E1665" t="s">
        <v>111</v>
      </c>
      <c r="F1665">
        <v>70</v>
      </c>
      <c r="G1665" t="str">
        <f>VLOOKUP(A1665,[1]Sheet1!$B$2:$E$200,3,FALSE)</f>
        <v>MINICLAVEL</v>
      </c>
      <c r="H1665">
        <f>+Tabla1[[#This Row],[VALOR]]/7</f>
        <v>10</v>
      </c>
    </row>
    <row r="1666" spans="1:8" hidden="1" x14ac:dyDescent="0.25">
      <c r="A1666" t="s">
        <v>75</v>
      </c>
      <c r="B1666" t="s">
        <v>98</v>
      </c>
      <c r="C1666" t="s">
        <v>124</v>
      </c>
      <c r="D1666" t="s">
        <v>137</v>
      </c>
      <c r="E1666" t="s">
        <v>111</v>
      </c>
      <c r="F1666">
        <v>56</v>
      </c>
      <c r="G1666" t="str">
        <f>VLOOKUP(A1666,[1]Sheet1!$B$2:$E$200,3,FALSE)</f>
        <v>MINICLAVEL</v>
      </c>
      <c r="H1666">
        <f>+Tabla1[[#This Row],[VALOR]]/7</f>
        <v>8</v>
      </c>
    </row>
    <row r="1667" spans="1:8" hidden="1" x14ac:dyDescent="0.25">
      <c r="A1667" t="s">
        <v>75</v>
      </c>
      <c r="B1667" t="s">
        <v>98</v>
      </c>
      <c r="C1667" t="s">
        <v>124</v>
      </c>
      <c r="D1667" t="s">
        <v>138</v>
      </c>
      <c r="E1667" t="s">
        <v>111</v>
      </c>
      <c r="F1667">
        <v>42</v>
      </c>
      <c r="G1667" t="str">
        <f>VLOOKUP(A1667,[1]Sheet1!$B$2:$E$200,3,FALSE)</f>
        <v>MINICLAVEL</v>
      </c>
      <c r="H1667">
        <f>+Tabla1[[#This Row],[VALOR]]/7</f>
        <v>6</v>
      </c>
    </row>
    <row r="1668" spans="1:8" hidden="1" x14ac:dyDescent="0.25">
      <c r="A1668" t="s">
        <v>76</v>
      </c>
      <c r="B1668" t="s">
        <v>98</v>
      </c>
      <c r="C1668" t="s">
        <v>124</v>
      </c>
      <c r="D1668" t="s">
        <v>136</v>
      </c>
      <c r="E1668" t="s">
        <v>111</v>
      </c>
      <c r="F1668">
        <v>70</v>
      </c>
      <c r="G1668" t="str">
        <f>VLOOKUP(A1668,[1]Sheet1!$B$2:$E$200,3,FALSE)</f>
        <v>MINICLAVEL</v>
      </c>
      <c r="H1668">
        <f>+Tabla1[[#This Row],[VALOR]]/7</f>
        <v>10</v>
      </c>
    </row>
    <row r="1669" spans="1:8" hidden="1" x14ac:dyDescent="0.25">
      <c r="A1669" t="s">
        <v>76</v>
      </c>
      <c r="B1669" t="s">
        <v>98</v>
      </c>
      <c r="C1669" t="s">
        <v>124</v>
      </c>
      <c r="D1669" t="s">
        <v>137</v>
      </c>
      <c r="E1669" t="s">
        <v>111</v>
      </c>
      <c r="F1669">
        <v>56</v>
      </c>
      <c r="G1669" t="str">
        <f>VLOOKUP(A1669,[1]Sheet1!$B$2:$E$200,3,FALSE)</f>
        <v>MINICLAVEL</v>
      </c>
      <c r="H1669">
        <f>+Tabla1[[#This Row],[VALOR]]/7</f>
        <v>8</v>
      </c>
    </row>
    <row r="1670" spans="1:8" hidden="1" x14ac:dyDescent="0.25">
      <c r="A1670" t="s">
        <v>76</v>
      </c>
      <c r="B1670" t="s">
        <v>98</v>
      </c>
      <c r="C1670" t="s">
        <v>124</v>
      </c>
      <c r="D1670" t="s">
        <v>138</v>
      </c>
      <c r="E1670" t="s">
        <v>111</v>
      </c>
      <c r="F1670">
        <v>42</v>
      </c>
      <c r="G1670" t="str">
        <f>VLOOKUP(A1670,[1]Sheet1!$B$2:$E$200,3,FALSE)</f>
        <v>MINICLAVEL</v>
      </c>
      <c r="H1670">
        <f>+Tabla1[[#This Row],[VALOR]]/7</f>
        <v>6</v>
      </c>
    </row>
    <row r="1671" spans="1:8" hidden="1" x14ac:dyDescent="0.25">
      <c r="A1671" t="s">
        <v>77</v>
      </c>
      <c r="B1671" t="s">
        <v>98</v>
      </c>
      <c r="C1671" t="s">
        <v>124</v>
      </c>
      <c r="D1671" t="s">
        <v>136</v>
      </c>
      <c r="E1671" t="s">
        <v>111</v>
      </c>
      <c r="F1671">
        <v>70</v>
      </c>
      <c r="G1671" t="str">
        <f>VLOOKUP(A1671,[1]Sheet1!$B$2:$E$200,3,FALSE)</f>
        <v>MINICLAVEL</v>
      </c>
      <c r="H1671">
        <f>+Tabla1[[#This Row],[VALOR]]/7</f>
        <v>10</v>
      </c>
    </row>
    <row r="1672" spans="1:8" hidden="1" x14ac:dyDescent="0.25">
      <c r="A1672" t="s">
        <v>77</v>
      </c>
      <c r="B1672" t="s">
        <v>98</v>
      </c>
      <c r="C1672" t="s">
        <v>124</v>
      </c>
      <c r="D1672" t="s">
        <v>137</v>
      </c>
      <c r="E1672" t="s">
        <v>111</v>
      </c>
      <c r="F1672">
        <v>56</v>
      </c>
      <c r="G1672" t="str">
        <f>VLOOKUP(A1672,[1]Sheet1!$B$2:$E$200,3,FALSE)</f>
        <v>MINICLAVEL</v>
      </c>
      <c r="H1672">
        <f>+Tabla1[[#This Row],[VALOR]]/7</f>
        <v>8</v>
      </c>
    </row>
    <row r="1673" spans="1:8" hidden="1" x14ac:dyDescent="0.25">
      <c r="A1673" t="s">
        <v>77</v>
      </c>
      <c r="B1673" t="s">
        <v>98</v>
      </c>
      <c r="C1673" t="s">
        <v>124</v>
      </c>
      <c r="D1673" t="s">
        <v>138</v>
      </c>
      <c r="E1673" t="s">
        <v>111</v>
      </c>
      <c r="F1673">
        <v>42</v>
      </c>
      <c r="G1673" t="str">
        <f>VLOOKUP(A1673,[1]Sheet1!$B$2:$E$200,3,FALSE)</f>
        <v>MINICLAVEL</v>
      </c>
      <c r="H1673">
        <f>+Tabla1[[#This Row],[VALOR]]/7</f>
        <v>6</v>
      </c>
    </row>
    <row r="1674" spans="1:8" hidden="1" x14ac:dyDescent="0.25">
      <c r="A1674" t="s">
        <v>119</v>
      </c>
      <c r="B1674" t="s">
        <v>98</v>
      </c>
      <c r="C1674" t="s">
        <v>124</v>
      </c>
      <c r="D1674" t="s">
        <v>136</v>
      </c>
      <c r="E1674" t="s">
        <v>111</v>
      </c>
      <c r="F1674">
        <v>70</v>
      </c>
      <c r="G1674" t="str">
        <f>VLOOKUP(A1674,[1]Sheet1!$B$2:$E$200,3,FALSE)</f>
        <v>MINICLAVEL</v>
      </c>
      <c r="H1674">
        <f>+Tabla1[[#This Row],[VALOR]]/7</f>
        <v>10</v>
      </c>
    </row>
    <row r="1675" spans="1:8" hidden="1" x14ac:dyDescent="0.25">
      <c r="A1675" t="s">
        <v>119</v>
      </c>
      <c r="B1675" t="s">
        <v>98</v>
      </c>
      <c r="C1675" t="s">
        <v>124</v>
      </c>
      <c r="D1675" t="s">
        <v>137</v>
      </c>
      <c r="E1675" t="s">
        <v>111</v>
      </c>
      <c r="F1675">
        <v>56</v>
      </c>
      <c r="G1675" t="str">
        <f>VLOOKUP(A1675,[1]Sheet1!$B$2:$E$200,3,FALSE)</f>
        <v>MINICLAVEL</v>
      </c>
      <c r="H1675">
        <f>+Tabla1[[#This Row],[VALOR]]/7</f>
        <v>8</v>
      </c>
    </row>
    <row r="1676" spans="1:8" hidden="1" x14ac:dyDescent="0.25">
      <c r="A1676" t="s">
        <v>119</v>
      </c>
      <c r="B1676" t="s">
        <v>98</v>
      </c>
      <c r="C1676" t="s">
        <v>124</v>
      </c>
      <c r="D1676" t="s">
        <v>138</v>
      </c>
      <c r="E1676" t="s">
        <v>111</v>
      </c>
      <c r="F1676">
        <v>42</v>
      </c>
      <c r="G1676" t="str">
        <f>VLOOKUP(A1676,[1]Sheet1!$B$2:$E$200,3,FALSE)</f>
        <v>MINICLAVEL</v>
      </c>
      <c r="H1676">
        <f>+Tabla1[[#This Row],[VALOR]]/7</f>
        <v>6</v>
      </c>
    </row>
    <row r="1677" spans="1:8" hidden="1" x14ac:dyDescent="0.25">
      <c r="A1677" t="s">
        <v>78</v>
      </c>
      <c r="B1677" t="s">
        <v>98</v>
      </c>
      <c r="C1677" t="s">
        <v>124</v>
      </c>
      <c r="D1677" t="s">
        <v>136</v>
      </c>
      <c r="E1677" t="s">
        <v>111</v>
      </c>
      <c r="F1677">
        <v>70</v>
      </c>
      <c r="G1677" t="str">
        <f>VLOOKUP(A1677,[1]Sheet1!$B$2:$E$200,3,FALSE)</f>
        <v>MINICLAVEL</v>
      </c>
      <c r="H1677">
        <f>+Tabla1[[#This Row],[VALOR]]/7</f>
        <v>10</v>
      </c>
    </row>
    <row r="1678" spans="1:8" hidden="1" x14ac:dyDescent="0.25">
      <c r="A1678" t="s">
        <v>78</v>
      </c>
      <c r="B1678" t="s">
        <v>98</v>
      </c>
      <c r="C1678" t="s">
        <v>124</v>
      </c>
      <c r="D1678" t="s">
        <v>137</v>
      </c>
      <c r="E1678" t="s">
        <v>111</v>
      </c>
      <c r="F1678">
        <v>56</v>
      </c>
      <c r="G1678" t="str">
        <f>VLOOKUP(A1678,[1]Sheet1!$B$2:$E$200,3,FALSE)</f>
        <v>MINICLAVEL</v>
      </c>
      <c r="H1678">
        <f>+Tabla1[[#This Row],[VALOR]]/7</f>
        <v>8</v>
      </c>
    </row>
    <row r="1679" spans="1:8" hidden="1" x14ac:dyDescent="0.25">
      <c r="A1679" t="s">
        <v>78</v>
      </c>
      <c r="B1679" t="s">
        <v>98</v>
      </c>
      <c r="C1679" t="s">
        <v>124</v>
      </c>
      <c r="D1679" t="s">
        <v>138</v>
      </c>
      <c r="E1679" t="s">
        <v>111</v>
      </c>
      <c r="F1679">
        <v>42</v>
      </c>
      <c r="G1679" t="str">
        <f>VLOOKUP(A1679,[1]Sheet1!$B$2:$E$200,3,FALSE)</f>
        <v>MINICLAVEL</v>
      </c>
      <c r="H1679">
        <f>+Tabla1[[#This Row],[VALOR]]/7</f>
        <v>6</v>
      </c>
    </row>
    <row r="1680" spans="1:8" hidden="1" x14ac:dyDescent="0.25">
      <c r="A1680" t="s">
        <v>79</v>
      </c>
      <c r="B1680" t="s">
        <v>98</v>
      </c>
      <c r="C1680" t="s">
        <v>125</v>
      </c>
      <c r="D1680" t="s">
        <v>136</v>
      </c>
      <c r="E1680" t="s">
        <v>111</v>
      </c>
      <c r="F1680">
        <v>70</v>
      </c>
      <c r="G1680" t="str">
        <f>VLOOKUP(A1680,[1]Sheet1!$B$2:$E$200,3,FALSE)</f>
        <v>CLAVEL</v>
      </c>
      <c r="H1680">
        <f>+Tabla1[[#This Row],[VALOR]]/7</f>
        <v>10</v>
      </c>
    </row>
    <row r="1681" spans="1:8" hidden="1" x14ac:dyDescent="0.25">
      <c r="A1681" t="s">
        <v>79</v>
      </c>
      <c r="B1681" t="s">
        <v>98</v>
      </c>
      <c r="C1681" t="s">
        <v>125</v>
      </c>
      <c r="D1681" t="s">
        <v>137</v>
      </c>
      <c r="E1681" t="s">
        <v>111</v>
      </c>
      <c r="F1681">
        <v>56</v>
      </c>
      <c r="G1681" t="str">
        <f>VLOOKUP(A1681,[1]Sheet1!$B$2:$E$200,3,FALSE)</f>
        <v>CLAVEL</v>
      </c>
      <c r="H1681">
        <f>+Tabla1[[#This Row],[VALOR]]/7</f>
        <v>8</v>
      </c>
    </row>
    <row r="1682" spans="1:8" hidden="1" x14ac:dyDescent="0.25">
      <c r="A1682" t="s">
        <v>79</v>
      </c>
      <c r="B1682" t="s">
        <v>98</v>
      </c>
      <c r="C1682" t="s">
        <v>125</v>
      </c>
      <c r="D1682" t="s">
        <v>138</v>
      </c>
      <c r="E1682" t="s">
        <v>111</v>
      </c>
      <c r="F1682">
        <v>42</v>
      </c>
      <c r="G1682" t="str">
        <f>VLOOKUP(A1682,[1]Sheet1!$B$2:$E$200,3,FALSE)</f>
        <v>CLAVEL</v>
      </c>
      <c r="H1682">
        <f>+Tabla1[[#This Row],[VALOR]]/7</f>
        <v>6</v>
      </c>
    </row>
    <row r="1683" spans="1:8" hidden="1" x14ac:dyDescent="0.25">
      <c r="A1683" t="s">
        <v>80</v>
      </c>
      <c r="B1683" t="s">
        <v>98</v>
      </c>
      <c r="C1683" t="s">
        <v>124</v>
      </c>
      <c r="D1683" t="s">
        <v>136</v>
      </c>
      <c r="E1683" t="s">
        <v>111</v>
      </c>
      <c r="F1683">
        <v>70</v>
      </c>
      <c r="G1683" t="str">
        <f>VLOOKUP(A1683,[1]Sheet1!$B$2:$E$200,3,FALSE)</f>
        <v>MINICLAVEL</v>
      </c>
      <c r="H1683">
        <f>+Tabla1[[#This Row],[VALOR]]/7</f>
        <v>10</v>
      </c>
    </row>
    <row r="1684" spans="1:8" hidden="1" x14ac:dyDescent="0.25">
      <c r="A1684" t="s">
        <v>80</v>
      </c>
      <c r="B1684" t="s">
        <v>98</v>
      </c>
      <c r="C1684" t="s">
        <v>124</v>
      </c>
      <c r="D1684" t="s">
        <v>137</v>
      </c>
      <c r="E1684" t="s">
        <v>111</v>
      </c>
      <c r="F1684">
        <v>56</v>
      </c>
      <c r="G1684" t="str">
        <f>VLOOKUP(A1684,[1]Sheet1!$B$2:$E$200,3,FALSE)</f>
        <v>MINICLAVEL</v>
      </c>
      <c r="H1684">
        <f>+Tabla1[[#This Row],[VALOR]]/7</f>
        <v>8</v>
      </c>
    </row>
    <row r="1685" spans="1:8" hidden="1" x14ac:dyDescent="0.25">
      <c r="A1685" t="s">
        <v>80</v>
      </c>
      <c r="B1685" t="s">
        <v>98</v>
      </c>
      <c r="C1685" t="s">
        <v>124</v>
      </c>
      <c r="D1685" t="s">
        <v>138</v>
      </c>
      <c r="E1685" t="s">
        <v>111</v>
      </c>
      <c r="F1685">
        <v>42</v>
      </c>
      <c r="G1685" t="str">
        <f>VLOOKUP(A1685,[1]Sheet1!$B$2:$E$200,3,FALSE)</f>
        <v>MINICLAVEL</v>
      </c>
      <c r="H1685">
        <f>+Tabla1[[#This Row],[VALOR]]/7</f>
        <v>6</v>
      </c>
    </row>
    <row r="1686" spans="1:8" hidden="1" x14ac:dyDescent="0.25">
      <c r="A1686" t="s">
        <v>81</v>
      </c>
      <c r="B1686" t="s">
        <v>98</v>
      </c>
      <c r="C1686" t="s">
        <v>124</v>
      </c>
      <c r="D1686" t="s">
        <v>136</v>
      </c>
      <c r="E1686" t="s">
        <v>111</v>
      </c>
      <c r="F1686">
        <v>70</v>
      </c>
      <c r="G1686" t="str">
        <f>VLOOKUP(A1686,[1]Sheet1!$B$2:$E$200,3,FALSE)</f>
        <v>MINICLAVEL</v>
      </c>
      <c r="H1686">
        <f>+Tabla1[[#This Row],[VALOR]]/7</f>
        <v>10</v>
      </c>
    </row>
    <row r="1687" spans="1:8" hidden="1" x14ac:dyDescent="0.25">
      <c r="A1687" t="s">
        <v>81</v>
      </c>
      <c r="B1687" t="s">
        <v>98</v>
      </c>
      <c r="C1687" t="s">
        <v>124</v>
      </c>
      <c r="D1687" t="s">
        <v>137</v>
      </c>
      <c r="E1687" t="s">
        <v>111</v>
      </c>
      <c r="F1687">
        <v>56</v>
      </c>
      <c r="G1687" t="str">
        <f>VLOOKUP(A1687,[1]Sheet1!$B$2:$E$200,3,FALSE)</f>
        <v>MINICLAVEL</v>
      </c>
      <c r="H1687">
        <f>+Tabla1[[#This Row],[VALOR]]/7</f>
        <v>8</v>
      </c>
    </row>
    <row r="1688" spans="1:8" hidden="1" x14ac:dyDescent="0.25">
      <c r="A1688" t="s">
        <v>81</v>
      </c>
      <c r="B1688" t="s">
        <v>98</v>
      </c>
      <c r="C1688" t="s">
        <v>124</v>
      </c>
      <c r="D1688" t="s">
        <v>138</v>
      </c>
      <c r="E1688" t="s">
        <v>111</v>
      </c>
      <c r="F1688">
        <v>42</v>
      </c>
      <c r="G1688" t="str">
        <f>VLOOKUP(A1688,[1]Sheet1!$B$2:$E$200,3,FALSE)</f>
        <v>MINICLAVEL</v>
      </c>
      <c r="H1688">
        <f>+Tabla1[[#This Row],[VALOR]]/7</f>
        <v>6</v>
      </c>
    </row>
    <row r="1689" spans="1:8" hidden="1" x14ac:dyDescent="0.25">
      <c r="A1689" t="s">
        <v>82</v>
      </c>
      <c r="B1689" t="s">
        <v>98</v>
      </c>
      <c r="C1689" t="s">
        <v>125</v>
      </c>
      <c r="D1689" t="s">
        <v>136</v>
      </c>
      <c r="E1689" t="s">
        <v>111</v>
      </c>
      <c r="F1689">
        <v>70</v>
      </c>
      <c r="G1689" t="str">
        <f>VLOOKUP(A1689,[1]Sheet1!$B$2:$E$200,3,FALSE)</f>
        <v>CLAVEL</v>
      </c>
      <c r="H1689">
        <f>+Tabla1[[#This Row],[VALOR]]/7</f>
        <v>10</v>
      </c>
    </row>
    <row r="1690" spans="1:8" hidden="1" x14ac:dyDescent="0.25">
      <c r="A1690" t="s">
        <v>82</v>
      </c>
      <c r="B1690" t="s">
        <v>98</v>
      </c>
      <c r="C1690" t="s">
        <v>125</v>
      </c>
      <c r="D1690" t="s">
        <v>137</v>
      </c>
      <c r="E1690" t="s">
        <v>111</v>
      </c>
      <c r="F1690">
        <v>56</v>
      </c>
      <c r="G1690" t="str">
        <f>VLOOKUP(A1690,[1]Sheet1!$B$2:$E$200,3,FALSE)</f>
        <v>CLAVEL</v>
      </c>
      <c r="H1690">
        <f>+Tabla1[[#This Row],[VALOR]]/7</f>
        <v>8</v>
      </c>
    </row>
    <row r="1691" spans="1:8" hidden="1" x14ac:dyDescent="0.25">
      <c r="A1691" t="s">
        <v>82</v>
      </c>
      <c r="B1691" t="s">
        <v>98</v>
      </c>
      <c r="C1691" t="s">
        <v>125</v>
      </c>
      <c r="D1691" t="s">
        <v>138</v>
      </c>
      <c r="E1691" t="s">
        <v>111</v>
      </c>
      <c r="F1691">
        <v>42</v>
      </c>
      <c r="G1691" t="str">
        <f>VLOOKUP(A1691,[1]Sheet1!$B$2:$E$200,3,FALSE)</f>
        <v>CLAVEL</v>
      </c>
      <c r="H1691">
        <f>+Tabla1[[#This Row],[VALOR]]/7</f>
        <v>6</v>
      </c>
    </row>
    <row r="1692" spans="1:8" hidden="1" x14ac:dyDescent="0.25">
      <c r="A1692" t="s">
        <v>83</v>
      </c>
      <c r="B1692" t="s">
        <v>98</v>
      </c>
      <c r="C1692" t="s">
        <v>124</v>
      </c>
      <c r="D1692" t="s">
        <v>136</v>
      </c>
      <c r="E1692" t="s">
        <v>111</v>
      </c>
      <c r="F1692">
        <v>70</v>
      </c>
      <c r="G1692" t="str">
        <f>VLOOKUP(A1692,[1]Sheet1!$B$2:$E$200,3,FALSE)</f>
        <v>MINICLAVEL</v>
      </c>
      <c r="H1692">
        <f>+Tabla1[[#This Row],[VALOR]]/7</f>
        <v>10</v>
      </c>
    </row>
    <row r="1693" spans="1:8" hidden="1" x14ac:dyDescent="0.25">
      <c r="A1693" t="s">
        <v>83</v>
      </c>
      <c r="B1693" t="s">
        <v>98</v>
      </c>
      <c r="C1693" t="s">
        <v>124</v>
      </c>
      <c r="D1693" t="s">
        <v>137</v>
      </c>
      <c r="E1693" t="s">
        <v>111</v>
      </c>
      <c r="F1693">
        <v>56</v>
      </c>
      <c r="G1693" t="str">
        <f>VLOOKUP(A1693,[1]Sheet1!$B$2:$E$200,3,FALSE)</f>
        <v>MINICLAVEL</v>
      </c>
      <c r="H1693">
        <f>+Tabla1[[#This Row],[VALOR]]/7</f>
        <v>8</v>
      </c>
    </row>
    <row r="1694" spans="1:8" hidden="1" x14ac:dyDescent="0.25">
      <c r="A1694" t="s">
        <v>83</v>
      </c>
      <c r="B1694" t="s">
        <v>98</v>
      </c>
      <c r="C1694" t="s">
        <v>124</v>
      </c>
      <c r="D1694" t="s">
        <v>138</v>
      </c>
      <c r="E1694" t="s">
        <v>111</v>
      </c>
      <c r="F1694">
        <v>42</v>
      </c>
      <c r="G1694" t="str">
        <f>VLOOKUP(A1694,[1]Sheet1!$B$2:$E$200,3,FALSE)</f>
        <v>MINICLAVEL</v>
      </c>
      <c r="H1694">
        <f>+Tabla1[[#This Row],[VALOR]]/7</f>
        <v>6</v>
      </c>
    </row>
    <row r="1695" spans="1:8" hidden="1" x14ac:dyDescent="0.25">
      <c r="A1695" t="s">
        <v>120</v>
      </c>
      <c r="B1695" t="s">
        <v>98</v>
      </c>
      <c r="C1695" t="s">
        <v>125</v>
      </c>
      <c r="D1695" t="s">
        <v>138</v>
      </c>
      <c r="E1695" t="s">
        <v>111</v>
      </c>
      <c r="F1695">
        <v>42</v>
      </c>
      <c r="G1695" t="e">
        <f>VLOOKUP(A1695,[1]Sheet1!$B$2:$E$200,3,FALSE)</f>
        <v>#N/A</v>
      </c>
      <c r="H1695">
        <f>+Tabla1[[#This Row],[VALOR]]/7</f>
        <v>6</v>
      </c>
    </row>
    <row r="1696" spans="1:8" hidden="1" x14ac:dyDescent="0.25">
      <c r="A1696" t="s">
        <v>120</v>
      </c>
      <c r="B1696" t="s">
        <v>98</v>
      </c>
      <c r="C1696" t="s">
        <v>125</v>
      </c>
      <c r="D1696" t="s">
        <v>137</v>
      </c>
      <c r="E1696" t="s">
        <v>111</v>
      </c>
      <c r="F1696">
        <v>56</v>
      </c>
      <c r="G1696" t="e">
        <f>VLOOKUP(A1696,[1]Sheet1!$B$2:$E$200,3,FALSE)</f>
        <v>#N/A</v>
      </c>
      <c r="H1696">
        <f>+Tabla1[[#This Row],[VALOR]]/7</f>
        <v>8</v>
      </c>
    </row>
    <row r="1697" spans="1:8" hidden="1" x14ac:dyDescent="0.25">
      <c r="A1697" t="s">
        <v>120</v>
      </c>
      <c r="B1697" t="s">
        <v>98</v>
      </c>
      <c r="C1697" t="s">
        <v>125</v>
      </c>
      <c r="D1697" t="s">
        <v>136</v>
      </c>
      <c r="E1697" t="s">
        <v>111</v>
      </c>
      <c r="F1697">
        <v>70</v>
      </c>
      <c r="G1697" t="e">
        <f>VLOOKUP(A1697,[1]Sheet1!$B$2:$E$200,3,FALSE)</f>
        <v>#N/A</v>
      </c>
      <c r="H1697">
        <f>+Tabla1[[#This Row],[VALOR]]/7</f>
        <v>10</v>
      </c>
    </row>
    <row r="1698" spans="1:8" hidden="1" x14ac:dyDescent="0.25">
      <c r="A1698" t="s">
        <v>162</v>
      </c>
      <c r="B1698" t="s">
        <v>98</v>
      </c>
      <c r="C1698" t="s">
        <v>125</v>
      </c>
      <c r="D1698" t="s">
        <v>136</v>
      </c>
      <c r="E1698" t="s">
        <v>111</v>
      </c>
      <c r="F1698">
        <v>70</v>
      </c>
      <c r="G1698" t="str">
        <f>VLOOKUP(A1698,[1]Sheet1!$B$2:$E$200,3,FALSE)</f>
        <v>CLAVEL</v>
      </c>
      <c r="H1698" s="6">
        <f>+Tabla1[[#This Row],[VALOR]]/7</f>
        <v>10</v>
      </c>
    </row>
    <row r="1699" spans="1:8" hidden="1" x14ac:dyDescent="0.25">
      <c r="A1699" t="s">
        <v>162</v>
      </c>
      <c r="B1699" t="s">
        <v>98</v>
      </c>
      <c r="C1699" t="s">
        <v>125</v>
      </c>
      <c r="D1699" t="s">
        <v>137</v>
      </c>
      <c r="E1699" t="s">
        <v>111</v>
      </c>
      <c r="F1699">
        <v>56</v>
      </c>
      <c r="G1699" t="str">
        <f>VLOOKUP(A1699,[1]Sheet1!$B$2:$E$200,3,FALSE)</f>
        <v>CLAVEL</v>
      </c>
      <c r="H1699" s="6">
        <f>+Tabla1[[#This Row],[VALOR]]/7</f>
        <v>8</v>
      </c>
    </row>
    <row r="1700" spans="1:8" hidden="1" x14ac:dyDescent="0.25">
      <c r="A1700" t="s">
        <v>162</v>
      </c>
      <c r="B1700" t="s">
        <v>98</v>
      </c>
      <c r="C1700" t="s">
        <v>125</v>
      </c>
      <c r="D1700" t="s">
        <v>138</v>
      </c>
      <c r="E1700" t="s">
        <v>111</v>
      </c>
      <c r="F1700">
        <v>42</v>
      </c>
      <c r="G1700" t="str">
        <f>VLOOKUP(A1700,[1]Sheet1!$B$2:$E$200,3,FALSE)</f>
        <v>CLAVEL</v>
      </c>
      <c r="H1700" s="6">
        <f>+Tabla1[[#This Row],[VALOR]]/7</f>
        <v>6</v>
      </c>
    </row>
    <row r="1701" spans="1:8" hidden="1" x14ac:dyDescent="0.25">
      <c r="A1701" t="s">
        <v>84</v>
      </c>
      <c r="B1701" t="s">
        <v>98</v>
      </c>
      <c r="C1701" t="s">
        <v>124</v>
      </c>
      <c r="D1701" t="s">
        <v>136</v>
      </c>
      <c r="E1701" t="s">
        <v>111</v>
      </c>
      <c r="F1701">
        <v>70</v>
      </c>
      <c r="G1701" t="str">
        <f>VLOOKUP(A1701,[1]Sheet1!$B$2:$E$200,3,FALSE)</f>
        <v>MINICLAVEL</v>
      </c>
      <c r="H1701">
        <f>+Tabla1[[#This Row],[VALOR]]/7</f>
        <v>10</v>
      </c>
    </row>
    <row r="1702" spans="1:8" hidden="1" x14ac:dyDescent="0.25">
      <c r="A1702" t="s">
        <v>84</v>
      </c>
      <c r="B1702" t="s">
        <v>98</v>
      </c>
      <c r="C1702" t="s">
        <v>124</v>
      </c>
      <c r="D1702" t="s">
        <v>137</v>
      </c>
      <c r="E1702" t="s">
        <v>111</v>
      </c>
      <c r="F1702">
        <v>56</v>
      </c>
      <c r="G1702" t="str">
        <f>VLOOKUP(A1702,[1]Sheet1!$B$2:$E$200,3,FALSE)</f>
        <v>MINICLAVEL</v>
      </c>
      <c r="H1702">
        <f>+Tabla1[[#This Row],[VALOR]]/7</f>
        <v>8</v>
      </c>
    </row>
    <row r="1703" spans="1:8" hidden="1" x14ac:dyDescent="0.25">
      <c r="A1703" t="s">
        <v>84</v>
      </c>
      <c r="B1703" t="s">
        <v>98</v>
      </c>
      <c r="C1703" t="s">
        <v>124</v>
      </c>
      <c r="D1703" t="s">
        <v>138</v>
      </c>
      <c r="E1703" t="s">
        <v>111</v>
      </c>
      <c r="F1703">
        <v>42</v>
      </c>
      <c r="G1703" t="str">
        <f>VLOOKUP(A1703,[1]Sheet1!$B$2:$E$200,3,FALSE)</f>
        <v>MINICLAVEL</v>
      </c>
      <c r="H1703">
        <f>+Tabla1[[#This Row],[VALOR]]/7</f>
        <v>6</v>
      </c>
    </row>
    <row r="1704" spans="1:8" hidden="1" x14ac:dyDescent="0.25">
      <c r="A1704" t="s">
        <v>85</v>
      </c>
      <c r="B1704" t="s">
        <v>98</v>
      </c>
      <c r="C1704" t="s">
        <v>125</v>
      </c>
      <c r="D1704" t="s">
        <v>136</v>
      </c>
      <c r="E1704" t="s">
        <v>111</v>
      </c>
      <c r="F1704">
        <v>70</v>
      </c>
      <c r="G1704" t="str">
        <f>VLOOKUP(A1704,[1]Sheet1!$B$2:$E$200,3,FALSE)</f>
        <v>CLAVEL</v>
      </c>
      <c r="H1704">
        <f>+Tabla1[[#This Row],[VALOR]]/7</f>
        <v>10</v>
      </c>
    </row>
    <row r="1705" spans="1:8" hidden="1" x14ac:dyDescent="0.25">
      <c r="A1705" t="s">
        <v>85</v>
      </c>
      <c r="B1705" t="s">
        <v>98</v>
      </c>
      <c r="C1705" t="s">
        <v>125</v>
      </c>
      <c r="D1705" t="s">
        <v>137</v>
      </c>
      <c r="E1705" t="s">
        <v>111</v>
      </c>
      <c r="F1705">
        <v>56</v>
      </c>
      <c r="G1705" t="str">
        <f>VLOOKUP(A1705,[1]Sheet1!$B$2:$E$200,3,FALSE)</f>
        <v>CLAVEL</v>
      </c>
      <c r="H1705">
        <f>+Tabla1[[#This Row],[VALOR]]/7</f>
        <v>8</v>
      </c>
    </row>
    <row r="1706" spans="1:8" hidden="1" x14ac:dyDescent="0.25">
      <c r="A1706" t="s">
        <v>85</v>
      </c>
      <c r="B1706" t="s">
        <v>98</v>
      </c>
      <c r="C1706" t="s">
        <v>125</v>
      </c>
      <c r="D1706" t="s">
        <v>138</v>
      </c>
      <c r="E1706" t="s">
        <v>111</v>
      </c>
      <c r="F1706">
        <v>42</v>
      </c>
      <c r="G1706" t="str">
        <f>VLOOKUP(A1706,[1]Sheet1!$B$2:$E$200,3,FALSE)</f>
        <v>CLAVEL</v>
      </c>
      <c r="H1706">
        <f>+Tabla1[[#This Row],[VALOR]]/7</f>
        <v>6</v>
      </c>
    </row>
    <row r="1707" spans="1:8" hidden="1" x14ac:dyDescent="0.25">
      <c r="A1707" t="s">
        <v>86</v>
      </c>
      <c r="B1707" t="s">
        <v>98</v>
      </c>
      <c r="C1707" t="s">
        <v>124</v>
      </c>
      <c r="D1707" t="s">
        <v>136</v>
      </c>
      <c r="E1707" t="s">
        <v>111</v>
      </c>
      <c r="F1707">
        <v>70</v>
      </c>
      <c r="G1707" t="str">
        <f>VLOOKUP(A1707,[1]Sheet1!$B$2:$E$200,3,FALSE)</f>
        <v>MINICLAVEL</v>
      </c>
      <c r="H1707">
        <f>+Tabla1[[#This Row],[VALOR]]/7</f>
        <v>10</v>
      </c>
    </row>
    <row r="1708" spans="1:8" hidden="1" x14ac:dyDescent="0.25">
      <c r="A1708" t="s">
        <v>86</v>
      </c>
      <c r="B1708" t="s">
        <v>98</v>
      </c>
      <c r="C1708" t="s">
        <v>124</v>
      </c>
      <c r="D1708" t="s">
        <v>137</v>
      </c>
      <c r="E1708" t="s">
        <v>111</v>
      </c>
      <c r="F1708">
        <v>56</v>
      </c>
      <c r="G1708" t="str">
        <f>VLOOKUP(A1708,[1]Sheet1!$B$2:$E$200,3,FALSE)</f>
        <v>MINICLAVEL</v>
      </c>
      <c r="H1708">
        <f>+Tabla1[[#This Row],[VALOR]]/7</f>
        <v>8</v>
      </c>
    </row>
    <row r="1709" spans="1:8" hidden="1" x14ac:dyDescent="0.25">
      <c r="A1709" t="s">
        <v>86</v>
      </c>
      <c r="B1709" t="s">
        <v>98</v>
      </c>
      <c r="C1709" t="s">
        <v>124</v>
      </c>
      <c r="D1709" t="s">
        <v>138</v>
      </c>
      <c r="E1709" t="s">
        <v>111</v>
      </c>
      <c r="F1709">
        <v>42</v>
      </c>
      <c r="G1709" t="str">
        <f>VLOOKUP(A1709,[1]Sheet1!$B$2:$E$200,3,FALSE)</f>
        <v>MINICLAVEL</v>
      </c>
      <c r="H1709">
        <f>+Tabla1[[#This Row],[VALOR]]/7</f>
        <v>6</v>
      </c>
    </row>
    <row r="1710" spans="1:8" hidden="1" x14ac:dyDescent="0.25">
      <c r="A1710" t="s">
        <v>87</v>
      </c>
      <c r="B1710" t="s">
        <v>98</v>
      </c>
      <c r="C1710" t="s">
        <v>125</v>
      </c>
      <c r="D1710" t="s">
        <v>136</v>
      </c>
      <c r="E1710" t="s">
        <v>111</v>
      </c>
      <c r="F1710">
        <v>70</v>
      </c>
      <c r="G1710" t="str">
        <f>VLOOKUP(A1710,[1]Sheet1!$B$2:$E$200,3,FALSE)</f>
        <v>CLAVEL</v>
      </c>
      <c r="H1710">
        <f>+Tabla1[[#This Row],[VALOR]]/7</f>
        <v>10</v>
      </c>
    </row>
    <row r="1711" spans="1:8" hidden="1" x14ac:dyDescent="0.25">
      <c r="A1711" t="s">
        <v>87</v>
      </c>
      <c r="B1711" t="s">
        <v>98</v>
      </c>
      <c r="C1711" t="s">
        <v>125</v>
      </c>
      <c r="D1711" t="s">
        <v>137</v>
      </c>
      <c r="E1711" t="s">
        <v>111</v>
      </c>
      <c r="F1711">
        <v>56</v>
      </c>
      <c r="G1711" t="str">
        <f>VLOOKUP(A1711,[1]Sheet1!$B$2:$E$200,3,FALSE)</f>
        <v>CLAVEL</v>
      </c>
      <c r="H1711">
        <f>+Tabla1[[#This Row],[VALOR]]/7</f>
        <v>8</v>
      </c>
    </row>
    <row r="1712" spans="1:8" hidden="1" x14ac:dyDescent="0.25">
      <c r="A1712" t="s">
        <v>87</v>
      </c>
      <c r="B1712" t="s">
        <v>98</v>
      </c>
      <c r="C1712" t="s">
        <v>125</v>
      </c>
      <c r="D1712" t="s">
        <v>138</v>
      </c>
      <c r="E1712" t="s">
        <v>111</v>
      </c>
      <c r="F1712">
        <v>42</v>
      </c>
      <c r="G1712" t="str">
        <f>VLOOKUP(A1712,[1]Sheet1!$B$2:$E$200,3,FALSE)</f>
        <v>CLAVEL</v>
      </c>
      <c r="H1712">
        <f>+Tabla1[[#This Row],[VALOR]]/7</f>
        <v>6</v>
      </c>
    </row>
    <row r="1713" spans="1:8" hidden="1" x14ac:dyDescent="0.25">
      <c r="A1713" t="s">
        <v>88</v>
      </c>
      <c r="B1713" t="s">
        <v>98</v>
      </c>
      <c r="C1713" t="s">
        <v>125</v>
      </c>
      <c r="D1713" t="s">
        <v>136</v>
      </c>
      <c r="E1713" t="s">
        <v>111</v>
      </c>
      <c r="F1713">
        <v>70</v>
      </c>
      <c r="G1713" t="str">
        <f>VLOOKUP(A1713,[1]Sheet1!$B$2:$E$200,3,FALSE)</f>
        <v>CLAVEL</v>
      </c>
      <c r="H1713">
        <f>+Tabla1[[#This Row],[VALOR]]/7</f>
        <v>10</v>
      </c>
    </row>
    <row r="1714" spans="1:8" hidden="1" x14ac:dyDescent="0.25">
      <c r="A1714" t="s">
        <v>88</v>
      </c>
      <c r="B1714" t="s">
        <v>98</v>
      </c>
      <c r="C1714" t="s">
        <v>125</v>
      </c>
      <c r="D1714" t="s">
        <v>137</v>
      </c>
      <c r="E1714" t="s">
        <v>111</v>
      </c>
      <c r="F1714">
        <v>56</v>
      </c>
      <c r="G1714" t="str">
        <f>VLOOKUP(A1714,[1]Sheet1!$B$2:$E$200,3,FALSE)</f>
        <v>CLAVEL</v>
      </c>
      <c r="H1714">
        <f>+Tabla1[[#This Row],[VALOR]]/7</f>
        <v>8</v>
      </c>
    </row>
    <row r="1715" spans="1:8" hidden="1" x14ac:dyDescent="0.25">
      <c r="A1715" t="s">
        <v>88</v>
      </c>
      <c r="B1715" t="s">
        <v>98</v>
      </c>
      <c r="C1715" t="s">
        <v>125</v>
      </c>
      <c r="D1715" t="s">
        <v>138</v>
      </c>
      <c r="E1715" t="s">
        <v>111</v>
      </c>
      <c r="F1715">
        <v>42</v>
      </c>
      <c r="G1715" t="str">
        <f>VLOOKUP(A1715,[1]Sheet1!$B$2:$E$200,3,FALSE)</f>
        <v>CLAVEL</v>
      </c>
      <c r="H1715">
        <f>+Tabla1[[#This Row],[VALOR]]/7</f>
        <v>6</v>
      </c>
    </row>
    <row r="1716" spans="1:8" hidden="1" x14ac:dyDescent="0.25">
      <c r="A1716" t="s">
        <v>121</v>
      </c>
      <c r="B1716" t="s">
        <v>98</v>
      </c>
      <c r="C1716" t="s">
        <v>124</v>
      </c>
      <c r="D1716" t="s">
        <v>136</v>
      </c>
      <c r="E1716" t="s">
        <v>111</v>
      </c>
      <c r="F1716">
        <v>70</v>
      </c>
      <c r="G1716" t="str">
        <f>VLOOKUP(A1716,[1]Sheet1!$B$2:$E$200,3,FALSE)</f>
        <v>MINICLAVEL</v>
      </c>
      <c r="H1716">
        <f>+Tabla1[[#This Row],[VALOR]]/7</f>
        <v>10</v>
      </c>
    </row>
    <row r="1717" spans="1:8" hidden="1" x14ac:dyDescent="0.25">
      <c r="A1717" t="s">
        <v>121</v>
      </c>
      <c r="B1717" t="s">
        <v>98</v>
      </c>
      <c r="C1717" t="s">
        <v>124</v>
      </c>
      <c r="D1717" t="s">
        <v>137</v>
      </c>
      <c r="E1717" t="s">
        <v>111</v>
      </c>
      <c r="F1717">
        <v>56</v>
      </c>
      <c r="G1717" t="str">
        <f>VLOOKUP(A1717,[1]Sheet1!$B$2:$E$200,3,FALSE)</f>
        <v>MINICLAVEL</v>
      </c>
      <c r="H1717">
        <f>+Tabla1[[#This Row],[VALOR]]/7</f>
        <v>8</v>
      </c>
    </row>
    <row r="1718" spans="1:8" hidden="1" x14ac:dyDescent="0.25">
      <c r="A1718" t="s">
        <v>121</v>
      </c>
      <c r="B1718" t="s">
        <v>98</v>
      </c>
      <c r="C1718" t="s">
        <v>124</v>
      </c>
      <c r="D1718" t="s">
        <v>138</v>
      </c>
      <c r="E1718" t="s">
        <v>111</v>
      </c>
      <c r="F1718">
        <v>42</v>
      </c>
      <c r="G1718" t="str">
        <f>VLOOKUP(A1718,[1]Sheet1!$B$2:$E$200,3,FALSE)</f>
        <v>MINICLAVEL</v>
      </c>
      <c r="H1718">
        <f>+Tabla1[[#This Row],[VALOR]]/7</f>
        <v>6</v>
      </c>
    </row>
    <row r="1719" spans="1:8" hidden="1" x14ac:dyDescent="0.25">
      <c r="A1719" t="s">
        <v>89</v>
      </c>
      <c r="B1719" t="s">
        <v>98</v>
      </c>
      <c r="C1719" t="s">
        <v>124</v>
      </c>
      <c r="D1719" t="s">
        <v>136</v>
      </c>
      <c r="E1719" t="s">
        <v>111</v>
      </c>
      <c r="F1719">
        <v>70</v>
      </c>
      <c r="G1719" t="str">
        <f>VLOOKUP(A1719,[1]Sheet1!$B$2:$E$200,3,FALSE)</f>
        <v>MINICLAVEL</v>
      </c>
      <c r="H1719">
        <f>+Tabla1[[#This Row],[VALOR]]/7</f>
        <v>10</v>
      </c>
    </row>
    <row r="1720" spans="1:8" hidden="1" x14ac:dyDescent="0.25">
      <c r="A1720" t="s">
        <v>89</v>
      </c>
      <c r="B1720" t="s">
        <v>98</v>
      </c>
      <c r="C1720" t="s">
        <v>124</v>
      </c>
      <c r="D1720" t="s">
        <v>137</v>
      </c>
      <c r="E1720" t="s">
        <v>111</v>
      </c>
      <c r="F1720">
        <v>56</v>
      </c>
      <c r="G1720" t="str">
        <f>VLOOKUP(A1720,[1]Sheet1!$B$2:$E$200,3,FALSE)</f>
        <v>MINICLAVEL</v>
      </c>
      <c r="H1720">
        <f>+Tabla1[[#This Row],[VALOR]]/7</f>
        <v>8</v>
      </c>
    </row>
    <row r="1721" spans="1:8" hidden="1" x14ac:dyDescent="0.25">
      <c r="A1721" t="s">
        <v>89</v>
      </c>
      <c r="B1721" t="s">
        <v>98</v>
      </c>
      <c r="C1721" t="s">
        <v>124</v>
      </c>
      <c r="D1721" t="s">
        <v>138</v>
      </c>
      <c r="E1721" t="s">
        <v>111</v>
      </c>
      <c r="F1721">
        <v>42</v>
      </c>
      <c r="G1721" t="str">
        <f>VLOOKUP(A1721,[1]Sheet1!$B$2:$E$200,3,FALSE)</f>
        <v>MINICLAVEL</v>
      </c>
      <c r="H1721">
        <f>+Tabla1[[#This Row],[VALOR]]/7</f>
        <v>6</v>
      </c>
    </row>
    <row r="1722" spans="1:8" hidden="1" x14ac:dyDescent="0.25">
      <c r="A1722" t="s">
        <v>90</v>
      </c>
      <c r="B1722" t="s">
        <v>98</v>
      </c>
      <c r="C1722" t="s">
        <v>125</v>
      </c>
      <c r="D1722" t="s">
        <v>136</v>
      </c>
      <c r="E1722" t="s">
        <v>111</v>
      </c>
      <c r="F1722">
        <v>70</v>
      </c>
      <c r="G1722" t="str">
        <f>VLOOKUP(A1722,[1]Sheet1!$B$2:$E$200,3,FALSE)</f>
        <v>CLAVEL</v>
      </c>
      <c r="H1722">
        <f>+Tabla1[[#This Row],[VALOR]]/7</f>
        <v>10</v>
      </c>
    </row>
    <row r="1723" spans="1:8" hidden="1" x14ac:dyDescent="0.25">
      <c r="A1723" t="s">
        <v>90</v>
      </c>
      <c r="B1723" t="s">
        <v>98</v>
      </c>
      <c r="C1723" t="s">
        <v>125</v>
      </c>
      <c r="D1723" t="s">
        <v>137</v>
      </c>
      <c r="E1723" t="s">
        <v>111</v>
      </c>
      <c r="F1723">
        <v>56</v>
      </c>
      <c r="G1723" t="str">
        <f>VLOOKUP(A1723,[1]Sheet1!$B$2:$E$200,3,FALSE)</f>
        <v>CLAVEL</v>
      </c>
      <c r="H1723">
        <f>+Tabla1[[#This Row],[VALOR]]/7</f>
        <v>8</v>
      </c>
    </row>
    <row r="1724" spans="1:8" hidden="1" x14ac:dyDescent="0.25">
      <c r="A1724" t="s">
        <v>90</v>
      </c>
      <c r="B1724" t="s">
        <v>98</v>
      </c>
      <c r="C1724" t="s">
        <v>125</v>
      </c>
      <c r="D1724" t="s">
        <v>138</v>
      </c>
      <c r="E1724" t="s">
        <v>111</v>
      </c>
      <c r="F1724">
        <v>42</v>
      </c>
      <c r="G1724" t="str">
        <f>VLOOKUP(A1724,[1]Sheet1!$B$2:$E$200,3,FALSE)</f>
        <v>CLAVEL</v>
      </c>
      <c r="H1724">
        <f>+Tabla1[[#This Row],[VALOR]]/7</f>
        <v>6</v>
      </c>
    </row>
    <row r="1725" spans="1:8" hidden="1" x14ac:dyDescent="0.25">
      <c r="A1725" t="s">
        <v>91</v>
      </c>
      <c r="B1725" t="s">
        <v>98</v>
      </c>
      <c r="C1725" t="s">
        <v>125</v>
      </c>
      <c r="D1725" t="s">
        <v>136</v>
      </c>
      <c r="E1725" t="s">
        <v>111</v>
      </c>
      <c r="F1725">
        <v>70</v>
      </c>
      <c r="G1725" t="str">
        <f>VLOOKUP(A1725,[1]Sheet1!$B$2:$E$200,3,FALSE)</f>
        <v>CLAVEL</v>
      </c>
      <c r="H1725">
        <f>+Tabla1[[#This Row],[VALOR]]/7</f>
        <v>10</v>
      </c>
    </row>
    <row r="1726" spans="1:8" hidden="1" x14ac:dyDescent="0.25">
      <c r="A1726" t="s">
        <v>91</v>
      </c>
      <c r="B1726" t="s">
        <v>98</v>
      </c>
      <c r="C1726" t="s">
        <v>125</v>
      </c>
      <c r="D1726" t="s">
        <v>137</v>
      </c>
      <c r="E1726" t="s">
        <v>111</v>
      </c>
      <c r="F1726">
        <v>56</v>
      </c>
      <c r="G1726" t="str">
        <f>VLOOKUP(A1726,[1]Sheet1!$B$2:$E$200,3,FALSE)</f>
        <v>CLAVEL</v>
      </c>
      <c r="H1726">
        <f>+Tabla1[[#This Row],[VALOR]]/7</f>
        <v>8</v>
      </c>
    </row>
    <row r="1727" spans="1:8" hidden="1" x14ac:dyDescent="0.25">
      <c r="A1727" t="s">
        <v>91</v>
      </c>
      <c r="B1727" t="s">
        <v>98</v>
      </c>
      <c r="C1727" t="s">
        <v>125</v>
      </c>
      <c r="D1727" t="s">
        <v>138</v>
      </c>
      <c r="E1727" t="s">
        <v>111</v>
      </c>
      <c r="F1727">
        <v>42</v>
      </c>
      <c r="G1727" t="str">
        <f>VLOOKUP(A1727,[1]Sheet1!$B$2:$E$200,3,FALSE)</f>
        <v>CLAVEL</v>
      </c>
      <c r="H1727">
        <f>+Tabla1[[#This Row],[VALOR]]/7</f>
        <v>6</v>
      </c>
    </row>
    <row r="1728" spans="1:8" hidden="1" x14ac:dyDescent="0.25">
      <c r="A1728" t="s">
        <v>92</v>
      </c>
      <c r="B1728" t="s">
        <v>98</v>
      </c>
      <c r="C1728" t="s">
        <v>125</v>
      </c>
      <c r="D1728" t="s">
        <v>136</v>
      </c>
      <c r="E1728" t="s">
        <v>111</v>
      </c>
      <c r="F1728">
        <v>70</v>
      </c>
      <c r="G1728" t="str">
        <f>VLOOKUP(A1728,[1]Sheet1!$B$2:$E$200,3,FALSE)</f>
        <v>CLAVEL</v>
      </c>
      <c r="H1728">
        <f>+Tabla1[[#This Row],[VALOR]]/7</f>
        <v>10</v>
      </c>
    </row>
    <row r="1729" spans="1:8" hidden="1" x14ac:dyDescent="0.25">
      <c r="A1729" t="s">
        <v>92</v>
      </c>
      <c r="B1729" t="s">
        <v>98</v>
      </c>
      <c r="C1729" t="s">
        <v>125</v>
      </c>
      <c r="D1729" t="s">
        <v>137</v>
      </c>
      <c r="E1729" t="s">
        <v>111</v>
      </c>
      <c r="F1729">
        <v>56</v>
      </c>
      <c r="G1729" t="str">
        <f>VLOOKUP(A1729,[1]Sheet1!$B$2:$E$200,3,FALSE)</f>
        <v>CLAVEL</v>
      </c>
      <c r="H1729">
        <f>+Tabla1[[#This Row],[VALOR]]/7</f>
        <v>8</v>
      </c>
    </row>
    <row r="1730" spans="1:8" hidden="1" x14ac:dyDescent="0.25">
      <c r="A1730" t="s">
        <v>92</v>
      </c>
      <c r="B1730" t="s">
        <v>98</v>
      </c>
      <c r="C1730" t="s">
        <v>125</v>
      </c>
      <c r="D1730" t="s">
        <v>138</v>
      </c>
      <c r="E1730" t="s">
        <v>111</v>
      </c>
      <c r="F1730">
        <v>42</v>
      </c>
      <c r="G1730" t="str">
        <f>VLOOKUP(A1730,[1]Sheet1!$B$2:$E$200,3,FALSE)</f>
        <v>CLAVEL</v>
      </c>
      <c r="H1730">
        <f>+Tabla1[[#This Row],[VALOR]]/7</f>
        <v>6</v>
      </c>
    </row>
    <row r="1731" spans="1:8" hidden="1" x14ac:dyDescent="0.25">
      <c r="A1731" t="s">
        <v>93</v>
      </c>
      <c r="B1731" t="s">
        <v>98</v>
      </c>
      <c r="C1731" t="s">
        <v>124</v>
      </c>
      <c r="D1731" t="s">
        <v>136</v>
      </c>
      <c r="E1731" t="s">
        <v>111</v>
      </c>
      <c r="F1731">
        <v>70</v>
      </c>
      <c r="G1731" t="str">
        <f>VLOOKUP(A1731,[1]Sheet1!$B$2:$E$200,3,FALSE)</f>
        <v>MINICLAVEL</v>
      </c>
      <c r="H1731">
        <f>+Tabla1[[#This Row],[VALOR]]/7</f>
        <v>10</v>
      </c>
    </row>
    <row r="1732" spans="1:8" hidden="1" x14ac:dyDescent="0.25">
      <c r="A1732" t="s">
        <v>93</v>
      </c>
      <c r="B1732" t="s">
        <v>98</v>
      </c>
      <c r="C1732" t="s">
        <v>124</v>
      </c>
      <c r="D1732" t="s">
        <v>137</v>
      </c>
      <c r="E1732" t="s">
        <v>111</v>
      </c>
      <c r="F1732">
        <v>56</v>
      </c>
      <c r="G1732" t="str">
        <f>VLOOKUP(A1732,[1]Sheet1!$B$2:$E$200,3,FALSE)</f>
        <v>MINICLAVEL</v>
      </c>
      <c r="H1732">
        <f>+Tabla1[[#This Row],[VALOR]]/7</f>
        <v>8</v>
      </c>
    </row>
    <row r="1733" spans="1:8" hidden="1" x14ac:dyDescent="0.25">
      <c r="A1733" t="s">
        <v>93</v>
      </c>
      <c r="B1733" t="s">
        <v>98</v>
      </c>
      <c r="C1733" t="s">
        <v>124</v>
      </c>
      <c r="D1733" t="s">
        <v>138</v>
      </c>
      <c r="E1733" t="s">
        <v>111</v>
      </c>
      <c r="F1733">
        <v>42</v>
      </c>
      <c r="G1733" t="str">
        <f>VLOOKUP(A1733,[1]Sheet1!$B$2:$E$200,3,FALSE)</f>
        <v>MINICLAVEL</v>
      </c>
      <c r="H1733">
        <f>+Tabla1[[#This Row],[VALOR]]/7</f>
        <v>6</v>
      </c>
    </row>
    <row r="1734" spans="1:8" hidden="1" x14ac:dyDescent="0.25">
      <c r="A1734" t="s">
        <v>94</v>
      </c>
      <c r="B1734" t="s">
        <v>98</v>
      </c>
      <c r="C1734" t="s">
        <v>125</v>
      </c>
      <c r="D1734" t="s">
        <v>136</v>
      </c>
      <c r="E1734" t="s">
        <v>111</v>
      </c>
      <c r="F1734">
        <v>70</v>
      </c>
      <c r="G1734" t="str">
        <f>VLOOKUP(A1734,[1]Sheet1!$B$2:$E$200,3,FALSE)</f>
        <v>CLAVEL</v>
      </c>
      <c r="H1734">
        <f>+Tabla1[[#This Row],[VALOR]]/7</f>
        <v>10</v>
      </c>
    </row>
    <row r="1735" spans="1:8" hidden="1" x14ac:dyDescent="0.25">
      <c r="A1735" t="s">
        <v>94</v>
      </c>
      <c r="B1735" t="s">
        <v>98</v>
      </c>
      <c r="C1735" t="s">
        <v>125</v>
      </c>
      <c r="D1735" t="s">
        <v>137</v>
      </c>
      <c r="E1735" t="s">
        <v>111</v>
      </c>
      <c r="F1735">
        <v>56</v>
      </c>
      <c r="G1735" t="str">
        <f>VLOOKUP(A1735,[1]Sheet1!$B$2:$E$200,3,FALSE)</f>
        <v>CLAVEL</v>
      </c>
      <c r="H1735">
        <f>+Tabla1[[#This Row],[VALOR]]/7</f>
        <v>8</v>
      </c>
    </row>
    <row r="1736" spans="1:8" hidden="1" x14ac:dyDescent="0.25">
      <c r="A1736" t="s">
        <v>94</v>
      </c>
      <c r="B1736" t="s">
        <v>98</v>
      </c>
      <c r="C1736" t="s">
        <v>125</v>
      </c>
      <c r="D1736" t="s">
        <v>138</v>
      </c>
      <c r="E1736" t="s">
        <v>111</v>
      </c>
      <c r="F1736">
        <v>42</v>
      </c>
      <c r="G1736" t="str">
        <f>VLOOKUP(A1736,[1]Sheet1!$B$2:$E$200,3,FALSE)</f>
        <v>CLAVEL</v>
      </c>
      <c r="H1736">
        <f>+Tabla1[[#This Row],[VALOR]]/7</f>
        <v>6</v>
      </c>
    </row>
    <row r="1737" spans="1:8" hidden="1" x14ac:dyDescent="0.25">
      <c r="A1737" t="s">
        <v>95</v>
      </c>
      <c r="B1737" t="s">
        <v>98</v>
      </c>
      <c r="C1737" t="s">
        <v>124</v>
      </c>
      <c r="D1737" t="s">
        <v>136</v>
      </c>
      <c r="E1737" t="s">
        <v>111</v>
      </c>
      <c r="F1737">
        <v>70</v>
      </c>
      <c r="G1737" t="str">
        <f>VLOOKUP(A1737,[1]Sheet1!$B$2:$E$200,3,FALSE)</f>
        <v>MINICLAVEL</v>
      </c>
      <c r="H1737">
        <f>+Tabla1[[#This Row],[VALOR]]/7</f>
        <v>10</v>
      </c>
    </row>
    <row r="1738" spans="1:8" hidden="1" x14ac:dyDescent="0.25">
      <c r="A1738" t="s">
        <v>95</v>
      </c>
      <c r="B1738" t="s">
        <v>98</v>
      </c>
      <c r="C1738" t="s">
        <v>124</v>
      </c>
      <c r="D1738" t="s">
        <v>137</v>
      </c>
      <c r="E1738" t="s">
        <v>111</v>
      </c>
      <c r="F1738">
        <v>56</v>
      </c>
      <c r="G1738" t="str">
        <f>VLOOKUP(A1738,[1]Sheet1!$B$2:$E$200,3,FALSE)</f>
        <v>MINICLAVEL</v>
      </c>
      <c r="H1738">
        <f>+Tabla1[[#This Row],[VALOR]]/7</f>
        <v>8</v>
      </c>
    </row>
    <row r="1739" spans="1:8" hidden="1" x14ac:dyDescent="0.25">
      <c r="A1739" t="s">
        <v>95</v>
      </c>
      <c r="B1739" t="s">
        <v>98</v>
      </c>
      <c r="C1739" t="s">
        <v>124</v>
      </c>
      <c r="D1739" t="s">
        <v>138</v>
      </c>
      <c r="E1739" t="s">
        <v>111</v>
      </c>
      <c r="F1739">
        <v>42</v>
      </c>
      <c r="G1739" t="str">
        <f>VLOOKUP(A1739,[1]Sheet1!$B$2:$E$200,3,FALSE)</f>
        <v>MINICLAVEL</v>
      </c>
      <c r="H1739">
        <f>+Tabla1[[#This Row],[VALOR]]/7</f>
        <v>6</v>
      </c>
    </row>
    <row r="1740" spans="1:8" hidden="1" x14ac:dyDescent="0.25">
      <c r="A1740" t="s">
        <v>122</v>
      </c>
      <c r="B1740" t="s">
        <v>98</v>
      </c>
      <c r="C1740" t="s">
        <v>124</v>
      </c>
      <c r="D1740" t="s">
        <v>136</v>
      </c>
      <c r="E1740" t="s">
        <v>111</v>
      </c>
      <c r="F1740">
        <v>70</v>
      </c>
      <c r="G1740" t="str">
        <f>VLOOKUP(A1740,[1]Sheet1!$B$2:$E$200,3,FALSE)</f>
        <v>MINICLAVEL</v>
      </c>
      <c r="H1740">
        <f>+Tabla1[[#This Row],[VALOR]]/7</f>
        <v>10</v>
      </c>
    </row>
    <row r="1741" spans="1:8" hidden="1" x14ac:dyDescent="0.25">
      <c r="A1741" t="s">
        <v>122</v>
      </c>
      <c r="B1741" t="s">
        <v>98</v>
      </c>
      <c r="C1741" t="s">
        <v>124</v>
      </c>
      <c r="D1741" t="s">
        <v>137</v>
      </c>
      <c r="E1741" t="s">
        <v>111</v>
      </c>
      <c r="F1741">
        <v>56</v>
      </c>
      <c r="G1741" t="str">
        <f>VLOOKUP(A1741,[1]Sheet1!$B$2:$E$200,3,FALSE)</f>
        <v>MINICLAVEL</v>
      </c>
      <c r="H1741">
        <f>+Tabla1[[#This Row],[VALOR]]/7</f>
        <v>8</v>
      </c>
    </row>
    <row r="1742" spans="1:8" hidden="1" x14ac:dyDescent="0.25">
      <c r="A1742" t="s">
        <v>122</v>
      </c>
      <c r="B1742" t="s">
        <v>98</v>
      </c>
      <c r="C1742" t="s">
        <v>124</v>
      </c>
      <c r="D1742" t="s">
        <v>138</v>
      </c>
      <c r="E1742" t="s">
        <v>111</v>
      </c>
      <c r="F1742">
        <v>42</v>
      </c>
      <c r="G1742" t="str">
        <f>VLOOKUP(A1742,[1]Sheet1!$B$2:$E$200,3,FALSE)</f>
        <v>MINICLAVEL</v>
      </c>
      <c r="H1742">
        <f>+Tabla1[[#This Row],[VALOR]]/7</f>
        <v>6</v>
      </c>
    </row>
    <row r="1743" spans="1:8" hidden="1" x14ac:dyDescent="0.25">
      <c r="A1743" t="s">
        <v>123</v>
      </c>
      <c r="B1743" t="s">
        <v>98</v>
      </c>
      <c r="C1743" t="s">
        <v>124</v>
      </c>
      <c r="D1743" t="s">
        <v>136</v>
      </c>
      <c r="E1743" t="s">
        <v>111</v>
      </c>
      <c r="F1743">
        <v>70</v>
      </c>
      <c r="G1743" t="str">
        <f>VLOOKUP(A1743,[1]Sheet1!$B$2:$E$200,3,FALSE)</f>
        <v>MINICLAVEL</v>
      </c>
      <c r="H1743">
        <f>+Tabla1[[#This Row],[VALOR]]/7</f>
        <v>10</v>
      </c>
    </row>
    <row r="1744" spans="1:8" hidden="1" x14ac:dyDescent="0.25">
      <c r="A1744" t="s">
        <v>123</v>
      </c>
      <c r="B1744" t="s">
        <v>98</v>
      </c>
      <c r="C1744" t="s">
        <v>124</v>
      </c>
      <c r="D1744" t="s">
        <v>137</v>
      </c>
      <c r="E1744" t="s">
        <v>111</v>
      </c>
      <c r="F1744">
        <v>56</v>
      </c>
      <c r="G1744" t="str">
        <f>VLOOKUP(A1744,[1]Sheet1!$B$2:$E$200,3,FALSE)</f>
        <v>MINICLAVEL</v>
      </c>
      <c r="H1744">
        <f>+Tabla1[[#This Row],[VALOR]]/7</f>
        <v>8</v>
      </c>
    </row>
    <row r="1745" spans="1:8" hidden="1" x14ac:dyDescent="0.25">
      <c r="A1745" t="s">
        <v>123</v>
      </c>
      <c r="B1745" t="s">
        <v>98</v>
      </c>
      <c r="C1745" t="s">
        <v>124</v>
      </c>
      <c r="D1745" t="s">
        <v>138</v>
      </c>
      <c r="E1745" t="s">
        <v>111</v>
      </c>
      <c r="F1745">
        <v>42</v>
      </c>
      <c r="G1745" t="str">
        <f>VLOOKUP(A1745,[1]Sheet1!$B$2:$E$200,3,FALSE)</f>
        <v>MINICLAVEL</v>
      </c>
      <c r="H1745">
        <f>+Tabla1[[#This Row],[VALOR]]/7</f>
        <v>6</v>
      </c>
    </row>
    <row r="1746" spans="1:8" hidden="1" x14ac:dyDescent="0.25">
      <c r="A1746" t="s">
        <v>0</v>
      </c>
      <c r="B1746" t="s">
        <v>98</v>
      </c>
      <c r="C1746" t="s">
        <v>110</v>
      </c>
      <c r="D1746">
        <v>4</v>
      </c>
      <c r="E1746" t="s">
        <v>111</v>
      </c>
      <c r="F1746">
        <v>35</v>
      </c>
      <c r="G1746" t="str">
        <f>VLOOKUP(A1746,[1]Sheet1!$B$2:$E$200,3,FALSE)</f>
        <v>CLAVEL</v>
      </c>
      <c r="H1746">
        <f>+Tabla1[[#This Row],[VALOR]]/7</f>
        <v>5</v>
      </c>
    </row>
    <row r="1747" spans="1:8" hidden="1" x14ac:dyDescent="0.25">
      <c r="A1747" t="s">
        <v>1</v>
      </c>
      <c r="B1747" t="s">
        <v>98</v>
      </c>
      <c r="C1747" t="s">
        <v>110</v>
      </c>
      <c r="D1747">
        <v>7</v>
      </c>
      <c r="E1747" t="s">
        <v>111</v>
      </c>
      <c r="F1747">
        <v>35</v>
      </c>
      <c r="G1747" t="str">
        <f>VLOOKUP(A1747,[1]Sheet1!$B$2:$E$200,3,FALSE)</f>
        <v>CLAVEL</v>
      </c>
      <c r="H1747">
        <f>+Tabla1[[#This Row],[VALOR]]/7</f>
        <v>5</v>
      </c>
    </row>
    <row r="1748" spans="1:8" hidden="1" x14ac:dyDescent="0.25">
      <c r="A1748" t="s">
        <v>2</v>
      </c>
      <c r="B1748" t="s">
        <v>98</v>
      </c>
      <c r="C1748" t="s">
        <v>110</v>
      </c>
      <c r="D1748">
        <v>4</v>
      </c>
      <c r="E1748" t="s">
        <v>111</v>
      </c>
      <c r="F1748">
        <v>35</v>
      </c>
      <c r="G1748" t="str">
        <f>VLOOKUP(A1748,[1]Sheet1!$B$2:$E$200,3,FALSE)</f>
        <v>CLAVEL</v>
      </c>
      <c r="H1748">
        <f>+Tabla1[[#This Row],[VALOR]]/7</f>
        <v>5</v>
      </c>
    </row>
    <row r="1749" spans="1:8" hidden="1" x14ac:dyDescent="0.25">
      <c r="A1749" t="s">
        <v>3</v>
      </c>
      <c r="B1749" t="s">
        <v>98</v>
      </c>
      <c r="C1749" t="s">
        <v>110</v>
      </c>
      <c r="D1749">
        <v>4</v>
      </c>
      <c r="E1749" t="s">
        <v>111</v>
      </c>
      <c r="F1749">
        <v>30</v>
      </c>
      <c r="G1749" t="str">
        <f>VLOOKUP(A1749,[1]Sheet1!$B$2:$E$200,3,FALSE)</f>
        <v>MINICLAVEL</v>
      </c>
      <c r="H1749">
        <f>+Tabla1[[#This Row],[VALOR]]/7</f>
        <v>4.2857142857142856</v>
      </c>
    </row>
    <row r="1750" spans="1:8" hidden="1" x14ac:dyDescent="0.25">
      <c r="A1750" t="s">
        <v>4</v>
      </c>
      <c r="B1750" t="s">
        <v>98</v>
      </c>
      <c r="C1750" t="s">
        <v>110</v>
      </c>
      <c r="D1750">
        <v>1</v>
      </c>
      <c r="E1750" t="s">
        <v>111</v>
      </c>
      <c r="F1750">
        <v>30</v>
      </c>
      <c r="G1750" t="str">
        <f>VLOOKUP(A1750,[1]Sheet1!$B$2:$E$200,3,FALSE)</f>
        <v>MINICLAVEL</v>
      </c>
      <c r="H1750">
        <f>+Tabla1[[#This Row],[VALOR]]/7</f>
        <v>4.2857142857142856</v>
      </c>
    </row>
    <row r="1751" spans="1:8" hidden="1" x14ac:dyDescent="0.25">
      <c r="A1751" t="s">
        <v>5</v>
      </c>
      <c r="B1751" t="s">
        <v>98</v>
      </c>
      <c r="C1751" t="s">
        <v>110</v>
      </c>
      <c r="D1751">
        <v>1</v>
      </c>
      <c r="E1751" t="s">
        <v>111</v>
      </c>
      <c r="F1751">
        <v>30</v>
      </c>
      <c r="G1751" t="str">
        <f>VLOOKUP(A1751,[1]Sheet1!$B$2:$E$200,3,FALSE)</f>
        <v>MINICLAVEL</v>
      </c>
      <c r="H1751">
        <f>+Tabla1[[#This Row],[VALOR]]/7</f>
        <v>4.2857142857142856</v>
      </c>
    </row>
    <row r="1752" spans="1:8" hidden="1" x14ac:dyDescent="0.25">
      <c r="A1752" t="s">
        <v>6</v>
      </c>
      <c r="B1752" t="s">
        <v>98</v>
      </c>
      <c r="C1752" t="s">
        <v>110</v>
      </c>
      <c r="D1752">
        <v>1</v>
      </c>
      <c r="E1752" t="s">
        <v>111</v>
      </c>
      <c r="F1752">
        <v>30</v>
      </c>
      <c r="G1752" t="str">
        <f>VLOOKUP(A1752,[1]Sheet1!$B$2:$E$200,3,FALSE)</f>
        <v>MINICLAVEL</v>
      </c>
      <c r="H1752">
        <f>+Tabla1[[#This Row],[VALOR]]/7</f>
        <v>4.2857142857142856</v>
      </c>
    </row>
    <row r="1753" spans="1:8" hidden="1" x14ac:dyDescent="0.25">
      <c r="A1753" t="s">
        <v>114</v>
      </c>
      <c r="B1753" t="s">
        <v>98</v>
      </c>
      <c r="C1753" t="s">
        <v>110</v>
      </c>
      <c r="D1753">
        <v>4</v>
      </c>
      <c r="E1753" t="s">
        <v>111</v>
      </c>
      <c r="F1753">
        <v>35</v>
      </c>
      <c r="G1753" t="str">
        <f>VLOOKUP(A1753,[1]Sheet1!$B$2:$E$200,3,FALSE)</f>
        <v>CLAVEL</v>
      </c>
      <c r="H1753">
        <f>+Tabla1[[#This Row],[VALOR]]/7</f>
        <v>5</v>
      </c>
    </row>
    <row r="1754" spans="1:8" hidden="1" x14ac:dyDescent="0.25">
      <c r="A1754" t="s">
        <v>7</v>
      </c>
      <c r="B1754" t="s">
        <v>98</v>
      </c>
      <c r="C1754" t="s">
        <v>110</v>
      </c>
      <c r="D1754">
        <v>6</v>
      </c>
      <c r="E1754" t="s">
        <v>111</v>
      </c>
      <c r="F1754">
        <v>35</v>
      </c>
      <c r="G1754" t="str">
        <f>VLOOKUP(A1754,[1]Sheet1!$B$2:$E$200,3,FALSE)</f>
        <v>CLAVEL</v>
      </c>
      <c r="H1754">
        <f>+Tabla1[[#This Row],[VALOR]]/7</f>
        <v>5</v>
      </c>
    </row>
    <row r="1755" spans="1:8" hidden="1" x14ac:dyDescent="0.25">
      <c r="A1755" t="s">
        <v>8</v>
      </c>
      <c r="B1755" t="s">
        <v>98</v>
      </c>
      <c r="C1755" t="s">
        <v>110</v>
      </c>
      <c r="D1755">
        <v>4</v>
      </c>
      <c r="E1755" t="s">
        <v>111</v>
      </c>
      <c r="F1755">
        <v>35</v>
      </c>
      <c r="G1755" t="str">
        <f>VLOOKUP(A1755,[1]Sheet1!$B$2:$E$200,3,FALSE)</f>
        <v>CLAVEL</v>
      </c>
      <c r="H1755">
        <f>+Tabla1[[#This Row],[VALOR]]/7</f>
        <v>5</v>
      </c>
    </row>
    <row r="1756" spans="1:8" hidden="1" x14ac:dyDescent="0.25">
      <c r="A1756" t="s">
        <v>9</v>
      </c>
      <c r="B1756" t="s">
        <v>98</v>
      </c>
      <c r="C1756" t="s">
        <v>110</v>
      </c>
      <c r="D1756">
        <v>1</v>
      </c>
      <c r="E1756" t="s">
        <v>111</v>
      </c>
      <c r="F1756">
        <v>30</v>
      </c>
      <c r="G1756" t="str">
        <f>VLOOKUP(A1756,[1]Sheet1!$B$2:$E$200,3,FALSE)</f>
        <v>MINICLAVEL</v>
      </c>
      <c r="H1756">
        <f>+Tabla1[[#This Row],[VALOR]]/7</f>
        <v>4.2857142857142856</v>
      </c>
    </row>
    <row r="1757" spans="1:8" hidden="1" x14ac:dyDescent="0.25">
      <c r="A1757" t="s">
        <v>10</v>
      </c>
      <c r="B1757" t="s">
        <v>98</v>
      </c>
      <c r="C1757" t="s">
        <v>110</v>
      </c>
      <c r="D1757">
        <v>4</v>
      </c>
      <c r="E1757" t="s">
        <v>111</v>
      </c>
      <c r="F1757">
        <v>35</v>
      </c>
      <c r="G1757" t="str">
        <f>VLOOKUP(A1757,[1]Sheet1!$B$2:$E$200,3,FALSE)</f>
        <v>CLAVEL</v>
      </c>
      <c r="H1757">
        <f>+Tabla1[[#This Row],[VALOR]]/7</f>
        <v>5</v>
      </c>
    </row>
    <row r="1758" spans="1:8" hidden="1" x14ac:dyDescent="0.25">
      <c r="A1758" t="s">
        <v>11</v>
      </c>
      <c r="B1758" t="s">
        <v>98</v>
      </c>
      <c r="C1758" t="s">
        <v>110</v>
      </c>
      <c r="D1758">
        <v>2</v>
      </c>
      <c r="E1758" t="s">
        <v>111</v>
      </c>
      <c r="F1758">
        <v>30</v>
      </c>
      <c r="G1758" t="str">
        <f>VLOOKUP(A1758,[1]Sheet1!$B$2:$E$200,3,FALSE)</f>
        <v>MINICLAVEL</v>
      </c>
      <c r="H1758">
        <f>+Tabla1[[#This Row],[VALOR]]/7</f>
        <v>4.2857142857142856</v>
      </c>
    </row>
    <row r="1759" spans="1:8" hidden="1" x14ac:dyDescent="0.25">
      <c r="A1759" t="s">
        <v>12</v>
      </c>
      <c r="B1759" t="s">
        <v>98</v>
      </c>
      <c r="C1759" t="s">
        <v>110</v>
      </c>
      <c r="D1759">
        <v>1</v>
      </c>
      <c r="E1759" t="s">
        <v>111</v>
      </c>
      <c r="F1759">
        <v>30</v>
      </c>
      <c r="G1759" t="str">
        <f>VLOOKUP(A1759,[1]Sheet1!$B$2:$E$200,3,FALSE)</f>
        <v>MINICLAVEL</v>
      </c>
      <c r="H1759">
        <f>+Tabla1[[#This Row],[VALOR]]/7</f>
        <v>4.2857142857142856</v>
      </c>
    </row>
    <row r="1760" spans="1:8" hidden="1" x14ac:dyDescent="0.25">
      <c r="A1760" t="s">
        <v>13</v>
      </c>
      <c r="B1760" t="s">
        <v>98</v>
      </c>
      <c r="C1760" t="s">
        <v>110</v>
      </c>
      <c r="D1760">
        <v>1</v>
      </c>
      <c r="E1760" t="s">
        <v>111</v>
      </c>
      <c r="F1760">
        <v>35</v>
      </c>
      <c r="G1760" t="str">
        <f>VLOOKUP(A1760,[1]Sheet1!$B$2:$E$200,3,FALSE)</f>
        <v>CLAVEL</v>
      </c>
      <c r="H1760">
        <f>+Tabla1[[#This Row],[VALOR]]/7</f>
        <v>5</v>
      </c>
    </row>
    <row r="1761" spans="1:8" hidden="1" x14ac:dyDescent="0.25">
      <c r="A1761" t="s">
        <v>14</v>
      </c>
      <c r="B1761" t="s">
        <v>98</v>
      </c>
      <c r="C1761" t="s">
        <v>110</v>
      </c>
      <c r="D1761">
        <v>4</v>
      </c>
      <c r="E1761" t="s">
        <v>111</v>
      </c>
      <c r="F1761">
        <v>30</v>
      </c>
      <c r="G1761" t="str">
        <f>VLOOKUP(A1761,[1]Sheet1!$B$2:$E$200,3,FALSE)</f>
        <v>CLAVEL</v>
      </c>
      <c r="H1761">
        <f>+Tabla1[[#This Row],[VALOR]]/7</f>
        <v>4.2857142857142856</v>
      </c>
    </row>
    <row r="1762" spans="1:8" hidden="1" x14ac:dyDescent="0.25">
      <c r="A1762" t="s">
        <v>15</v>
      </c>
      <c r="B1762" t="s">
        <v>98</v>
      </c>
      <c r="C1762" t="s">
        <v>110</v>
      </c>
      <c r="D1762">
        <v>4</v>
      </c>
      <c r="E1762" t="s">
        <v>111</v>
      </c>
      <c r="F1762">
        <v>30</v>
      </c>
      <c r="G1762" t="str">
        <f>VLOOKUP(A1762,[1]Sheet1!$B$2:$E$200,3,FALSE)</f>
        <v>CLAVEL</v>
      </c>
      <c r="H1762">
        <f>+Tabla1[[#This Row],[VALOR]]/7</f>
        <v>4.2857142857142856</v>
      </c>
    </row>
    <row r="1763" spans="1:8" hidden="1" x14ac:dyDescent="0.25">
      <c r="A1763" t="s">
        <v>16</v>
      </c>
      <c r="B1763" t="s">
        <v>98</v>
      </c>
      <c r="C1763" t="s">
        <v>110</v>
      </c>
      <c r="D1763">
        <v>4</v>
      </c>
      <c r="E1763" t="s">
        <v>111</v>
      </c>
      <c r="F1763">
        <v>35</v>
      </c>
      <c r="G1763" t="str">
        <f>VLOOKUP(A1763,[1]Sheet1!$B$2:$E$200,3,FALSE)</f>
        <v>CLAVEL</v>
      </c>
      <c r="H1763">
        <f>+Tabla1[[#This Row],[VALOR]]/7</f>
        <v>5</v>
      </c>
    </row>
    <row r="1764" spans="1:8" hidden="1" x14ac:dyDescent="0.25">
      <c r="A1764" t="s">
        <v>17</v>
      </c>
      <c r="B1764" t="s">
        <v>98</v>
      </c>
      <c r="C1764" t="s">
        <v>110</v>
      </c>
      <c r="D1764">
        <v>4</v>
      </c>
      <c r="E1764" t="s">
        <v>111</v>
      </c>
      <c r="F1764">
        <v>30</v>
      </c>
      <c r="G1764" t="str">
        <f>VLOOKUP(A1764,[1]Sheet1!$B$2:$E$200,3,FALSE)</f>
        <v>MINICLAVEL</v>
      </c>
      <c r="H1764">
        <f>+Tabla1[[#This Row],[VALOR]]/7</f>
        <v>4.2857142857142856</v>
      </c>
    </row>
    <row r="1765" spans="1:8" hidden="1" x14ac:dyDescent="0.25">
      <c r="A1765" t="s">
        <v>18</v>
      </c>
      <c r="B1765" t="s">
        <v>98</v>
      </c>
      <c r="C1765" t="s">
        <v>110</v>
      </c>
      <c r="D1765">
        <v>10</v>
      </c>
      <c r="E1765" t="s">
        <v>111</v>
      </c>
      <c r="F1765">
        <v>35</v>
      </c>
      <c r="G1765" t="str">
        <f>VLOOKUP(A1765,[1]Sheet1!$B$2:$E$200,3,FALSE)</f>
        <v>CLAVEL</v>
      </c>
      <c r="H1765">
        <f>+Tabla1[[#This Row],[VALOR]]/7</f>
        <v>5</v>
      </c>
    </row>
    <row r="1766" spans="1:8" hidden="1" x14ac:dyDescent="0.25">
      <c r="A1766" t="s">
        <v>19</v>
      </c>
      <c r="B1766" t="s">
        <v>98</v>
      </c>
      <c r="C1766" t="s">
        <v>110</v>
      </c>
      <c r="D1766">
        <v>1</v>
      </c>
      <c r="E1766" t="s">
        <v>111</v>
      </c>
      <c r="F1766">
        <v>30</v>
      </c>
      <c r="G1766" t="str">
        <f>VLOOKUP(A1766,[1]Sheet1!$B$2:$E$200,3,FALSE)</f>
        <v>MINICLAVEL</v>
      </c>
      <c r="H1766">
        <f>+Tabla1[[#This Row],[VALOR]]/7</f>
        <v>4.2857142857142856</v>
      </c>
    </row>
    <row r="1767" spans="1:8" hidden="1" x14ac:dyDescent="0.25">
      <c r="A1767" t="s">
        <v>20</v>
      </c>
      <c r="B1767" t="s">
        <v>98</v>
      </c>
      <c r="C1767" t="s">
        <v>110</v>
      </c>
      <c r="D1767">
        <v>1</v>
      </c>
      <c r="E1767" t="s">
        <v>111</v>
      </c>
      <c r="F1767">
        <v>35</v>
      </c>
      <c r="G1767" t="str">
        <f>VLOOKUP(A1767,[1]Sheet1!$B$2:$E$200,3,FALSE)</f>
        <v>CLAVEL</v>
      </c>
      <c r="H1767">
        <f>+Tabla1[[#This Row],[VALOR]]/7</f>
        <v>5</v>
      </c>
    </row>
    <row r="1768" spans="1:8" hidden="1" x14ac:dyDescent="0.25">
      <c r="A1768" t="s">
        <v>21</v>
      </c>
      <c r="B1768" t="s">
        <v>98</v>
      </c>
      <c r="C1768" t="s">
        <v>110</v>
      </c>
      <c r="D1768">
        <v>4</v>
      </c>
      <c r="E1768" t="s">
        <v>111</v>
      </c>
      <c r="F1768">
        <v>35</v>
      </c>
      <c r="G1768" t="str">
        <f>VLOOKUP(A1768,[1]Sheet1!$B$2:$E$200,3,FALSE)</f>
        <v>CLAVEL</v>
      </c>
      <c r="H1768">
        <f>+Tabla1[[#This Row],[VALOR]]/7</f>
        <v>5</v>
      </c>
    </row>
    <row r="1769" spans="1:8" hidden="1" x14ac:dyDescent="0.25">
      <c r="A1769" t="s">
        <v>115</v>
      </c>
      <c r="B1769" t="s">
        <v>98</v>
      </c>
      <c r="C1769" t="s">
        <v>110</v>
      </c>
      <c r="D1769">
        <v>4</v>
      </c>
      <c r="E1769" t="s">
        <v>111</v>
      </c>
      <c r="F1769">
        <v>35</v>
      </c>
      <c r="G1769" t="str">
        <f>VLOOKUP(A1769,[1]Sheet1!$B$2:$E$200,3,FALSE)</f>
        <v>CLAVEL</v>
      </c>
      <c r="H1769">
        <f>+Tabla1[[#This Row],[VALOR]]/7</f>
        <v>5</v>
      </c>
    </row>
    <row r="1770" spans="1:8" hidden="1" x14ac:dyDescent="0.25">
      <c r="A1770" t="s">
        <v>22</v>
      </c>
      <c r="B1770" t="s">
        <v>98</v>
      </c>
      <c r="C1770" t="s">
        <v>110</v>
      </c>
      <c r="D1770">
        <v>4</v>
      </c>
      <c r="E1770" t="s">
        <v>111</v>
      </c>
      <c r="F1770">
        <v>30</v>
      </c>
      <c r="G1770" t="str">
        <f>VLOOKUP(A1770,[1]Sheet1!$B$2:$E$200,3,FALSE)</f>
        <v>MINICLAVEL</v>
      </c>
      <c r="H1770">
        <f>+Tabla1[[#This Row],[VALOR]]/7</f>
        <v>4.2857142857142856</v>
      </c>
    </row>
    <row r="1771" spans="1:8" hidden="1" x14ac:dyDescent="0.25">
      <c r="A1771" t="s">
        <v>24</v>
      </c>
      <c r="B1771" t="s">
        <v>98</v>
      </c>
      <c r="C1771" t="s">
        <v>110</v>
      </c>
      <c r="D1771">
        <v>4</v>
      </c>
      <c r="E1771" t="s">
        <v>111</v>
      </c>
      <c r="F1771">
        <v>35</v>
      </c>
      <c r="G1771" t="str">
        <f>VLOOKUP(A1771,[1]Sheet1!$B$2:$E$200,3,FALSE)</f>
        <v>CLAVEL</v>
      </c>
      <c r="H1771">
        <f>+Tabla1[[#This Row],[VALOR]]/7</f>
        <v>5</v>
      </c>
    </row>
    <row r="1772" spans="1:8" hidden="1" x14ac:dyDescent="0.25">
      <c r="A1772" t="s">
        <v>25</v>
      </c>
      <c r="B1772" t="s">
        <v>98</v>
      </c>
      <c r="C1772" t="s">
        <v>110</v>
      </c>
      <c r="D1772">
        <v>4</v>
      </c>
      <c r="E1772" t="s">
        <v>111</v>
      </c>
      <c r="F1772">
        <v>35</v>
      </c>
      <c r="G1772" t="str">
        <f>VLOOKUP(A1772,[1]Sheet1!$B$2:$E$200,3,FALSE)</f>
        <v>CLAVEL</v>
      </c>
      <c r="H1772">
        <f>+Tabla1[[#This Row],[VALOR]]/7</f>
        <v>5</v>
      </c>
    </row>
    <row r="1773" spans="1:8" hidden="1" x14ac:dyDescent="0.25">
      <c r="A1773" s="5" t="s">
        <v>26</v>
      </c>
      <c r="B1773" t="s">
        <v>98</v>
      </c>
      <c r="C1773" t="s">
        <v>110</v>
      </c>
      <c r="D1773">
        <v>9</v>
      </c>
      <c r="E1773" t="s">
        <v>111</v>
      </c>
      <c r="F1773">
        <v>30</v>
      </c>
      <c r="G1773" t="str">
        <f>VLOOKUP(A1773,[1]Sheet1!$B$2:$E$200,3,FALSE)</f>
        <v>CLAVEL</v>
      </c>
      <c r="H1773">
        <f>+Tabla1[[#This Row],[VALOR]]/7</f>
        <v>4.2857142857142856</v>
      </c>
    </row>
    <row r="1774" spans="1:8" hidden="1" x14ac:dyDescent="0.25">
      <c r="A1774" t="s">
        <v>27</v>
      </c>
      <c r="B1774" t="s">
        <v>98</v>
      </c>
      <c r="C1774" t="s">
        <v>110</v>
      </c>
      <c r="D1774">
        <v>4</v>
      </c>
      <c r="E1774" t="s">
        <v>111</v>
      </c>
      <c r="F1774">
        <v>35</v>
      </c>
      <c r="G1774" t="str">
        <f>VLOOKUP(A1774,[1]Sheet1!$B$2:$E$200,3,FALSE)</f>
        <v>CLAVEL</v>
      </c>
      <c r="H1774">
        <f>+Tabla1[[#This Row],[VALOR]]/7</f>
        <v>5</v>
      </c>
    </row>
    <row r="1775" spans="1:8" hidden="1" x14ac:dyDescent="0.25">
      <c r="A1775" t="s">
        <v>28</v>
      </c>
      <c r="B1775" t="s">
        <v>98</v>
      </c>
      <c r="C1775" t="s">
        <v>110</v>
      </c>
      <c r="D1775">
        <v>7</v>
      </c>
      <c r="E1775" t="s">
        <v>111</v>
      </c>
      <c r="F1775">
        <v>30</v>
      </c>
      <c r="G1775" t="str">
        <f>VLOOKUP(A1775,[1]Sheet1!$B$2:$E$200,3,FALSE)</f>
        <v>CLAVEL</v>
      </c>
      <c r="H1775">
        <f>+Tabla1[[#This Row],[VALOR]]/7</f>
        <v>4.2857142857142856</v>
      </c>
    </row>
    <row r="1776" spans="1:8" hidden="1" x14ac:dyDescent="0.25">
      <c r="A1776" t="s">
        <v>29</v>
      </c>
      <c r="B1776" t="s">
        <v>98</v>
      </c>
      <c r="C1776" t="s">
        <v>110</v>
      </c>
      <c r="D1776">
        <v>1</v>
      </c>
      <c r="E1776" t="s">
        <v>111</v>
      </c>
      <c r="F1776">
        <v>30</v>
      </c>
      <c r="G1776" t="str">
        <f>VLOOKUP(A1776,[1]Sheet1!$B$2:$E$200,3,FALSE)</f>
        <v>MINICLAVEL</v>
      </c>
      <c r="H1776">
        <f>+Tabla1[[#This Row],[VALOR]]/7</f>
        <v>4.2857142857142856</v>
      </c>
    </row>
    <row r="1777" spans="1:8" hidden="1" x14ac:dyDescent="0.25">
      <c r="A1777" t="s">
        <v>116</v>
      </c>
      <c r="B1777" t="s">
        <v>98</v>
      </c>
      <c r="C1777" t="s">
        <v>110</v>
      </c>
      <c r="D1777">
        <v>1</v>
      </c>
      <c r="E1777" t="s">
        <v>111</v>
      </c>
      <c r="F1777">
        <v>30</v>
      </c>
      <c r="G1777" t="str">
        <f>VLOOKUP(A1777,[1]Sheet1!$B$2:$E$200,3,FALSE)</f>
        <v>MINICLAVEL</v>
      </c>
      <c r="H1777">
        <f>+Tabla1[[#This Row],[VALOR]]/7</f>
        <v>4.2857142857142856</v>
      </c>
    </row>
    <row r="1778" spans="1:8" hidden="1" x14ac:dyDescent="0.25">
      <c r="A1778" t="s">
        <v>30</v>
      </c>
      <c r="B1778" t="s">
        <v>98</v>
      </c>
      <c r="C1778" t="s">
        <v>110</v>
      </c>
      <c r="D1778">
        <v>4</v>
      </c>
      <c r="E1778" t="s">
        <v>111</v>
      </c>
      <c r="F1778">
        <v>35</v>
      </c>
      <c r="G1778" t="str">
        <f>VLOOKUP(A1778,[1]Sheet1!$B$2:$E$200,3,FALSE)</f>
        <v>CLAVEL</v>
      </c>
      <c r="H1778">
        <f>+Tabla1[[#This Row],[VALOR]]/7</f>
        <v>5</v>
      </c>
    </row>
    <row r="1779" spans="1:8" hidden="1" x14ac:dyDescent="0.25">
      <c r="A1779" t="s">
        <v>31</v>
      </c>
      <c r="B1779" t="s">
        <v>98</v>
      </c>
      <c r="C1779" t="s">
        <v>110</v>
      </c>
      <c r="D1779">
        <v>4</v>
      </c>
      <c r="E1779" t="s">
        <v>111</v>
      </c>
      <c r="F1779">
        <v>30</v>
      </c>
      <c r="G1779" t="str">
        <f>VLOOKUP(A1779,[1]Sheet1!$B$2:$E$200,3,FALSE)</f>
        <v>MINICLAVEL</v>
      </c>
      <c r="H1779">
        <f>+Tabla1[[#This Row],[VALOR]]/7</f>
        <v>4.2857142857142856</v>
      </c>
    </row>
    <row r="1780" spans="1:8" hidden="1" x14ac:dyDescent="0.25">
      <c r="A1780" t="s">
        <v>32</v>
      </c>
      <c r="B1780" t="s">
        <v>98</v>
      </c>
      <c r="C1780" t="s">
        <v>110</v>
      </c>
      <c r="D1780">
        <v>2</v>
      </c>
      <c r="E1780" t="s">
        <v>111</v>
      </c>
      <c r="F1780">
        <v>30</v>
      </c>
      <c r="G1780" t="str">
        <f>VLOOKUP(A1780,[1]Sheet1!$B$2:$E$200,3,FALSE)</f>
        <v>MINICLAVEL</v>
      </c>
      <c r="H1780">
        <f>+Tabla1[[#This Row],[VALOR]]/7</f>
        <v>4.2857142857142856</v>
      </c>
    </row>
    <row r="1781" spans="1:8" hidden="1" x14ac:dyDescent="0.25">
      <c r="A1781" t="s">
        <v>33</v>
      </c>
      <c r="B1781" t="s">
        <v>98</v>
      </c>
      <c r="C1781" t="s">
        <v>110</v>
      </c>
      <c r="D1781">
        <v>4</v>
      </c>
      <c r="E1781" t="s">
        <v>111</v>
      </c>
      <c r="F1781">
        <v>35</v>
      </c>
      <c r="G1781" t="str">
        <f>VLOOKUP(A1781,[1]Sheet1!$B$2:$E$200,3,FALSE)</f>
        <v>CLAVEL</v>
      </c>
      <c r="H1781">
        <f>+Tabla1[[#This Row],[VALOR]]/7</f>
        <v>5</v>
      </c>
    </row>
    <row r="1782" spans="1:8" hidden="1" x14ac:dyDescent="0.25">
      <c r="A1782" t="s">
        <v>34</v>
      </c>
      <c r="B1782" t="s">
        <v>98</v>
      </c>
      <c r="C1782" t="s">
        <v>110</v>
      </c>
      <c r="D1782">
        <v>4</v>
      </c>
      <c r="E1782" t="s">
        <v>111</v>
      </c>
      <c r="F1782">
        <v>35</v>
      </c>
      <c r="G1782" t="str">
        <f>VLOOKUP(A1782,[1]Sheet1!$B$2:$E$200,3,FALSE)</f>
        <v>CLAVEL</v>
      </c>
      <c r="H1782">
        <f>+Tabla1[[#This Row],[VALOR]]/7</f>
        <v>5</v>
      </c>
    </row>
    <row r="1783" spans="1:8" hidden="1" x14ac:dyDescent="0.25">
      <c r="A1783" t="s">
        <v>35</v>
      </c>
      <c r="B1783" t="s">
        <v>98</v>
      </c>
      <c r="C1783" t="s">
        <v>110</v>
      </c>
      <c r="D1783">
        <v>4</v>
      </c>
      <c r="E1783" t="s">
        <v>111</v>
      </c>
      <c r="F1783">
        <v>35</v>
      </c>
      <c r="G1783" t="str">
        <f>VLOOKUP(A1783,[1]Sheet1!$B$2:$E$200,3,FALSE)</f>
        <v>CLAVEL</v>
      </c>
      <c r="H1783">
        <f>+Tabla1[[#This Row],[VALOR]]/7</f>
        <v>5</v>
      </c>
    </row>
    <row r="1784" spans="1:8" hidden="1" x14ac:dyDescent="0.25">
      <c r="A1784" t="s">
        <v>36</v>
      </c>
      <c r="B1784" t="s">
        <v>98</v>
      </c>
      <c r="C1784" t="s">
        <v>110</v>
      </c>
      <c r="D1784">
        <v>4</v>
      </c>
      <c r="E1784" t="s">
        <v>111</v>
      </c>
      <c r="F1784">
        <v>35</v>
      </c>
      <c r="G1784" t="str">
        <f>VLOOKUP(A1784,[1]Sheet1!$B$2:$E$200,3,FALSE)</f>
        <v>CLAVEL</v>
      </c>
      <c r="H1784">
        <f>+Tabla1[[#This Row],[VALOR]]/7</f>
        <v>5</v>
      </c>
    </row>
    <row r="1785" spans="1:8" hidden="1" x14ac:dyDescent="0.25">
      <c r="A1785" t="s">
        <v>37</v>
      </c>
      <c r="B1785" t="s">
        <v>98</v>
      </c>
      <c r="C1785" t="s">
        <v>110</v>
      </c>
      <c r="D1785">
        <v>4</v>
      </c>
      <c r="E1785" t="s">
        <v>111</v>
      </c>
      <c r="F1785">
        <v>35</v>
      </c>
      <c r="G1785" t="str">
        <f>VLOOKUP(A1785,[1]Sheet1!$B$2:$E$200,3,FALSE)</f>
        <v>CLAVEL</v>
      </c>
      <c r="H1785">
        <f>+Tabla1[[#This Row],[VALOR]]/7</f>
        <v>5</v>
      </c>
    </row>
    <row r="1786" spans="1:8" hidden="1" x14ac:dyDescent="0.25">
      <c r="A1786" t="s">
        <v>38</v>
      </c>
      <c r="B1786" t="s">
        <v>98</v>
      </c>
      <c r="C1786" t="s">
        <v>110</v>
      </c>
      <c r="D1786">
        <v>4</v>
      </c>
      <c r="E1786" t="s">
        <v>111</v>
      </c>
      <c r="F1786">
        <v>15</v>
      </c>
      <c r="G1786" t="str">
        <f>VLOOKUP(A1786,[1]Sheet1!$B$2:$E$200,3,FALSE)</f>
        <v>CLAVEL</v>
      </c>
      <c r="H1786">
        <f>+Tabla1[[#This Row],[VALOR]]/7</f>
        <v>2.1428571428571428</v>
      </c>
    </row>
    <row r="1787" spans="1:8" hidden="1" x14ac:dyDescent="0.25">
      <c r="A1787" t="s">
        <v>39</v>
      </c>
      <c r="B1787" t="s">
        <v>98</v>
      </c>
      <c r="C1787" t="s">
        <v>110</v>
      </c>
      <c r="D1787">
        <v>4</v>
      </c>
      <c r="E1787" t="s">
        <v>111</v>
      </c>
      <c r="F1787">
        <v>35</v>
      </c>
      <c r="G1787" t="str">
        <f>VLOOKUP(A1787,[1]Sheet1!$B$2:$E$200,3,FALSE)</f>
        <v>CLAVEL</v>
      </c>
      <c r="H1787">
        <f>+Tabla1[[#This Row],[VALOR]]/7</f>
        <v>5</v>
      </c>
    </row>
    <row r="1788" spans="1:8" hidden="1" x14ac:dyDescent="0.25">
      <c r="A1788" t="s">
        <v>40</v>
      </c>
      <c r="B1788" t="s">
        <v>98</v>
      </c>
      <c r="C1788" t="s">
        <v>110</v>
      </c>
      <c r="D1788">
        <v>4</v>
      </c>
      <c r="E1788" t="s">
        <v>111</v>
      </c>
      <c r="F1788">
        <v>35</v>
      </c>
      <c r="G1788" t="str">
        <f>VLOOKUP(A1788,[1]Sheet1!$B$2:$E$200,3,FALSE)</f>
        <v>CLAVEL</v>
      </c>
      <c r="H1788">
        <f>+Tabla1[[#This Row],[VALOR]]/7</f>
        <v>5</v>
      </c>
    </row>
    <row r="1789" spans="1:8" hidden="1" x14ac:dyDescent="0.25">
      <c r="A1789" t="s">
        <v>41</v>
      </c>
      <c r="B1789" t="s">
        <v>98</v>
      </c>
      <c r="C1789" t="s">
        <v>110</v>
      </c>
      <c r="D1789">
        <v>1</v>
      </c>
      <c r="E1789" t="s">
        <v>111</v>
      </c>
      <c r="F1789">
        <v>30</v>
      </c>
      <c r="G1789" t="str">
        <f>VLOOKUP(A1789,[1]Sheet1!$B$2:$E$200,3,FALSE)</f>
        <v>MINICLAVEL</v>
      </c>
      <c r="H1789">
        <f>+Tabla1[[#This Row],[VALOR]]/7</f>
        <v>4.2857142857142856</v>
      </c>
    </row>
    <row r="1790" spans="1:8" hidden="1" x14ac:dyDescent="0.25">
      <c r="A1790" t="s">
        <v>42</v>
      </c>
      <c r="B1790" t="s">
        <v>98</v>
      </c>
      <c r="C1790" t="s">
        <v>110</v>
      </c>
      <c r="D1790">
        <v>4</v>
      </c>
      <c r="E1790" t="s">
        <v>111</v>
      </c>
      <c r="F1790">
        <v>35</v>
      </c>
      <c r="G1790" t="str">
        <f>VLOOKUP(A1790,[1]Sheet1!$B$2:$E$200,3,FALSE)</f>
        <v>CLAVEL</v>
      </c>
      <c r="H1790">
        <f>+Tabla1[[#This Row],[VALOR]]/7</f>
        <v>5</v>
      </c>
    </row>
    <row r="1791" spans="1:8" hidden="1" x14ac:dyDescent="0.25">
      <c r="A1791" t="s">
        <v>43</v>
      </c>
      <c r="B1791" t="s">
        <v>98</v>
      </c>
      <c r="C1791" t="s">
        <v>110</v>
      </c>
      <c r="D1791">
        <v>4</v>
      </c>
      <c r="E1791" t="s">
        <v>111</v>
      </c>
      <c r="F1791">
        <v>35</v>
      </c>
      <c r="G1791" t="str">
        <f>VLOOKUP(A1791,[1]Sheet1!$B$2:$E$200,3,FALSE)</f>
        <v>CLAVEL</v>
      </c>
      <c r="H1791">
        <f>+Tabla1[[#This Row],[VALOR]]/7</f>
        <v>5</v>
      </c>
    </row>
    <row r="1792" spans="1:8" hidden="1" x14ac:dyDescent="0.25">
      <c r="A1792" t="s">
        <v>44</v>
      </c>
      <c r="B1792" t="s">
        <v>98</v>
      </c>
      <c r="C1792" t="s">
        <v>110</v>
      </c>
      <c r="D1792">
        <v>4</v>
      </c>
      <c r="E1792" t="s">
        <v>111</v>
      </c>
      <c r="F1792">
        <v>35</v>
      </c>
      <c r="G1792" t="str">
        <f>VLOOKUP(A1792,[1]Sheet1!$B$2:$E$200,3,FALSE)</f>
        <v>CLAVEL</v>
      </c>
      <c r="H1792">
        <f>+Tabla1[[#This Row],[VALOR]]/7</f>
        <v>5</v>
      </c>
    </row>
    <row r="1793" spans="1:8" hidden="1" x14ac:dyDescent="0.25">
      <c r="A1793" t="s">
        <v>45</v>
      </c>
      <c r="B1793" t="s">
        <v>98</v>
      </c>
      <c r="C1793" t="s">
        <v>110</v>
      </c>
      <c r="D1793">
        <v>4</v>
      </c>
      <c r="E1793" t="s">
        <v>111</v>
      </c>
      <c r="F1793">
        <v>35</v>
      </c>
      <c r="G1793" t="str">
        <f>VLOOKUP(A1793,[1]Sheet1!$B$2:$E$200,3,FALSE)</f>
        <v>CLAVEL</v>
      </c>
      <c r="H1793">
        <f>+Tabla1[[#This Row],[VALOR]]/7</f>
        <v>5</v>
      </c>
    </row>
    <row r="1794" spans="1:8" hidden="1" x14ac:dyDescent="0.25">
      <c r="A1794" t="s">
        <v>46</v>
      </c>
      <c r="B1794" t="s">
        <v>98</v>
      </c>
      <c r="C1794" t="s">
        <v>110</v>
      </c>
      <c r="D1794">
        <v>4</v>
      </c>
      <c r="E1794" t="s">
        <v>111</v>
      </c>
      <c r="F1794">
        <v>35</v>
      </c>
      <c r="G1794" t="str">
        <f>VLOOKUP(A1794,[1]Sheet1!$B$2:$E$200,3,FALSE)</f>
        <v>CLAVEL</v>
      </c>
      <c r="H1794">
        <f>+Tabla1[[#This Row],[VALOR]]/7</f>
        <v>5</v>
      </c>
    </row>
    <row r="1795" spans="1:8" hidden="1" x14ac:dyDescent="0.25">
      <c r="A1795" t="s">
        <v>47</v>
      </c>
      <c r="B1795" t="s">
        <v>98</v>
      </c>
      <c r="C1795" t="s">
        <v>110</v>
      </c>
      <c r="D1795">
        <v>4</v>
      </c>
      <c r="E1795" t="s">
        <v>111</v>
      </c>
      <c r="F1795">
        <v>30</v>
      </c>
      <c r="G1795" t="str">
        <f>VLOOKUP(A1795,[1]Sheet1!$B$2:$E$200,3,FALSE)</f>
        <v>MINICLAVEL</v>
      </c>
      <c r="H1795">
        <f>+Tabla1[[#This Row],[VALOR]]/7</f>
        <v>4.2857142857142856</v>
      </c>
    </row>
    <row r="1796" spans="1:8" hidden="1" x14ac:dyDescent="0.25">
      <c r="A1796" t="s">
        <v>48</v>
      </c>
      <c r="B1796" t="s">
        <v>98</v>
      </c>
      <c r="C1796" t="s">
        <v>110</v>
      </c>
      <c r="D1796">
        <v>4</v>
      </c>
      <c r="E1796" t="s">
        <v>111</v>
      </c>
      <c r="F1796">
        <v>30</v>
      </c>
      <c r="G1796" t="str">
        <f>VLOOKUP(A1796,[1]Sheet1!$B$2:$E$200,3,FALSE)</f>
        <v>CLAVEL</v>
      </c>
      <c r="H1796">
        <f>+Tabla1[[#This Row],[VALOR]]/7</f>
        <v>4.2857142857142856</v>
      </c>
    </row>
    <row r="1797" spans="1:8" hidden="1" x14ac:dyDescent="0.25">
      <c r="A1797" t="s">
        <v>112</v>
      </c>
      <c r="B1797" t="s">
        <v>98</v>
      </c>
      <c r="C1797" t="s">
        <v>110</v>
      </c>
      <c r="D1797">
        <v>4</v>
      </c>
      <c r="E1797" t="s">
        <v>111</v>
      </c>
      <c r="F1797">
        <v>30</v>
      </c>
      <c r="G1797" t="str">
        <f>VLOOKUP(A1797,[1]Sheet1!$B$2:$E$200,3,FALSE)</f>
        <v>CLAVEL</v>
      </c>
      <c r="H1797">
        <f>+Tabla1[[#This Row],[VALOR]]/7</f>
        <v>4.2857142857142856</v>
      </c>
    </row>
    <row r="1798" spans="1:8" hidden="1" x14ac:dyDescent="0.25">
      <c r="A1798" t="s">
        <v>49</v>
      </c>
      <c r="B1798" t="s">
        <v>98</v>
      </c>
      <c r="C1798" t="s">
        <v>110</v>
      </c>
      <c r="D1798">
        <v>7</v>
      </c>
      <c r="E1798" t="s">
        <v>111</v>
      </c>
      <c r="F1798">
        <v>35</v>
      </c>
      <c r="G1798" t="str">
        <f>VLOOKUP(A1798,[1]Sheet1!$B$2:$E$200,3,FALSE)</f>
        <v>CLAVEL</v>
      </c>
      <c r="H1798">
        <f>+Tabla1[[#This Row],[VALOR]]/7</f>
        <v>5</v>
      </c>
    </row>
    <row r="1799" spans="1:8" hidden="1" x14ac:dyDescent="0.25">
      <c r="A1799" t="s">
        <v>50</v>
      </c>
      <c r="B1799" t="s">
        <v>98</v>
      </c>
      <c r="C1799" t="s">
        <v>110</v>
      </c>
      <c r="D1799">
        <v>4</v>
      </c>
      <c r="E1799" t="s">
        <v>111</v>
      </c>
      <c r="F1799">
        <v>28</v>
      </c>
      <c r="G1799" t="str">
        <f>VLOOKUP(A1799,[1]Sheet1!$B$2:$E$200,3,FALSE)</f>
        <v>CLAVEL</v>
      </c>
      <c r="H1799">
        <f>+Tabla1[[#This Row],[VALOR]]/7</f>
        <v>4</v>
      </c>
    </row>
    <row r="1800" spans="1:8" hidden="1" x14ac:dyDescent="0.25">
      <c r="A1800" t="s">
        <v>51</v>
      </c>
      <c r="B1800" t="s">
        <v>98</v>
      </c>
      <c r="C1800" t="s">
        <v>110</v>
      </c>
      <c r="D1800">
        <v>6</v>
      </c>
      <c r="E1800" t="s">
        <v>111</v>
      </c>
      <c r="F1800">
        <v>28</v>
      </c>
      <c r="G1800" t="str">
        <f>VLOOKUP(A1800,[1]Sheet1!$B$2:$E$200,3,FALSE)</f>
        <v>CLAVEL</v>
      </c>
      <c r="H1800">
        <f>+Tabla1[[#This Row],[VALOR]]/7</f>
        <v>4</v>
      </c>
    </row>
    <row r="1801" spans="1:8" hidden="1" x14ac:dyDescent="0.25">
      <c r="A1801" t="s">
        <v>52</v>
      </c>
      <c r="B1801" t="s">
        <v>98</v>
      </c>
      <c r="C1801" t="s">
        <v>110</v>
      </c>
      <c r="D1801">
        <v>4</v>
      </c>
      <c r="E1801" t="s">
        <v>111</v>
      </c>
      <c r="F1801">
        <v>35</v>
      </c>
      <c r="G1801" t="str">
        <f>VLOOKUP(A1801,[1]Sheet1!$B$2:$E$200,3,FALSE)</f>
        <v>CLAVEL</v>
      </c>
      <c r="H1801">
        <f>+Tabla1[[#This Row],[VALOR]]/7</f>
        <v>5</v>
      </c>
    </row>
    <row r="1802" spans="1:8" hidden="1" x14ac:dyDescent="0.25">
      <c r="A1802" t="s">
        <v>53</v>
      </c>
      <c r="B1802" t="s">
        <v>98</v>
      </c>
      <c r="C1802" t="s">
        <v>110</v>
      </c>
      <c r="D1802">
        <v>4</v>
      </c>
      <c r="E1802" t="s">
        <v>111</v>
      </c>
      <c r="F1802">
        <v>35</v>
      </c>
      <c r="G1802" t="str">
        <f>VLOOKUP(A1802,[1]Sheet1!$B$2:$E$200,3,FALSE)</f>
        <v>CLAVEL</v>
      </c>
      <c r="H1802">
        <f>+Tabla1[[#This Row],[VALOR]]/7</f>
        <v>5</v>
      </c>
    </row>
    <row r="1803" spans="1:8" hidden="1" x14ac:dyDescent="0.25">
      <c r="A1803" t="s">
        <v>54</v>
      </c>
      <c r="B1803" t="s">
        <v>98</v>
      </c>
      <c r="C1803" t="s">
        <v>110</v>
      </c>
      <c r="D1803">
        <v>4</v>
      </c>
      <c r="E1803" t="s">
        <v>111</v>
      </c>
      <c r="F1803">
        <v>35</v>
      </c>
      <c r="G1803" t="str">
        <f>VLOOKUP(A1803,[1]Sheet1!$B$2:$E$200,3,FALSE)</f>
        <v>CLAVEL</v>
      </c>
      <c r="H1803">
        <f>+Tabla1[[#This Row],[VALOR]]/7</f>
        <v>5</v>
      </c>
    </row>
    <row r="1804" spans="1:8" hidden="1" x14ac:dyDescent="0.25">
      <c r="A1804" t="s">
        <v>55</v>
      </c>
      <c r="B1804" t="s">
        <v>98</v>
      </c>
      <c r="C1804" t="s">
        <v>110</v>
      </c>
      <c r="D1804">
        <v>1</v>
      </c>
      <c r="E1804" t="s">
        <v>111</v>
      </c>
      <c r="F1804">
        <v>30</v>
      </c>
      <c r="G1804" t="str">
        <f>VLOOKUP(A1804,[1]Sheet1!$B$2:$E$200,3,FALSE)</f>
        <v>MINICLAVEL</v>
      </c>
      <c r="H1804">
        <f>+Tabla1[[#This Row],[VALOR]]/7</f>
        <v>4.2857142857142856</v>
      </c>
    </row>
    <row r="1805" spans="1:8" hidden="1" x14ac:dyDescent="0.25">
      <c r="A1805" t="s">
        <v>56</v>
      </c>
      <c r="B1805" t="s">
        <v>98</v>
      </c>
      <c r="C1805" t="s">
        <v>110</v>
      </c>
      <c r="D1805">
        <v>1</v>
      </c>
      <c r="E1805" t="s">
        <v>111</v>
      </c>
      <c r="F1805">
        <v>30</v>
      </c>
      <c r="G1805" t="str">
        <f>VLOOKUP(A1805,[1]Sheet1!$B$2:$E$200,3,FALSE)</f>
        <v>MINICLAVEL</v>
      </c>
      <c r="H1805">
        <f>+Tabla1[[#This Row],[VALOR]]/7</f>
        <v>4.2857142857142856</v>
      </c>
    </row>
    <row r="1806" spans="1:8" hidden="1" x14ac:dyDescent="0.25">
      <c r="A1806" t="s">
        <v>57</v>
      </c>
      <c r="B1806" t="s">
        <v>98</v>
      </c>
      <c r="C1806" t="s">
        <v>110</v>
      </c>
      <c r="D1806">
        <v>4</v>
      </c>
      <c r="E1806" t="s">
        <v>111</v>
      </c>
      <c r="F1806">
        <v>35</v>
      </c>
      <c r="G1806" t="str">
        <f>VLOOKUP(A1806,[1]Sheet1!$B$2:$E$200,3,FALSE)</f>
        <v>CLAVEL</v>
      </c>
      <c r="H1806">
        <f>+Tabla1[[#This Row],[VALOR]]/7</f>
        <v>5</v>
      </c>
    </row>
    <row r="1807" spans="1:8" hidden="1" x14ac:dyDescent="0.25">
      <c r="A1807" t="s">
        <v>113</v>
      </c>
      <c r="B1807" t="s">
        <v>98</v>
      </c>
      <c r="C1807" t="s">
        <v>110</v>
      </c>
      <c r="D1807">
        <v>1</v>
      </c>
      <c r="E1807" t="s">
        <v>111</v>
      </c>
      <c r="F1807">
        <v>30</v>
      </c>
      <c r="G1807" t="str">
        <f>VLOOKUP(A1807,[1]Sheet1!$B$2:$E$200,3,FALSE)</f>
        <v>MINICLAVEL</v>
      </c>
      <c r="H1807">
        <f>+Tabla1[[#This Row],[VALOR]]/7</f>
        <v>4.2857142857142856</v>
      </c>
    </row>
    <row r="1808" spans="1:8" hidden="1" x14ac:dyDescent="0.25">
      <c r="A1808" t="s">
        <v>117</v>
      </c>
      <c r="B1808" t="s">
        <v>98</v>
      </c>
      <c r="C1808" t="s">
        <v>110</v>
      </c>
      <c r="D1808">
        <v>1</v>
      </c>
      <c r="E1808" t="s">
        <v>111</v>
      </c>
      <c r="F1808">
        <v>30</v>
      </c>
      <c r="G1808" t="str">
        <f>VLOOKUP(A1808,[1]Sheet1!$B$2:$E$200,3,FALSE)</f>
        <v>MINICLAVEL</v>
      </c>
      <c r="H1808">
        <f>+Tabla1[[#This Row],[VALOR]]/7</f>
        <v>4.2857142857142856</v>
      </c>
    </row>
    <row r="1809" spans="1:8" hidden="1" x14ac:dyDescent="0.25">
      <c r="A1809" t="s">
        <v>58</v>
      </c>
      <c r="B1809" t="s">
        <v>98</v>
      </c>
      <c r="C1809" t="s">
        <v>110</v>
      </c>
      <c r="D1809">
        <v>4</v>
      </c>
      <c r="E1809" t="s">
        <v>111</v>
      </c>
      <c r="F1809">
        <v>30</v>
      </c>
      <c r="G1809" t="str">
        <f>VLOOKUP(A1809,[1]Sheet1!$B$2:$E$200,3,FALSE)</f>
        <v>MINICLAVEL</v>
      </c>
      <c r="H1809">
        <f>+Tabla1[[#This Row],[VALOR]]/7</f>
        <v>4.2857142857142856</v>
      </c>
    </row>
    <row r="1810" spans="1:8" hidden="1" x14ac:dyDescent="0.25">
      <c r="A1810" t="s">
        <v>118</v>
      </c>
      <c r="B1810" t="s">
        <v>98</v>
      </c>
      <c r="C1810" t="s">
        <v>110</v>
      </c>
      <c r="D1810">
        <v>4</v>
      </c>
      <c r="E1810" t="s">
        <v>111</v>
      </c>
      <c r="F1810">
        <v>35</v>
      </c>
      <c r="G1810" t="str">
        <f>VLOOKUP(A1810,[1]Sheet1!$B$2:$E$200,3,FALSE)</f>
        <v>CLAVEL</v>
      </c>
      <c r="H1810">
        <f>+Tabla1[[#This Row],[VALOR]]/7</f>
        <v>5</v>
      </c>
    </row>
    <row r="1811" spans="1:8" hidden="1" x14ac:dyDescent="0.25">
      <c r="A1811" t="s">
        <v>59</v>
      </c>
      <c r="B1811" t="s">
        <v>98</v>
      </c>
      <c r="C1811" t="s">
        <v>110</v>
      </c>
      <c r="D1811">
        <v>4</v>
      </c>
      <c r="E1811" t="s">
        <v>111</v>
      </c>
      <c r="F1811">
        <v>35</v>
      </c>
      <c r="G1811" t="str">
        <f>VLOOKUP(A1811,[1]Sheet1!$B$2:$E$200,3,FALSE)</f>
        <v>CLAVEL</v>
      </c>
      <c r="H1811">
        <f>+Tabla1[[#This Row],[VALOR]]/7</f>
        <v>5</v>
      </c>
    </row>
    <row r="1812" spans="1:8" hidden="1" x14ac:dyDescent="0.25">
      <c r="A1812" t="s">
        <v>60</v>
      </c>
      <c r="B1812" t="s">
        <v>98</v>
      </c>
      <c r="C1812" t="s">
        <v>110</v>
      </c>
      <c r="D1812">
        <v>1</v>
      </c>
      <c r="E1812" t="s">
        <v>111</v>
      </c>
      <c r="F1812">
        <v>30</v>
      </c>
      <c r="G1812" t="str">
        <f>VLOOKUP(A1812,[1]Sheet1!$B$2:$E$200,3,FALSE)</f>
        <v>MINICLAVEL</v>
      </c>
      <c r="H1812">
        <f>+Tabla1[[#This Row],[VALOR]]/7</f>
        <v>4.2857142857142856</v>
      </c>
    </row>
    <row r="1813" spans="1:8" hidden="1" x14ac:dyDescent="0.25">
      <c r="A1813" t="s">
        <v>61</v>
      </c>
      <c r="B1813" t="s">
        <v>98</v>
      </c>
      <c r="C1813" t="s">
        <v>110</v>
      </c>
      <c r="D1813">
        <v>4</v>
      </c>
      <c r="E1813" t="s">
        <v>111</v>
      </c>
      <c r="F1813">
        <v>35</v>
      </c>
      <c r="G1813" t="str">
        <f>VLOOKUP(A1813,[1]Sheet1!$B$2:$E$200,3,FALSE)</f>
        <v>CLAVEL</v>
      </c>
      <c r="H1813">
        <f>+Tabla1[[#This Row],[VALOR]]/7</f>
        <v>5</v>
      </c>
    </row>
    <row r="1814" spans="1:8" hidden="1" x14ac:dyDescent="0.25">
      <c r="A1814" t="s">
        <v>62</v>
      </c>
      <c r="B1814" t="s">
        <v>98</v>
      </c>
      <c r="C1814" t="s">
        <v>110</v>
      </c>
      <c r="D1814">
        <v>4</v>
      </c>
      <c r="E1814" t="s">
        <v>111</v>
      </c>
      <c r="F1814">
        <v>30</v>
      </c>
      <c r="G1814" t="str">
        <f>VLOOKUP(A1814,[1]Sheet1!$B$2:$E$200,3,FALSE)</f>
        <v>MINICLAVEL</v>
      </c>
      <c r="H1814">
        <f>+Tabla1[[#This Row],[VALOR]]/7</f>
        <v>4.2857142857142856</v>
      </c>
    </row>
    <row r="1815" spans="1:8" hidden="1" x14ac:dyDescent="0.25">
      <c r="A1815" t="s">
        <v>63</v>
      </c>
      <c r="B1815" t="s">
        <v>98</v>
      </c>
      <c r="C1815" t="s">
        <v>110</v>
      </c>
      <c r="D1815">
        <v>4</v>
      </c>
      <c r="E1815" t="s">
        <v>111</v>
      </c>
      <c r="F1815">
        <v>35</v>
      </c>
      <c r="G1815" t="str">
        <f>VLOOKUP(A1815,[1]Sheet1!$B$2:$E$200,3,FALSE)</f>
        <v>CLAVEL</v>
      </c>
      <c r="H1815">
        <f>+Tabla1[[#This Row],[VALOR]]/7</f>
        <v>5</v>
      </c>
    </row>
    <row r="1816" spans="1:8" hidden="1" x14ac:dyDescent="0.25">
      <c r="A1816" t="s">
        <v>64</v>
      </c>
      <c r="B1816" t="s">
        <v>98</v>
      </c>
      <c r="C1816" t="s">
        <v>110</v>
      </c>
      <c r="D1816">
        <v>4</v>
      </c>
      <c r="E1816" t="s">
        <v>111</v>
      </c>
      <c r="F1816">
        <v>35</v>
      </c>
      <c r="G1816" t="str">
        <f>VLOOKUP(A1816,[1]Sheet1!$B$2:$E$200,3,FALSE)</f>
        <v>CLAVEL</v>
      </c>
      <c r="H1816">
        <f>+Tabla1[[#This Row],[VALOR]]/7</f>
        <v>5</v>
      </c>
    </row>
    <row r="1817" spans="1:8" hidden="1" x14ac:dyDescent="0.25">
      <c r="A1817" t="s">
        <v>65</v>
      </c>
      <c r="B1817" t="s">
        <v>98</v>
      </c>
      <c r="C1817" t="s">
        <v>110</v>
      </c>
      <c r="D1817">
        <v>4</v>
      </c>
      <c r="E1817" t="s">
        <v>111</v>
      </c>
      <c r="F1817">
        <v>35</v>
      </c>
      <c r="G1817" t="str">
        <f>VLOOKUP(A1817,[1]Sheet1!$B$2:$E$200,3,FALSE)</f>
        <v>CLAVEL</v>
      </c>
      <c r="H1817">
        <f>+Tabla1[[#This Row],[VALOR]]/7</f>
        <v>5</v>
      </c>
    </row>
    <row r="1818" spans="1:8" hidden="1" x14ac:dyDescent="0.25">
      <c r="A1818" t="s">
        <v>66</v>
      </c>
      <c r="B1818" t="s">
        <v>98</v>
      </c>
      <c r="C1818" t="s">
        <v>110</v>
      </c>
      <c r="D1818">
        <v>10</v>
      </c>
      <c r="E1818" t="s">
        <v>111</v>
      </c>
      <c r="F1818">
        <v>10</v>
      </c>
      <c r="G1818" t="str">
        <f>VLOOKUP(A1818,[1]Sheet1!$B$2:$E$200,3,FALSE)</f>
        <v>MINICLAVEL</v>
      </c>
      <c r="H1818">
        <f>+Tabla1[[#This Row],[VALOR]]/7</f>
        <v>1.4285714285714286</v>
      </c>
    </row>
    <row r="1819" spans="1:8" hidden="1" x14ac:dyDescent="0.25">
      <c r="A1819" t="s">
        <v>67</v>
      </c>
      <c r="B1819" t="s">
        <v>98</v>
      </c>
      <c r="C1819" t="s">
        <v>110</v>
      </c>
      <c r="D1819">
        <v>4</v>
      </c>
      <c r="E1819" t="s">
        <v>111</v>
      </c>
      <c r="F1819">
        <v>35</v>
      </c>
      <c r="G1819" t="str">
        <f>VLOOKUP(A1819,[1]Sheet1!$B$2:$E$200,3,FALSE)</f>
        <v>CLAVEL</v>
      </c>
      <c r="H1819">
        <f>+Tabla1[[#This Row],[VALOR]]/7</f>
        <v>5</v>
      </c>
    </row>
    <row r="1820" spans="1:8" hidden="1" x14ac:dyDescent="0.25">
      <c r="A1820" t="s">
        <v>68</v>
      </c>
      <c r="B1820" t="s">
        <v>98</v>
      </c>
      <c r="C1820" t="s">
        <v>110</v>
      </c>
      <c r="D1820">
        <v>4</v>
      </c>
      <c r="E1820" t="s">
        <v>111</v>
      </c>
      <c r="F1820">
        <v>30</v>
      </c>
      <c r="G1820" t="str">
        <f>VLOOKUP(A1820,[1]Sheet1!$B$2:$E$200,3,FALSE)</f>
        <v>MINICLAVEL</v>
      </c>
      <c r="H1820">
        <f>+Tabla1[[#This Row],[VALOR]]/7</f>
        <v>4.2857142857142856</v>
      </c>
    </row>
    <row r="1821" spans="1:8" hidden="1" x14ac:dyDescent="0.25">
      <c r="A1821" t="s">
        <v>69</v>
      </c>
      <c r="B1821" t="s">
        <v>98</v>
      </c>
      <c r="C1821" t="s">
        <v>110</v>
      </c>
      <c r="D1821">
        <v>1</v>
      </c>
      <c r="E1821" t="s">
        <v>111</v>
      </c>
      <c r="F1821">
        <v>30</v>
      </c>
      <c r="G1821" t="str">
        <f>VLOOKUP(A1821,[1]Sheet1!$B$2:$E$200,3,FALSE)</f>
        <v>MINICLAVEL</v>
      </c>
      <c r="H1821">
        <f>+Tabla1[[#This Row],[VALOR]]/7</f>
        <v>4.2857142857142856</v>
      </c>
    </row>
    <row r="1822" spans="1:8" hidden="1" x14ac:dyDescent="0.25">
      <c r="A1822" t="s">
        <v>70</v>
      </c>
      <c r="B1822" t="s">
        <v>98</v>
      </c>
      <c r="C1822" t="s">
        <v>110</v>
      </c>
      <c r="D1822">
        <v>4</v>
      </c>
      <c r="E1822" t="s">
        <v>111</v>
      </c>
      <c r="F1822">
        <v>30</v>
      </c>
      <c r="G1822" t="str">
        <f>VLOOKUP(A1822,[1]Sheet1!$B$2:$E$200,3,FALSE)</f>
        <v>MINICLAVEL</v>
      </c>
      <c r="H1822">
        <f>+Tabla1[[#This Row],[VALOR]]/7</f>
        <v>4.2857142857142856</v>
      </c>
    </row>
    <row r="1823" spans="1:8" hidden="1" x14ac:dyDescent="0.25">
      <c r="A1823" t="s">
        <v>71</v>
      </c>
      <c r="B1823" t="s">
        <v>98</v>
      </c>
      <c r="C1823" t="s">
        <v>110</v>
      </c>
      <c r="D1823">
        <v>4</v>
      </c>
      <c r="E1823" t="s">
        <v>111</v>
      </c>
      <c r="F1823">
        <v>30</v>
      </c>
      <c r="G1823" t="str">
        <f>VLOOKUP(A1823,[1]Sheet1!$B$2:$E$200,3,FALSE)</f>
        <v>MINICLAVEL</v>
      </c>
      <c r="H1823">
        <f>+Tabla1[[#This Row],[VALOR]]/7</f>
        <v>4.2857142857142856</v>
      </c>
    </row>
    <row r="1824" spans="1:8" hidden="1" x14ac:dyDescent="0.25">
      <c r="A1824" t="s">
        <v>72</v>
      </c>
      <c r="B1824" t="s">
        <v>98</v>
      </c>
      <c r="C1824" t="s">
        <v>110</v>
      </c>
      <c r="D1824">
        <v>4</v>
      </c>
      <c r="E1824" t="s">
        <v>111</v>
      </c>
      <c r="F1824">
        <v>35</v>
      </c>
      <c r="G1824" t="str">
        <f>VLOOKUP(A1824,[1]Sheet1!$B$2:$E$200,3,FALSE)</f>
        <v>CLAVEL</v>
      </c>
      <c r="H1824">
        <f>+Tabla1[[#This Row],[VALOR]]/7</f>
        <v>5</v>
      </c>
    </row>
    <row r="1825" spans="1:8" hidden="1" x14ac:dyDescent="0.25">
      <c r="A1825" t="s">
        <v>73</v>
      </c>
      <c r="B1825" t="s">
        <v>98</v>
      </c>
      <c r="C1825" t="s">
        <v>110</v>
      </c>
      <c r="D1825">
        <v>4</v>
      </c>
      <c r="E1825" t="s">
        <v>111</v>
      </c>
      <c r="F1825">
        <v>35</v>
      </c>
      <c r="G1825" t="str">
        <f>VLOOKUP(A1825,[1]Sheet1!$B$2:$E$200,3,FALSE)</f>
        <v>CLAVEL</v>
      </c>
      <c r="H1825">
        <f>+Tabla1[[#This Row],[VALOR]]/7</f>
        <v>5</v>
      </c>
    </row>
    <row r="1826" spans="1:8" hidden="1" x14ac:dyDescent="0.25">
      <c r="A1826" t="s">
        <v>74</v>
      </c>
      <c r="B1826" t="s">
        <v>98</v>
      </c>
      <c r="C1826" t="s">
        <v>110</v>
      </c>
      <c r="D1826">
        <v>4</v>
      </c>
      <c r="E1826" t="s">
        <v>111</v>
      </c>
      <c r="F1826">
        <v>30</v>
      </c>
      <c r="G1826" t="str">
        <f>VLOOKUP(A1826,[1]Sheet1!$B$2:$E$200,3,FALSE)</f>
        <v>CLAVEL</v>
      </c>
      <c r="H1826">
        <f>+Tabla1[[#This Row],[VALOR]]/7</f>
        <v>4.2857142857142856</v>
      </c>
    </row>
    <row r="1827" spans="1:8" hidden="1" x14ac:dyDescent="0.25">
      <c r="A1827" t="s">
        <v>75</v>
      </c>
      <c r="B1827" t="s">
        <v>98</v>
      </c>
      <c r="C1827" t="s">
        <v>110</v>
      </c>
      <c r="D1827">
        <v>1</v>
      </c>
      <c r="E1827" t="s">
        <v>111</v>
      </c>
      <c r="F1827">
        <v>30</v>
      </c>
      <c r="G1827" t="str">
        <f>VLOOKUP(A1827,[1]Sheet1!$B$2:$E$200,3,FALSE)</f>
        <v>MINICLAVEL</v>
      </c>
      <c r="H1827">
        <f>+Tabla1[[#This Row],[VALOR]]/7</f>
        <v>4.2857142857142856</v>
      </c>
    </row>
    <row r="1828" spans="1:8" hidden="1" x14ac:dyDescent="0.25">
      <c r="A1828" t="s">
        <v>76</v>
      </c>
      <c r="B1828" t="s">
        <v>98</v>
      </c>
      <c r="C1828" t="s">
        <v>110</v>
      </c>
      <c r="D1828">
        <v>4</v>
      </c>
      <c r="E1828" t="s">
        <v>111</v>
      </c>
      <c r="F1828">
        <v>30</v>
      </c>
      <c r="G1828" t="str">
        <f>VLOOKUP(A1828,[1]Sheet1!$B$2:$E$200,3,FALSE)</f>
        <v>MINICLAVEL</v>
      </c>
      <c r="H1828">
        <f>+Tabla1[[#This Row],[VALOR]]/7</f>
        <v>4.2857142857142856</v>
      </c>
    </row>
    <row r="1829" spans="1:8" hidden="1" x14ac:dyDescent="0.25">
      <c r="A1829" t="s">
        <v>77</v>
      </c>
      <c r="B1829" t="s">
        <v>98</v>
      </c>
      <c r="C1829" t="s">
        <v>110</v>
      </c>
      <c r="D1829">
        <v>1</v>
      </c>
      <c r="E1829" t="s">
        <v>111</v>
      </c>
      <c r="F1829">
        <v>30</v>
      </c>
      <c r="G1829" t="str">
        <f>VLOOKUP(A1829,[1]Sheet1!$B$2:$E$200,3,FALSE)</f>
        <v>MINICLAVEL</v>
      </c>
      <c r="H1829">
        <f>+Tabla1[[#This Row],[VALOR]]/7</f>
        <v>4.2857142857142856</v>
      </c>
    </row>
    <row r="1830" spans="1:8" hidden="1" x14ac:dyDescent="0.25">
      <c r="A1830" t="s">
        <v>119</v>
      </c>
      <c r="B1830" t="s">
        <v>98</v>
      </c>
      <c r="C1830" t="s">
        <v>110</v>
      </c>
      <c r="D1830">
        <v>1</v>
      </c>
      <c r="E1830" t="s">
        <v>111</v>
      </c>
      <c r="F1830">
        <v>30</v>
      </c>
      <c r="G1830" t="str">
        <f>VLOOKUP(A1830,[1]Sheet1!$B$2:$E$200,3,FALSE)</f>
        <v>MINICLAVEL</v>
      </c>
      <c r="H1830">
        <f>+Tabla1[[#This Row],[VALOR]]/7</f>
        <v>4.2857142857142856</v>
      </c>
    </row>
    <row r="1831" spans="1:8" hidden="1" x14ac:dyDescent="0.25">
      <c r="A1831" t="s">
        <v>78</v>
      </c>
      <c r="B1831" t="s">
        <v>98</v>
      </c>
      <c r="C1831" t="s">
        <v>110</v>
      </c>
      <c r="D1831">
        <v>4</v>
      </c>
      <c r="E1831" t="s">
        <v>111</v>
      </c>
      <c r="F1831">
        <v>30</v>
      </c>
      <c r="G1831" t="str">
        <f>VLOOKUP(A1831,[1]Sheet1!$B$2:$E$200,3,FALSE)</f>
        <v>MINICLAVEL</v>
      </c>
      <c r="H1831">
        <f>+Tabla1[[#This Row],[VALOR]]/7</f>
        <v>4.2857142857142856</v>
      </c>
    </row>
    <row r="1832" spans="1:8" hidden="1" x14ac:dyDescent="0.25">
      <c r="A1832" t="s">
        <v>79</v>
      </c>
      <c r="B1832" t="s">
        <v>98</v>
      </c>
      <c r="C1832" t="s">
        <v>110</v>
      </c>
      <c r="D1832">
        <v>4</v>
      </c>
      <c r="E1832" t="s">
        <v>111</v>
      </c>
      <c r="F1832">
        <v>35</v>
      </c>
      <c r="G1832" t="str">
        <f>VLOOKUP(A1832,[1]Sheet1!$B$2:$E$200,3,FALSE)</f>
        <v>CLAVEL</v>
      </c>
      <c r="H1832">
        <f>+Tabla1[[#This Row],[VALOR]]/7</f>
        <v>5</v>
      </c>
    </row>
    <row r="1833" spans="1:8" hidden="1" x14ac:dyDescent="0.25">
      <c r="A1833" t="s">
        <v>80</v>
      </c>
      <c r="B1833" t="s">
        <v>98</v>
      </c>
      <c r="C1833" t="s">
        <v>110</v>
      </c>
      <c r="D1833">
        <v>1</v>
      </c>
      <c r="E1833" t="s">
        <v>111</v>
      </c>
      <c r="F1833">
        <v>30</v>
      </c>
      <c r="G1833" t="str">
        <f>VLOOKUP(A1833,[1]Sheet1!$B$2:$E$200,3,FALSE)</f>
        <v>MINICLAVEL</v>
      </c>
      <c r="H1833">
        <f>+Tabla1[[#This Row],[VALOR]]/7</f>
        <v>4.2857142857142856</v>
      </c>
    </row>
    <row r="1834" spans="1:8" hidden="1" x14ac:dyDescent="0.25">
      <c r="A1834" t="s">
        <v>81</v>
      </c>
      <c r="B1834" t="s">
        <v>98</v>
      </c>
      <c r="C1834" t="s">
        <v>110</v>
      </c>
      <c r="D1834">
        <v>1</v>
      </c>
      <c r="E1834" t="s">
        <v>111</v>
      </c>
      <c r="F1834">
        <v>30</v>
      </c>
      <c r="G1834" t="str">
        <f>VLOOKUP(A1834,[1]Sheet1!$B$2:$E$200,3,FALSE)</f>
        <v>MINICLAVEL</v>
      </c>
      <c r="H1834">
        <f>+Tabla1[[#This Row],[VALOR]]/7</f>
        <v>4.2857142857142856</v>
      </c>
    </row>
    <row r="1835" spans="1:8" hidden="1" x14ac:dyDescent="0.25">
      <c r="A1835" t="s">
        <v>82</v>
      </c>
      <c r="B1835" t="s">
        <v>98</v>
      </c>
      <c r="C1835" t="s">
        <v>110</v>
      </c>
      <c r="D1835">
        <v>4</v>
      </c>
      <c r="E1835" t="s">
        <v>111</v>
      </c>
      <c r="F1835">
        <v>35</v>
      </c>
      <c r="G1835" t="str">
        <f>VLOOKUP(A1835,[1]Sheet1!$B$2:$E$200,3,FALSE)</f>
        <v>CLAVEL</v>
      </c>
      <c r="H1835">
        <f>+Tabla1[[#This Row],[VALOR]]/7</f>
        <v>5</v>
      </c>
    </row>
    <row r="1836" spans="1:8" hidden="1" x14ac:dyDescent="0.25">
      <c r="A1836" t="s">
        <v>83</v>
      </c>
      <c r="B1836" t="s">
        <v>98</v>
      </c>
      <c r="C1836" t="s">
        <v>110</v>
      </c>
      <c r="D1836">
        <v>1</v>
      </c>
      <c r="E1836" t="s">
        <v>111</v>
      </c>
      <c r="F1836">
        <v>30</v>
      </c>
      <c r="G1836" t="str">
        <f>VLOOKUP(A1836,[1]Sheet1!$B$2:$E$200,3,FALSE)</f>
        <v>MINICLAVEL</v>
      </c>
      <c r="H1836">
        <f>+Tabla1[[#This Row],[VALOR]]/7</f>
        <v>4.2857142857142856</v>
      </c>
    </row>
    <row r="1837" spans="1:8" hidden="1" x14ac:dyDescent="0.25">
      <c r="A1837" t="s">
        <v>120</v>
      </c>
      <c r="B1837" t="s">
        <v>98</v>
      </c>
      <c r="C1837" t="s">
        <v>110</v>
      </c>
      <c r="D1837">
        <v>4</v>
      </c>
      <c r="E1837" t="s">
        <v>111</v>
      </c>
      <c r="F1837">
        <v>35</v>
      </c>
      <c r="G1837" t="e">
        <f>VLOOKUP(A1837,[1]Sheet1!$B$2:$E$200,3,FALSE)</f>
        <v>#N/A</v>
      </c>
      <c r="H1837">
        <f>+Tabla1[[#This Row],[VALOR]]/7</f>
        <v>5</v>
      </c>
    </row>
    <row r="1838" spans="1:8" hidden="1" x14ac:dyDescent="0.25">
      <c r="A1838" t="s">
        <v>84</v>
      </c>
      <c r="B1838" t="s">
        <v>98</v>
      </c>
      <c r="C1838" t="s">
        <v>110</v>
      </c>
      <c r="D1838">
        <v>1</v>
      </c>
      <c r="E1838" t="s">
        <v>111</v>
      </c>
      <c r="F1838">
        <v>30</v>
      </c>
      <c r="G1838" t="str">
        <f>VLOOKUP(A1838,[1]Sheet1!$B$2:$E$200,3,FALSE)</f>
        <v>MINICLAVEL</v>
      </c>
      <c r="H1838">
        <f>+Tabla1[[#This Row],[VALOR]]/7</f>
        <v>4.2857142857142856</v>
      </c>
    </row>
    <row r="1839" spans="1:8" hidden="1" x14ac:dyDescent="0.25">
      <c r="A1839" t="s">
        <v>85</v>
      </c>
      <c r="B1839" t="s">
        <v>98</v>
      </c>
      <c r="C1839" t="s">
        <v>110</v>
      </c>
      <c r="D1839">
        <v>4</v>
      </c>
      <c r="E1839" t="s">
        <v>111</v>
      </c>
      <c r="F1839">
        <v>35</v>
      </c>
      <c r="G1839" t="str">
        <f>VLOOKUP(A1839,[1]Sheet1!$B$2:$E$200,3,FALSE)</f>
        <v>CLAVEL</v>
      </c>
      <c r="H1839">
        <f>+Tabla1[[#This Row],[VALOR]]/7</f>
        <v>5</v>
      </c>
    </row>
    <row r="1840" spans="1:8" hidden="1" x14ac:dyDescent="0.25">
      <c r="A1840" t="s">
        <v>86</v>
      </c>
      <c r="B1840" t="s">
        <v>98</v>
      </c>
      <c r="C1840" t="s">
        <v>110</v>
      </c>
      <c r="D1840">
        <v>1</v>
      </c>
      <c r="E1840" t="s">
        <v>111</v>
      </c>
      <c r="F1840">
        <v>30</v>
      </c>
      <c r="G1840" t="str">
        <f>VLOOKUP(A1840,[1]Sheet1!$B$2:$E$200,3,FALSE)</f>
        <v>MINICLAVEL</v>
      </c>
      <c r="H1840">
        <f>+Tabla1[[#This Row],[VALOR]]/7</f>
        <v>4.2857142857142856</v>
      </c>
    </row>
    <row r="1841" spans="1:8" hidden="1" x14ac:dyDescent="0.25">
      <c r="A1841" t="s">
        <v>87</v>
      </c>
      <c r="B1841" t="s">
        <v>98</v>
      </c>
      <c r="C1841" t="s">
        <v>110</v>
      </c>
      <c r="D1841">
        <v>6</v>
      </c>
      <c r="E1841" t="s">
        <v>111</v>
      </c>
      <c r="F1841">
        <v>28</v>
      </c>
      <c r="G1841" t="str">
        <f>VLOOKUP(A1841,[1]Sheet1!$B$2:$E$200,3,FALSE)</f>
        <v>CLAVEL</v>
      </c>
      <c r="H1841">
        <f>+Tabla1[[#This Row],[VALOR]]/7</f>
        <v>4</v>
      </c>
    </row>
    <row r="1842" spans="1:8" hidden="1" x14ac:dyDescent="0.25">
      <c r="A1842" t="s">
        <v>88</v>
      </c>
      <c r="B1842" t="s">
        <v>98</v>
      </c>
      <c r="C1842" t="s">
        <v>110</v>
      </c>
      <c r="D1842">
        <v>6</v>
      </c>
      <c r="E1842" t="s">
        <v>111</v>
      </c>
      <c r="F1842">
        <v>30</v>
      </c>
      <c r="G1842" t="str">
        <f>VLOOKUP(A1842,[1]Sheet1!$B$2:$E$200,3,FALSE)</f>
        <v>CLAVEL</v>
      </c>
      <c r="H1842">
        <f>+Tabla1[[#This Row],[VALOR]]/7</f>
        <v>4.2857142857142856</v>
      </c>
    </row>
    <row r="1843" spans="1:8" hidden="1" x14ac:dyDescent="0.25">
      <c r="A1843" t="s">
        <v>121</v>
      </c>
      <c r="B1843" t="s">
        <v>98</v>
      </c>
      <c r="C1843" t="s">
        <v>110</v>
      </c>
      <c r="D1843">
        <v>1</v>
      </c>
      <c r="E1843" t="s">
        <v>111</v>
      </c>
      <c r="F1843">
        <v>30</v>
      </c>
      <c r="G1843" t="str">
        <f>VLOOKUP(A1843,[1]Sheet1!$B$2:$E$200,3,FALSE)</f>
        <v>MINICLAVEL</v>
      </c>
      <c r="H1843">
        <f>+Tabla1[[#This Row],[VALOR]]/7</f>
        <v>4.2857142857142856</v>
      </c>
    </row>
    <row r="1844" spans="1:8" hidden="1" x14ac:dyDescent="0.25">
      <c r="A1844" t="s">
        <v>89</v>
      </c>
      <c r="B1844" t="s">
        <v>98</v>
      </c>
      <c r="C1844" t="s">
        <v>110</v>
      </c>
      <c r="D1844">
        <v>4</v>
      </c>
      <c r="E1844" t="s">
        <v>111</v>
      </c>
      <c r="F1844">
        <v>30</v>
      </c>
      <c r="G1844" t="str">
        <f>VLOOKUP(A1844,[1]Sheet1!$B$2:$E$200,3,FALSE)</f>
        <v>MINICLAVEL</v>
      </c>
      <c r="H1844">
        <f>+Tabla1[[#This Row],[VALOR]]/7</f>
        <v>4.2857142857142856</v>
      </c>
    </row>
    <row r="1845" spans="1:8" hidden="1" x14ac:dyDescent="0.25">
      <c r="A1845" t="s">
        <v>90</v>
      </c>
      <c r="B1845" t="s">
        <v>98</v>
      </c>
      <c r="C1845" t="s">
        <v>110</v>
      </c>
      <c r="D1845">
        <v>4</v>
      </c>
      <c r="E1845" t="s">
        <v>111</v>
      </c>
      <c r="F1845">
        <v>35</v>
      </c>
      <c r="G1845" t="str">
        <f>VLOOKUP(A1845,[1]Sheet1!$B$2:$E$200,3,FALSE)</f>
        <v>CLAVEL</v>
      </c>
      <c r="H1845">
        <f>+Tabla1[[#This Row],[VALOR]]/7</f>
        <v>5</v>
      </c>
    </row>
    <row r="1846" spans="1:8" hidden="1" x14ac:dyDescent="0.25">
      <c r="A1846" t="s">
        <v>91</v>
      </c>
      <c r="B1846" t="s">
        <v>98</v>
      </c>
      <c r="C1846" t="s">
        <v>110</v>
      </c>
      <c r="D1846">
        <v>4</v>
      </c>
      <c r="E1846" t="s">
        <v>111</v>
      </c>
      <c r="F1846">
        <v>35</v>
      </c>
      <c r="G1846" t="str">
        <f>VLOOKUP(A1846,[1]Sheet1!$B$2:$E$200,3,FALSE)</f>
        <v>CLAVEL</v>
      </c>
      <c r="H1846">
        <f>+Tabla1[[#This Row],[VALOR]]/7</f>
        <v>5</v>
      </c>
    </row>
    <row r="1847" spans="1:8" hidden="1" x14ac:dyDescent="0.25">
      <c r="A1847" t="s">
        <v>92</v>
      </c>
      <c r="B1847" t="s">
        <v>98</v>
      </c>
      <c r="C1847" t="s">
        <v>110</v>
      </c>
      <c r="D1847">
        <v>4</v>
      </c>
      <c r="E1847" t="s">
        <v>111</v>
      </c>
      <c r="F1847">
        <v>35</v>
      </c>
      <c r="G1847" t="str">
        <f>VLOOKUP(A1847,[1]Sheet1!$B$2:$E$200,3,FALSE)</f>
        <v>CLAVEL</v>
      </c>
      <c r="H1847">
        <f>+Tabla1[[#This Row],[VALOR]]/7</f>
        <v>5</v>
      </c>
    </row>
    <row r="1848" spans="1:8" hidden="1" x14ac:dyDescent="0.25">
      <c r="A1848" t="s">
        <v>93</v>
      </c>
      <c r="B1848" t="s">
        <v>98</v>
      </c>
      <c r="C1848" t="s">
        <v>110</v>
      </c>
      <c r="D1848">
        <v>1</v>
      </c>
      <c r="E1848" t="s">
        <v>111</v>
      </c>
      <c r="F1848">
        <v>30</v>
      </c>
      <c r="G1848" t="str">
        <f>VLOOKUP(A1848,[1]Sheet1!$B$2:$E$200,3,FALSE)</f>
        <v>MINICLAVEL</v>
      </c>
      <c r="H1848">
        <f>+Tabla1[[#This Row],[VALOR]]/7</f>
        <v>4.2857142857142856</v>
      </c>
    </row>
    <row r="1849" spans="1:8" hidden="1" x14ac:dyDescent="0.25">
      <c r="A1849" t="s">
        <v>94</v>
      </c>
      <c r="B1849" t="s">
        <v>98</v>
      </c>
      <c r="C1849" t="s">
        <v>110</v>
      </c>
      <c r="D1849">
        <v>4</v>
      </c>
      <c r="E1849" t="s">
        <v>111</v>
      </c>
      <c r="F1849">
        <v>35</v>
      </c>
      <c r="G1849" t="str">
        <f>VLOOKUP(A1849,[1]Sheet1!$B$2:$E$200,3,FALSE)</f>
        <v>CLAVEL</v>
      </c>
      <c r="H1849">
        <f>+Tabla1[[#This Row],[VALOR]]/7</f>
        <v>5</v>
      </c>
    </row>
    <row r="1850" spans="1:8" hidden="1" x14ac:dyDescent="0.25">
      <c r="A1850" t="s">
        <v>95</v>
      </c>
      <c r="B1850" t="s">
        <v>98</v>
      </c>
      <c r="C1850" t="s">
        <v>110</v>
      </c>
      <c r="D1850">
        <v>4</v>
      </c>
      <c r="E1850" t="s">
        <v>111</v>
      </c>
      <c r="F1850">
        <v>30</v>
      </c>
      <c r="G1850" t="str">
        <f>VLOOKUP(A1850,[1]Sheet1!$B$2:$E$200,3,FALSE)</f>
        <v>MINICLAVEL</v>
      </c>
      <c r="H1850">
        <f>+Tabla1[[#This Row],[VALOR]]/7</f>
        <v>4.2857142857142856</v>
      </c>
    </row>
    <row r="1851" spans="1:8" hidden="1" x14ac:dyDescent="0.25">
      <c r="A1851" t="s">
        <v>122</v>
      </c>
      <c r="B1851" t="s">
        <v>98</v>
      </c>
      <c r="C1851" t="s">
        <v>110</v>
      </c>
      <c r="D1851">
        <v>1</v>
      </c>
      <c r="E1851" t="s">
        <v>111</v>
      </c>
      <c r="F1851">
        <v>30</v>
      </c>
      <c r="G1851" t="str">
        <f>VLOOKUP(A1851,[1]Sheet1!$B$2:$E$200,3,FALSE)</f>
        <v>MINICLAVEL</v>
      </c>
      <c r="H1851">
        <f>+Tabla1[[#This Row],[VALOR]]/7</f>
        <v>4.2857142857142856</v>
      </c>
    </row>
    <row r="1852" spans="1:8" hidden="1" x14ac:dyDescent="0.25">
      <c r="A1852" t="s">
        <v>123</v>
      </c>
      <c r="B1852" t="s">
        <v>98</v>
      </c>
      <c r="C1852" t="s">
        <v>110</v>
      </c>
      <c r="D1852">
        <v>1</v>
      </c>
      <c r="E1852" t="s">
        <v>111</v>
      </c>
      <c r="F1852">
        <v>30</v>
      </c>
      <c r="G1852" t="str">
        <f>VLOOKUP(A1852,[1]Sheet1!$B$2:$E$200,3,FALSE)</f>
        <v>MINICLAVEL</v>
      </c>
      <c r="H1852">
        <f>+Tabla1[[#This Row],[VALOR]]/7</f>
        <v>4.2857142857142856</v>
      </c>
    </row>
    <row r="1853" spans="1:8" hidden="1" x14ac:dyDescent="0.25">
      <c r="A1853" t="s">
        <v>96</v>
      </c>
      <c r="B1853" t="s">
        <v>98</v>
      </c>
      <c r="C1853" t="s">
        <v>110</v>
      </c>
      <c r="D1853">
        <v>7</v>
      </c>
      <c r="E1853" t="s">
        <v>111</v>
      </c>
      <c r="F1853">
        <v>35</v>
      </c>
      <c r="G1853" t="str">
        <f>VLOOKUP(A1853,[1]Sheet1!$B$2:$E$200,3,FALSE)</f>
        <v>CLAVEL</v>
      </c>
      <c r="H1853">
        <f>+Tabla1[[#This Row],[VALOR]]/7</f>
        <v>5</v>
      </c>
    </row>
    <row r="1854" spans="1:8" hidden="1" x14ac:dyDescent="0.25">
      <c r="A1854" t="s">
        <v>0</v>
      </c>
      <c r="B1854" t="s">
        <v>98</v>
      </c>
      <c r="C1854" t="s">
        <v>110</v>
      </c>
      <c r="D1854" t="s">
        <v>139</v>
      </c>
      <c r="E1854" t="s">
        <v>111</v>
      </c>
      <c r="F1854">
        <v>50</v>
      </c>
      <c r="G1854" t="str">
        <f>VLOOKUP(A1854,[1]Sheet1!$B$2:$E$200,3,FALSE)</f>
        <v>CLAVEL</v>
      </c>
      <c r="H1854">
        <f>+Tabla1[[#This Row],[VALOR]]/7</f>
        <v>7.1428571428571432</v>
      </c>
    </row>
    <row r="1855" spans="1:8" hidden="1" x14ac:dyDescent="0.25">
      <c r="A1855" t="s">
        <v>1</v>
      </c>
      <c r="B1855" t="s">
        <v>98</v>
      </c>
      <c r="C1855" t="s">
        <v>110</v>
      </c>
      <c r="D1855" t="s">
        <v>139</v>
      </c>
      <c r="E1855" t="s">
        <v>111</v>
      </c>
      <c r="F1855">
        <v>50</v>
      </c>
      <c r="G1855" t="str">
        <f>VLOOKUP(A1855,[1]Sheet1!$B$2:$E$200,3,FALSE)</f>
        <v>CLAVEL</v>
      </c>
      <c r="H1855">
        <f>+Tabla1[[#This Row],[VALOR]]/7</f>
        <v>7.1428571428571432</v>
      </c>
    </row>
    <row r="1856" spans="1:8" hidden="1" x14ac:dyDescent="0.25">
      <c r="A1856" t="s">
        <v>2</v>
      </c>
      <c r="B1856" t="s">
        <v>98</v>
      </c>
      <c r="C1856" t="s">
        <v>110</v>
      </c>
      <c r="D1856" t="s">
        <v>139</v>
      </c>
      <c r="E1856" t="s">
        <v>111</v>
      </c>
      <c r="F1856">
        <v>50</v>
      </c>
      <c r="G1856" t="str">
        <f>VLOOKUP(A1856,[1]Sheet1!$B$2:$E$200,3,FALSE)</f>
        <v>CLAVEL</v>
      </c>
      <c r="H1856">
        <f>+Tabla1[[#This Row],[VALOR]]/7</f>
        <v>7.1428571428571432</v>
      </c>
    </row>
    <row r="1857" spans="1:8" hidden="1" x14ac:dyDescent="0.25">
      <c r="A1857" t="s">
        <v>3</v>
      </c>
      <c r="B1857" t="s">
        <v>98</v>
      </c>
      <c r="C1857" t="s">
        <v>110</v>
      </c>
      <c r="D1857" t="s">
        <v>139</v>
      </c>
      <c r="E1857" t="s">
        <v>111</v>
      </c>
      <c r="F1857">
        <v>45</v>
      </c>
      <c r="G1857" t="str">
        <f>VLOOKUP(A1857,[1]Sheet1!$B$2:$E$200,3,FALSE)</f>
        <v>MINICLAVEL</v>
      </c>
      <c r="H1857">
        <f>+Tabla1[[#This Row],[VALOR]]/7</f>
        <v>6.4285714285714288</v>
      </c>
    </row>
    <row r="1858" spans="1:8" hidden="1" x14ac:dyDescent="0.25">
      <c r="A1858" t="s">
        <v>4</v>
      </c>
      <c r="B1858" t="s">
        <v>98</v>
      </c>
      <c r="C1858" t="s">
        <v>110</v>
      </c>
      <c r="D1858" t="s">
        <v>139</v>
      </c>
      <c r="E1858" t="s">
        <v>111</v>
      </c>
      <c r="F1858">
        <v>45</v>
      </c>
      <c r="G1858" t="str">
        <f>VLOOKUP(A1858,[1]Sheet1!$B$2:$E$200,3,FALSE)</f>
        <v>MINICLAVEL</v>
      </c>
      <c r="H1858">
        <f>+Tabla1[[#This Row],[VALOR]]/7</f>
        <v>6.4285714285714288</v>
      </c>
    </row>
    <row r="1859" spans="1:8" hidden="1" x14ac:dyDescent="0.25">
      <c r="A1859" t="s">
        <v>5</v>
      </c>
      <c r="B1859" t="s">
        <v>98</v>
      </c>
      <c r="C1859" t="s">
        <v>110</v>
      </c>
      <c r="D1859" t="s">
        <v>139</v>
      </c>
      <c r="E1859" t="s">
        <v>111</v>
      </c>
      <c r="F1859">
        <v>45</v>
      </c>
      <c r="G1859" t="str">
        <f>VLOOKUP(A1859,[1]Sheet1!$B$2:$E$200,3,FALSE)</f>
        <v>MINICLAVEL</v>
      </c>
      <c r="H1859">
        <f>+Tabla1[[#This Row],[VALOR]]/7</f>
        <v>6.4285714285714288</v>
      </c>
    </row>
    <row r="1860" spans="1:8" hidden="1" x14ac:dyDescent="0.25">
      <c r="A1860" t="s">
        <v>6</v>
      </c>
      <c r="B1860" t="s">
        <v>98</v>
      </c>
      <c r="C1860" t="s">
        <v>110</v>
      </c>
      <c r="D1860" t="s">
        <v>139</v>
      </c>
      <c r="E1860" t="s">
        <v>111</v>
      </c>
      <c r="F1860">
        <v>45</v>
      </c>
      <c r="G1860" t="str">
        <f>VLOOKUP(A1860,[1]Sheet1!$B$2:$E$200,3,FALSE)</f>
        <v>MINICLAVEL</v>
      </c>
      <c r="H1860">
        <f>+Tabla1[[#This Row],[VALOR]]/7</f>
        <v>6.4285714285714288</v>
      </c>
    </row>
    <row r="1861" spans="1:8" hidden="1" x14ac:dyDescent="0.25">
      <c r="A1861" t="s">
        <v>114</v>
      </c>
      <c r="B1861" t="s">
        <v>98</v>
      </c>
      <c r="C1861" t="s">
        <v>110</v>
      </c>
      <c r="D1861" t="s">
        <v>139</v>
      </c>
      <c r="E1861" t="s">
        <v>111</v>
      </c>
      <c r="F1861">
        <v>50</v>
      </c>
      <c r="G1861" t="str">
        <f>VLOOKUP(A1861,[1]Sheet1!$B$2:$E$200,3,FALSE)</f>
        <v>CLAVEL</v>
      </c>
      <c r="H1861">
        <f>+Tabla1[[#This Row],[VALOR]]/7</f>
        <v>7.1428571428571432</v>
      </c>
    </row>
    <row r="1862" spans="1:8" hidden="1" x14ac:dyDescent="0.25">
      <c r="A1862" t="s">
        <v>7</v>
      </c>
      <c r="B1862" t="s">
        <v>98</v>
      </c>
      <c r="C1862" t="s">
        <v>110</v>
      </c>
      <c r="D1862" t="s">
        <v>139</v>
      </c>
      <c r="E1862" t="s">
        <v>111</v>
      </c>
      <c r="F1862">
        <v>50</v>
      </c>
      <c r="G1862" t="str">
        <f>VLOOKUP(A1862,[1]Sheet1!$B$2:$E$200,3,FALSE)</f>
        <v>CLAVEL</v>
      </c>
      <c r="H1862">
        <f>+Tabla1[[#This Row],[VALOR]]/7</f>
        <v>7.1428571428571432</v>
      </c>
    </row>
    <row r="1863" spans="1:8" hidden="1" x14ac:dyDescent="0.25">
      <c r="A1863" t="s">
        <v>8</v>
      </c>
      <c r="B1863" t="s">
        <v>98</v>
      </c>
      <c r="C1863" t="s">
        <v>110</v>
      </c>
      <c r="D1863" t="s">
        <v>139</v>
      </c>
      <c r="E1863" t="s">
        <v>111</v>
      </c>
      <c r="F1863">
        <v>50</v>
      </c>
      <c r="G1863" t="str">
        <f>VLOOKUP(A1863,[1]Sheet1!$B$2:$E$200,3,FALSE)</f>
        <v>CLAVEL</v>
      </c>
      <c r="H1863">
        <f>+Tabla1[[#This Row],[VALOR]]/7</f>
        <v>7.1428571428571432</v>
      </c>
    </row>
    <row r="1864" spans="1:8" hidden="1" x14ac:dyDescent="0.25">
      <c r="A1864" t="s">
        <v>9</v>
      </c>
      <c r="B1864" t="s">
        <v>98</v>
      </c>
      <c r="C1864" t="s">
        <v>110</v>
      </c>
      <c r="D1864" t="s">
        <v>139</v>
      </c>
      <c r="E1864" t="s">
        <v>111</v>
      </c>
      <c r="F1864">
        <v>45</v>
      </c>
      <c r="G1864" t="str">
        <f>VLOOKUP(A1864,[1]Sheet1!$B$2:$E$200,3,FALSE)</f>
        <v>MINICLAVEL</v>
      </c>
      <c r="H1864">
        <f>+Tabla1[[#This Row],[VALOR]]/7</f>
        <v>6.4285714285714288</v>
      </c>
    </row>
    <row r="1865" spans="1:8" hidden="1" x14ac:dyDescent="0.25">
      <c r="A1865" t="s">
        <v>10</v>
      </c>
      <c r="B1865" t="s">
        <v>98</v>
      </c>
      <c r="C1865" t="s">
        <v>110</v>
      </c>
      <c r="D1865" t="s">
        <v>139</v>
      </c>
      <c r="E1865" t="s">
        <v>111</v>
      </c>
      <c r="F1865">
        <v>50</v>
      </c>
      <c r="G1865" t="str">
        <f>VLOOKUP(A1865,[1]Sheet1!$B$2:$E$200,3,FALSE)</f>
        <v>CLAVEL</v>
      </c>
      <c r="H1865">
        <f>+Tabla1[[#This Row],[VALOR]]/7</f>
        <v>7.1428571428571432</v>
      </c>
    </row>
    <row r="1866" spans="1:8" hidden="1" x14ac:dyDescent="0.25">
      <c r="A1866" t="s">
        <v>11</v>
      </c>
      <c r="B1866" t="s">
        <v>98</v>
      </c>
      <c r="C1866" t="s">
        <v>110</v>
      </c>
      <c r="D1866" t="s">
        <v>139</v>
      </c>
      <c r="E1866" t="s">
        <v>111</v>
      </c>
      <c r="F1866">
        <v>45</v>
      </c>
      <c r="G1866" t="str">
        <f>VLOOKUP(A1866,[1]Sheet1!$B$2:$E$200,3,FALSE)</f>
        <v>MINICLAVEL</v>
      </c>
      <c r="H1866">
        <f>+Tabla1[[#This Row],[VALOR]]/7</f>
        <v>6.4285714285714288</v>
      </c>
    </row>
    <row r="1867" spans="1:8" hidden="1" x14ac:dyDescent="0.25">
      <c r="A1867" t="s">
        <v>12</v>
      </c>
      <c r="B1867" t="s">
        <v>98</v>
      </c>
      <c r="C1867" t="s">
        <v>110</v>
      </c>
      <c r="D1867" t="s">
        <v>139</v>
      </c>
      <c r="E1867" t="s">
        <v>111</v>
      </c>
      <c r="F1867">
        <v>45</v>
      </c>
      <c r="G1867" t="str">
        <f>VLOOKUP(A1867,[1]Sheet1!$B$2:$E$200,3,FALSE)</f>
        <v>MINICLAVEL</v>
      </c>
      <c r="H1867">
        <f>+Tabla1[[#This Row],[VALOR]]/7</f>
        <v>6.4285714285714288</v>
      </c>
    </row>
    <row r="1868" spans="1:8" hidden="1" x14ac:dyDescent="0.25">
      <c r="A1868" t="s">
        <v>13</v>
      </c>
      <c r="B1868" t="s">
        <v>98</v>
      </c>
      <c r="C1868" t="s">
        <v>110</v>
      </c>
      <c r="D1868" t="s">
        <v>139</v>
      </c>
      <c r="E1868" t="s">
        <v>111</v>
      </c>
      <c r="F1868">
        <v>50</v>
      </c>
      <c r="G1868" t="str">
        <f>VLOOKUP(A1868,[1]Sheet1!$B$2:$E$200,3,FALSE)</f>
        <v>CLAVEL</v>
      </c>
      <c r="H1868">
        <f>+Tabla1[[#This Row],[VALOR]]/7</f>
        <v>7.1428571428571432</v>
      </c>
    </row>
    <row r="1869" spans="1:8" hidden="1" x14ac:dyDescent="0.25">
      <c r="A1869" t="s">
        <v>14</v>
      </c>
      <c r="B1869" t="s">
        <v>98</v>
      </c>
      <c r="C1869" t="s">
        <v>110</v>
      </c>
      <c r="D1869" t="s">
        <v>139</v>
      </c>
      <c r="E1869" t="s">
        <v>111</v>
      </c>
      <c r="F1869">
        <v>45</v>
      </c>
      <c r="G1869" t="str">
        <f>VLOOKUP(A1869,[1]Sheet1!$B$2:$E$200,3,FALSE)</f>
        <v>CLAVEL</v>
      </c>
      <c r="H1869">
        <f>+Tabla1[[#This Row],[VALOR]]/7</f>
        <v>6.4285714285714288</v>
      </c>
    </row>
    <row r="1870" spans="1:8" hidden="1" x14ac:dyDescent="0.25">
      <c r="A1870" t="s">
        <v>15</v>
      </c>
      <c r="B1870" t="s">
        <v>98</v>
      </c>
      <c r="C1870" t="s">
        <v>110</v>
      </c>
      <c r="D1870" t="s">
        <v>139</v>
      </c>
      <c r="E1870" t="s">
        <v>111</v>
      </c>
      <c r="F1870">
        <v>45</v>
      </c>
      <c r="G1870" t="str">
        <f>VLOOKUP(A1870,[1]Sheet1!$B$2:$E$200,3,FALSE)</f>
        <v>CLAVEL</v>
      </c>
      <c r="H1870">
        <f>+Tabla1[[#This Row],[VALOR]]/7</f>
        <v>6.4285714285714288</v>
      </c>
    </row>
    <row r="1871" spans="1:8" hidden="1" x14ac:dyDescent="0.25">
      <c r="A1871" t="s">
        <v>16</v>
      </c>
      <c r="B1871" t="s">
        <v>98</v>
      </c>
      <c r="C1871" t="s">
        <v>110</v>
      </c>
      <c r="D1871" t="s">
        <v>139</v>
      </c>
      <c r="E1871" t="s">
        <v>111</v>
      </c>
      <c r="F1871">
        <v>50</v>
      </c>
      <c r="G1871" t="str">
        <f>VLOOKUP(A1871,[1]Sheet1!$B$2:$E$200,3,FALSE)</f>
        <v>CLAVEL</v>
      </c>
      <c r="H1871">
        <f>+Tabla1[[#This Row],[VALOR]]/7</f>
        <v>7.1428571428571432</v>
      </c>
    </row>
    <row r="1872" spans="1:8" hidden="1" x14ac:dyDescent="0.25">
      <c r="A1872" t="s">
        <v>17</v>
      </c>
      <c r="B1872" t="s">
        <v>98</v>
      </c>
      <c r="C1872" t="s">
        <v>110</v>
      </c>
      <c r="D1872" t="s">
        <v>139</v>
      </c>
      <c r="E1872" t="s">
        <v>111</v>
      </c>
      <c r="F1872">
        <v>45</v>
      </c>
      <c r="G1872" t="str">
        <f>VLOOKUP(A1872,[1]Sheet1!$B$2:$E$200,3,FALSE)</f>
        <v>MINICLAVEL</v>
      </c>
      <c r="H1872">
        <f>+Tabla1[[#This Row],[VALOR]]/7</f>
        <v>6.4285714285714288</v>
      </c>
    </row>
    <row r="1873" spans="1:8" hidden="1" x14ac:dyDescent="0.25">
      <c r="A1873" t="s">
        <v>18</v>
      </c>
      <c r="B1873" t="s">
        <v>98</v>
      </c>
      <c r="C1873" t="s">
        <v>110</v>
      </c>
      <c r="D1873" t="s">
        <v>139</v>
      </c>
      <c r="E1873" t="s">
        <v>111</v>
      </c>
      <c r="F1873">
        <v>50</v>
      </c>
      <c r="G1873" t="str">
        <f>VLOOKUP(A1873,[1]Sheet1!$B$2:$E$200,3,FALSE)</f>
        <v>CLAVEL</v>
      </c>
      <c r="H1873">
        <f>+Tabla1[[#This Row],[VALOR]]/7</f>
        <v>7.1428571428571432</v>
      </c>
    </row>
    <row r="1874" spans="1:8" hidden="1" x14ac:dyDescent="0.25">
      <c r="A1874" t="s">
        <v>19</v>
      </c>
      <c r="B1874" t="s">
        <v>98</v>
      </c>
      <c r="C1874" t="s">
        <v>110</v>
      </c>
      <c r="D1874" t="s">
        <v>139</v>
      </c>
      <c r="E1874" t="s">
        <v>111</v>
      </c>
      <c r="F1874">
        <v>45</v>
      </c>
      <c r="G1874" t="str">
        <f>VLOOKUP(A1874,[1]Sheet1!$B$2:$E$200,3,FALSE)</f>
        <v>MINICLAVEL</v>
      </c>
      <c r="H1874">
        <f>+Tabla1[[#This Row],[VALOR]]/7</f>
        <v>6.4285714285714288</v>
      </c>
    </row>
    <row r="1875" spans="1:8" hidden="1" x14ac:dyDescent="0.25">
      <c r="A1875" t="s">
        <v>20</v>
      </c>
      <c r="B1875" t="s">
        <v>98</v>
      </c>
      <c r="C1875" t="s">
        <v>110</v>
      </c>
      <c r="D1875" t="s">
        <v>139</v>
      </c>
      <c r="E1875" t="s">
        <v>111</v>
      </c>
      <c r="F1875">
        <v>50</v>
      </c>
      <c r="G1875" t="str">
        <f>VLOOKUP(A1875,[1]Sheet1!$B$2:$E$200,3,FALSE)</f>
        <v>CLAVEL</v>
      </c>
      <c r="H1875">
        <f>+Tabla1[[#This Row],[VALOR]]/7</f>
        <v>7.1428571428571432</v>
      </c>
    </row>
    <row r="1876" spans="1:8" hidden="1" x14ac:dyDescent="0.25">
      <c r="A1876" t="s">
        <v>21</v>
      </c>
      <c r="B1876" t="s">
        <v>98</v>
      </c>
      <c r="C1876" t="s">
        <v>110</v>
      </c>
      <c r="D1876" t="s">
        <v>139</v>
      </c>
      <c r="E1876" t="s">
        <v>111</v>
      </c>
      <c r="F1876">
        <v>50</v>
      </c>
      <c r="G1876" t="str">
        <f>VLOOKUP(A1876,[1]Sheet1!$B$2:$E$200,3,FALSE)</f>
        <v>CLAVEL</v>
      </c>
      <c r="H1876">
        <f>+Tabla1[[#This Row],[VALOR]]/7</f>
        <v>7.1428571428571432</v>
      </c>
    </row>
    <row r="1877" spans="1:8" hidden="1" x14ac:dyDescent="0.25">
      <c r="A1877" t="s">
        <v>115</v>
      </c>
      <c r="B1877" t="s">
        <v>98</v>
      </c>
      <c r="C1877" t="s">
        <v>110</v>
      </c>
      <c r="D1877" t="s">
        <v>139</v>
      </c>
      <c r="E1877" t="s">
        <v>111</v>
      </c>
      <c r="F1877">
        <v>50</v>
      </c>
      <c r="G1877" t="str">
        <f>VLOOKUP(A1877,[1]Sheet1!$B$2:$E$200,3,FALSE)</f>
        <v>CLAVEL</v>
      </c>
      <c r="H1877">
        <f>+Tabla1[[#This Row],[VALOR]]/7</f>
        <v>7.1428571428571432</v>
      </c>
    </row>
    <row r="1878" spans="1:8" hidden="1" x14ac:dyDescent="0.25">
      <c r="A1878" t="s">
        <v>22</v>
      </c>
      <c r="B1878" t="s">
        <v>98</v>
      </c>
      <c r="C1878" t="s">
        <v>110</v>
      </c>
      <c r="D1878" t="s">
        <v>139</v>
      </c>
      <c r="E1878" t="s">
        <v>111</v>
      </c>
      <c r="F1878">
        <v>45</v>
      </c>
      <c r="G1878" t="str">
        <f>VLOOKUP(A1878,[1]Sheet1!$B$2:$E$200,3,FALSE)</f>
        <v>MINICLAVEL</v>
      </c>
      <c r="H1878">
        <f>+Tabla1[[#This Row],[VALOR]]/7</f>
        <v>6.4285714285714288</v>
      </c>
    </row>
    <row r="1879" spans="1:8" hidden="1" x14ac:dyDescent="0.25">
      <c r="A1879" t="s">
        <v>24</v>
      </c>
      <c r="B1879" t="s">
        <v>98</v>
      </c>
      <c r="C1879" t="s">
        <v>110</v>
      </c>
      <c r="D1879" t="s">
        <v>139</v>
      </c>
      <c r="E1879" t="s">
        <v>111</v>
      </c>
      <c r="F1879">
        <v>50</v>
      </c>
      <c r="G1879" t="str">
        <f>VLOOKUP(A1879,[1]Sheet1!$B$2:$E$200,3,FALSE)</f>
        <v>CLAVEL</v>
      </c>
      <c r="H1879">
        <f>+Tabla1[[#This Row],[VALOR]]/7</f>
        <v>7.1428571428571432</v>
      </c>
    </row>
    <row r="1880" spans="1:8" hidden="1" x14ac:dyDescent="0.25">
      <c r="A1880" t="s">
        <v>25</v>
      </c>
      <c r="B1880" t="s">
        <v>98</v>
      </c>
      <c r="C1880" t="s">
        <v>110</v>
      </c>
      <c r="D1880" t="s">
        <v>139</v>
      </c>
      <c r="E1880" t="s">
        <v>111</v>
      </c>
      <c r="F1880">
        <v>50</v>
      </c>
      <c r="G1880" t="str">
        <f>VLOOKUP(A1880,[1]Sheet1!$B$2:$E$200,3,FALSE)</f>
        <v>CLAVEL</v>
      </c>
      <c r="H1880">
        <f>+Tabla1[[#This Row],[VALOR]]/7</f>
        <v>7.1428571428571432</v>
      </c>
    </row>
    <row r="1881" spans="1:8" hidden="1" x14ac:dyDescent="0.25">
      <c r="A1881" s="5" t="s">
        <v>26</v>
      </c>
      <c r="B1881" t="s">
        <v>98</v>
      </c>
      <c r="C1881" t="s">
        <v>110</v>
      </c>
      <c r="D1881" t="s">
        <v>139</v>
      </c>
      <c r="E1881" t="s">
        <v>111</v>
      </c>
      <c r="F1881">
        <v>45</v>
      </c>
      <c r="G1881" t="str">
        <f>VLOOKUP(A1881,[1]Sheet1!$B$2:$E$200,3,FALSE)</f>
        <v>CLAVEL</v>
      </c>
      <c r="H1881">
        <f>+Tabla1[[#This Row],[VALOR]]/7</f>
        <v>6.4285714285714288</v>
      </c>
    </row>
    <row r="1882" spans="1:8" hidden="1" x14ac:dyDescent="0.25">
      <c r="A1882" t="s">
        <v>27</v>
      </c>
      <c r="B1882" t="s">
        <v>98</v>
      </c>
      <c r="C1882" t="s">
        <v>110</v>
      </c>
      <c r="D1882" t="s">
        <v>139</v>
      </c>
      <c r="E1882" t="s">
        <v>111</v>
      </c>
      <c r="F1882">
        <v>50</v>
      </c>
      <c r="G1882" t="str">
        <f>VLOOKUP(A1882,[1]Sheet1!$B$2:$E$200,3,FALSE)</f>
        <v>CLAVEL</v>
      </c>
      <c r="H1882">
        <f>+Tabla1[[#This Row],[VALOR]]/7</f>
        <v>7.1428571428571432</v>
      </c>
    </row>
    <row r="1883" spans="1:8" hidden="1" x14ac:dyDescent="0.25">
      <c r="A1883" t="s">
        <v>28</v>
      </c>
      <c r="B1883" t="s">
        <v>98</v>
      </c>
      <c r="C1883" t="s">
        <v>110</v>
      </c>
      <c r="D1883" t="s">
        <v>139</v>
      </c>
      <c r="E1883" t="s">
        <v>111</v>
      </c>
      <c r="F1883">
        <v>45</v>
      </c>
      <c r="G1883" t="str">
        <f>VLOOKUP(A1883,[1]Sheet1!$B$2:$E$200,3,FALSE)</f>
        <v>CLAVEL</v>
      </c>
      <c r="H1883">
        <f>+Tabla1[[#This Row],[VALOR]]/7</f>
        <v>6.4285714285714288</v>
      </c>
    </row>
    <row r="1884" spans="1:8" hidden="1" x14ac:dyDescent="0.25">
      <c r="A1884" t="s">
        <v>29</v>
      </c>
      <c r="B1884" t="s">
        <v>98</v>
      </c>
      <c r="C1884" t="s">
        <v>110</v>
      </c>
      <c r="D1884" t="s">
        <v>139</v>
      </c>
      <c r="E1884" t="s">
        <v>111</v>
      </c>
      <c r="F1884">
        <v>45</v>
      </c>
      <c r="G1884" t="str">
        <f>VLOOKUP(A1884,[1]Sheet1!$B$2:$E$200,3,FALSE)</f>
        <v>MINICLAVEL</v>
      </c>
      <c r="H1884">
        <f>+Tabla1[[#This Row],[VALOR]]/7</f>
        <v>6.4285714285714288</v>
      </c>
    </row>
    <row r="1885" spans="1:8" hidden="1" x14ac:dyDescent="0.25">
      <c r="A1885" t="s">
        <v>116</v>
      </c>
      <c r="B1885" t="s">
        <v>98</v>
      </c>
      <c r="C1885" t="s">
        <v>110</v>
      </c>
      <c r="D1885" t="s">
        <v>139</v>
      </c>
      <c r="E1885" t="s">
        <v>111</v>
      </c>
      <c r="F1885">
        <v>45</v>
      </c>
      <c r="G1885" t="str">
        <f>VLOOKUP(A1885,[1]Sheet1!$B$2:$E$200,3,FALSE)</f>
        <v>MINICLAVEL</v>
      </c>
      <c r="H1885">
        <f>+Tabla1[[#This Row],[VALOR]]/7</f>
        <v>6.4285714285714288</v>
      </c>
    </row>
    <row r="1886" spans="1:8" hidden="1" x14ac:dyDescent="0.25">
      <c r="A1886" t="s">
        <v>30</v>
      </c>
      <c r="B1886" t="s">
        <v>98</v>
      </c>
      <c r="C1886" t="s">
        <v>110</v>
      </c>
      <c r="D1886" t="s">
        <v>139</v>
      </c>
      <c r="E1886" t="s">
        <v>111</v>
      </c>
      <c r="F1886">
        <v>50</v>
      </c>
      <c r="G1886" t="str">
        <f>VLOOKUP(A1886,[1]Sheet1!$B$2:$E$200,3,FALSE)</f>
        <v>CLAVEL</v>
      </c>
      <c r="H1886">
        <f>+Tabla1[[#This Row],[VALOR]]/7</f>
        <v>7.1428571428571432</v>
      </c>
    </row>
    <row r="1887" spans="1:8" hidden="1" x14ac:dyDescent="0.25">
      <c r="A1887" t="s">
        <v>31</v>
      </c>
      <c r="B1887" t="s">
        <v>98</v>
      </c>
      <c r="C1887" t="s">
        <v>110</v>
      </c>
      <c r="D1887" t="s">
        <v>139</v>
      </c>
      <c r="E1887" t="s">
        <v>111</v>
      </c>
      <c r="F1887">
        <v>45</v>
      </c>
      <c r="G1887" t="str">
        <f>VLOOKUP(A1887,[1]Sheet1!$B$2:$E$200,3,FALSE)</f>
        <v>MINICLAVEL</v>
      </c>
      <c r="H1887">
        <f>+Tabla1[[#This Row],[VALOR]]/7</f>
        <v>6.4285714285714288</v>
      </c>
    </row>
    <row r="1888" spans="1:8" hidden="1" x14ac:dyDescent="0.25">
      <c r="A1888" t="s">
        <v>32</v>
      </c>
      <c r="B1888" t="s">
        <v>98</v>
      </c>
      <c r="C1888" t="s">
        <v>110</v>
      </c>
      <c r="D1888" t="s">
        <v>139</v>
      </c>
      <c r="E1888" t="s">
        <v>111</v>
      </c>
      <c r="F1888">
        <v>45</v>
      </c>
      <c r="G1888" t="str">
        <f>VLOOKUP(A1888,[1]Sheet1!$B$2:$E$200,3,FALSE)</f>
        <v>MINICLAVEL</v>
      </c>
      <c r="H1888">
        <f>+Tabla1[[#This Row],[VALOR]]/7</f>
        <v>6.4285714285714288</v>
      </c>
    </row>
    <row r="1889" spans="1:8" hidden="1" x14ac:dyDescent="0.25">
      <c r="A1889" t="s">
        <v>33</v>
      </c>
      <c r="B1889" t="s">
        <v>98</v>
      </c>
      <c r="C1889" t="s">
        <v>110</v>
      </c>
      <c r="D1889" t="s">
        <v>139</v>
      </c>
      <c r="E1889" t="s">
        <v>111</v>
      </c>
      <c r="F1889">
        <v>50</v>
      </c>
      <c r="G1889" t="str">
        <f>VLOOKUP(A1889,[1]Sheet1!$B$2:$E$200,3,FALSE)</f>
        <v>CLAVEL</v>
      </c>
      <c r="H1889">
        <f>+Tabla1[[#This Row],[VALOR]]/7</f>
        <v>7.1428571428571432</v>
      </c>
    </row>
    <row r="1890" spans="1:8" hidden="1" x14ac:dyDescent="0.25">
      <c r="A1890" t="s">
        <v>34</v>
      </c>
      <c r="B1890" t="s">
        <v>98</v>
      </c>
      <c r="C1890" t="s">
        <v>110</v>
      </c>
      <c r="D1890" t="s">
        <v>139</v>
      </c>
      <c r="E1890" t="s">
        <v>111</v>
      </c>
      <c r="F1890">
        <v>50</v>
      </c>
      <c r="G1890" t="str">
        <f>VLOOKUP(A1890,[1]Sheet1!$B$2:$E$200,3,FALSE)</f>
        <v>CLAVEL</v>
      </c>
      <c r="H1890">
        <f>+Tabla1[[#This Row],[VALOR]]/7</f>
        <v>7.1428571428571432</v>
      </c>
    </row>
    <row r="1891" spans="1:8" hidden="1" x14ac:dyDescent="0.25">
      <c r="A1891" t="s">
        <v>35</v>
      </c>
      <c r="B1891" t="s">
        <v>98</v>
      </c>
      <c r="C1891" t="s">
        <v>110</v>
      </c>
      <c r="D1891" t="s">
        <v>139</v>
      </c>
      <c r="E1891" t="s">
        <v>111</v>
      </c>
      <c r="F1891">
        <v>50</v>
      </c>
      <c r="G1891" t="str">
        <f>VLOOKUP(A1891,[1]Sheet1!$B$2:$E$200,3,FALSE)</f>
        <v>CLAVEL</v>
      </c>
      <c r="H1891">
        <f>+Tabla1[[#This Row],[VALOR]]/7</f>
        <v>7.1428571428571432</v>
      </c>
    </row>
    <row r="1892" spans="1:8" hidden="1" x14ac:dyDescent="0.25">
      <c r="A1892" t="s">
        <v>36</v>
      </c>
      <c r="B1892" t="s">
        <v>98</v>
      </c>
      <c r="C1892" t="s">
        <v>110</v>
      </c>
      <c r="D1892" t="s">
        <v>139</v>
      </c>
      <c r="E1892" t="s">
        <v>111</v>
      </c>
      <c r="F1892">
        <v>50</v>
      </c>
      <c r="G1892" t="str">
        <f>VLOOKUP(A1892,[1]Sheet1!$B$2:$E$200,3,FALSE)</f>
        <v>CLAVEL</v>
      </c>
      <c r="H1892">
        <f>+Tabla1[[#This Row],[VALOR]]/7</f>
        <v>7.1428571428571432</v>
      </c>
    </row>
    <row r="1893" spans="1:8" hidden="1" x14ac:dyDescent="0.25">
      <c r="A1893" t="s">
        <v>37</v>
      </c>
      <c r="B1893" t="s">
        <v>98</v>
      </c>
      <c r="C1893" t="s">
        <v>110</v>
      </c>
      <c r="D1893" t="s">
        <v>139</v>
      </c>
      <c r="E1893" t="s">
        <v>111</v>
      </c>
      <c r="F1893">
        <v>50</v>
      </c>
      <c r="G1893" t="str">
        <f>VLOOKUP(A1893,[1]Sheet1!$B$2:$E$200,3,FALSE)</f>
        <v>CLAVEL</v>
      </c>
      <c r="H1893">
        <f>+Tabla1[[#This Row],[VALOR]]/7</f>
        <v>7.1428571428571432</v>
      </c>
    </row>
    <row r="1894" spans="1:8" hidden="1" x14ac:dyDescent="0.25">
      <c r="A1894" t="s">
        <v>38</v>
      </c>
      <c r="B1894" t="s">
        <v>98</v>
      </c>
      <c r="C1894" t="s">
        <v>110</v>
      </c>
      <c r="D1894" t="s">
        <v>139</v>
      </c>
      <c r="E1894" t="s">
        <v>111</v>
      </c>
      <c r="F1894">
        <v>30</v>
      </c>
      <c r="G1894" t="str">
        <f>VLOOKUP(A1894,[1]Sheet1!$B$2:$E$200,3,FALSE)</f>
        <v>CLAVEL</v>
      </c>
      <c r="H1894">
        <f>+Tabla1[[#This Row],[VALOR]]/7</f>
        <v>4.2857142857142856</v>
      </c>
    </row>
    <row r="1895" spans="1:8" hidden="1" x14ac:dyDescent="0.25">
      <c r="A1895" t="s">
        <v>39</v>
      </c>
      <c r="B1895" t="s">
        <v>98</v>
      </c>
      <c r="C1895" t="s">
        <v>110</v>
      </c>
      <c r="D1895" t="s">
        <v>139</v>
      </c>
      <c r="E1895" t="s">
        <v>111</v>
      </c>
      <c r="F1895">
        <v>50</v>
      </c>
      <c r="G1895" t="str">
        <f>VLOOKUP(A1895,[1]Sheet1!$B$2:$E$200,3,FALSE)</f>
        <v>CLAVEL</v>
      </c>
      <c r="H1895">
        <f>+Tabla1[[#This Row],[VALOR]]/7</f>
        <v>7.1428571428571432</v>
      </c>
    </row>
    <row r="1896" spans="1:8" hidden="1" x14ac:dyDescent="0.25">
      <c r="A1896" t="s">
        <v>40</v>
      </c>
      <c r="B1896" t="s">
        <v>98</v>
      </c>
      <c r="C1896" t="s">
        <v>110</v>
      </c>
      <c r="D1896" t="s">
        <v>139</v>
      </c>
      <c r="E1896" t="s">
        <v>111</v>
      </c>
      <c r="F1896">
        <v>50</v>
      </c>
      <c r="G1896" t="str">
        <f>VLOOKUP(A1896,[1]Sheet1!$B$2:$E$200,3,FALSE)</f>
        <v>CLAVEL</v>
      </c>
      <c r="H1896">
        <f>+Tabla1[[#This Row],[VALOR]]/7</f>
        <v>7.1428571428571432</v>
      </c>
    </row>
    <row r="1897" spans="1:8" hidden="1" x14ac:dyDescent="0.25">
      <c r="A1897" t="s">
        <v>41</v>
      </c>
      <c r="B1897" t="s">
        <v>98</v>
      </c>
      <c r="C1897" t="s">
        <v>110</v>
      </c>
      <c r="D1897" t="s">
        <v>139</v>
      </c>
      <c r="E1897" t="s">
        <v>111</v>
      </c>
      <c r="F1897">
        <v>45</v>
      </c>
      <c r="G1897" t="str">
        <f>VLOOKUP(A1897,[1]Sheet1!$B$2:$E$200,3,FALSE)</f>
        <v>MINICLAVEL</v>
      </c>
      <c r="H1897">
        <f>+Tabla1[[#This Row],[VALOR]]/7</f>
        <v>6.4285714285714288</v>
      </c>
    </row>
    <row r="1898" spans="1:8" hidden="1" x14ac:dyDescent="0.25">
      <c r="A1898" t="s">
        <v>42</v>
      </c>
      <c r="B1898" t="s">
        <v>98</v>
      </c>
      <c r="C1898" t="s">
        <v>110</v>
      </c>
      <c r="D1898" t="s">
        <v>139</v>
      </c>
      <c r="E1898" t="s">
        <v>111</v>
      </c>
      <c r="F1898">
        <v>50</v>
      </c>
      <c r="G1898" t="str">
        <f>VLOOKUP(A1898,[1]Sheet1!$B$2:$E$200,3,FALSE)</f>
        <v>CLAVEL</v>
      </c>
      <c r="H1898">
        <f>+Tabla1[[#This Row],[VALOR]]/7</f>
        <v>7.1428571428571432</v>
      </c>
    </row>
    <row r="1899" spans="1:8" hidden="1" x14ac:dyDescent="0.25">
      <c r="A1899" t="s">
        <v>43</v>
      </c>
      <c r="B1899" t="s">
        <v>98</v>
      </c>
      <c r="C1899" t="s">
        <v>110</v>
      </c>
      <c r="D1899" t="s">
        <v>139</v>
      </c>
      <c r="E1899" t="s">
        <v>111</v>
      </c>
      <c r="F1899">
        <v>50</v>
      </c>
      <c r="G1899" t="str">
        <f>VLOOKUP(A1899,[1]Sheet1!$B$2:$E$200,3,FALSE)</f>
        <v>CLAVEL</v>
      </c>
      <c r="H1899">
        <f>+Tabla1[[#This Row],[VALOR]]/7</f>
        <v>7.1428571428571432</v>
      </c>
    </row>
    <row r="1900" spans="1:8" hidden="1" x14ac:dyDescent="0.25">
      <c r="A1900" t="s">
        <v>44</v>
      </c>
      <c r="B1900" t="s">
        <v>98</v>
      </c>
      <c r="C1900" t="s">
        <v>110</v>
      </c>
      <c r="D1900" t="s">
        <v>139</v>
      </c>
      <c r="E1900" t="s">
        <v>111</v>
      </c>
      <c r="F1900">
        <v>50</v>
      </c>
      <c r="G1900" t="str">
        <f>VLOOKUP(A1900,[1]Sheet1!$B$2:$E$200,3,FALSE)</f>
        <v>CLAVEL</v>
      </c>
      <c r="H1900">
        <f>+Tabla1[[#This Row],[VALOR]]/7</f>
        <v>7.1428571428571432</v>
      </c>
    </row>
    <row r="1901" spans="1:8" hidden="1" x14ac:dyDescent="0.25">
      <c r="A1901" t="s">
        <v>45</v>
      </c>
      <c r="B1901" t="s">
        <v>98</v>
      </c>
      <c r="C1901" t="s">
        <v>110</v>
      </c>
      <c r="D1901" t="s">
        <v>139</v>
      </c>
      <c r="E1901" t="s">
        <v>111</v>
      </c>
      <c r="F1901">
        <v>50</v>
      </c>
      <c r="G1901" t="str">
        <f>VLOOKUP(A1901,[1]Sheet1!$B$2:$E$200,3,FALSE)</f>
        <v>CLAVEL</v>
      </c>
      <c r="H1901">
        <f>+Tabla1[[#This Row],[VALOR]]/7</f>
        <v>7.1428571428571432</v>
      </c>
    </row>
    <row r="1902" spans="1:8" hidden="1" x14ac:dyDescent="0.25">
      <c r="A1902" t="s">
        <v>46</v>
      </c>
      <c r="B1902" t="s">
        <v>98</v>
      </c>
      <c r="C1902" t="s">
        <v>110</v>
      </c>
      <c r="D1902" t="s">
        <v>139</v>
      </c>
      <c r="E1902" t="s">
        <v>111</v>
      </c>
      <c r="F1902">
        <v>50</v>
      </c>
      <c r="G1902" t="str">
        <f>VLOOKUP(A1902,[1]Sheet1!$B$2:$E$200,3,FALSE)</f>
        <v>CLAVEL</v>
      </c>
      <c r="H1902">
        <f>+Tabla1[[#This Row],[VALOR]]/7</f>
        <v>7.1428571428571432</v>
      </c>
    </row>
    <row r="1903" spans="1:8" hidden="1" x14ac:dyDescent="0.25">
      <c r="A1903" t="s">
        <v>47</v>
      </c>
      <c r="B1903" t="s">
        <v>98</v>
      </c>
      <c r="C1903" t="s">
        <v>110</v>
      </c>
      <c r="D1903" t="s">
        <v>139</v>
      </c>
      <c r="E1903" t="s">
        <v>111</v>
      </c>
      <c r="F1903">
        <v>45</v>
      </c>
      <c r="G1903" t="str">
        <f>VLOOKUP(A1903,[1]Sheet1!$B$2:$E$200,3,FALSE)</f>
        <v>MINICLAVEL</v>
      </c>
      <c r="H1903">
        <f>+Tabla1[[#This Row],[VALOR]]/7</f>
        <v>6.4285714285714288</v>
      </c>
    </row>
    <row r="1904" spans="1:8" hidden="1" x14ac:dyDescent="0.25">
      <c r="A1904" t="s">
        <v>48</v>
      </c>
      <c r="B1904" t="s">
        <v>98</v>
      </c>
      <c r="C1904" t="s">
        <v>110</v>
      </c>
      <c r="D1904" t="s">
        <v>139</v>
      </c>
      <c r="E1904" t="s">
        <v>111</v>
      </c>
      <c r="F1904">
        <v>45</v>
      </c>
      <c r="G1904" t="str">
        <f>VLOOKUP(A1904,[1]Sheet1!$B$2:$E$200,3,FALSE)</f>
        <v>CLAVEL</v>
      </c>
      <c r="H1904">
        <f>+Tabla1[[#This Row],[VALOR]]/7</f>
        <v>6.4285714285714288</v>
      </c>
    </row>
    <row r="1905" spans="1:8" hidden="1" x14ac:dyDescent="0.25">
      <c r="A1905" t="s">
        <v>112</v>
      </c>
      <c r="B1905" t="s">
        <v>98</v>
      </c>
      <c r="C1905" t="s">
        <v>110</v>
      </c>
      <c r="D1905" t="s">
        <v>139</v>
      </c>
      <c r="E1905" t="s">
        <v>111</v>
      </c>
      <c r="F1905">
        <v>45</v>
      </c>
      <c r="G1905" t="str">
        <f>VLOOKUP(A1905,[1]Sheet1!$B$2:$E$200,3,FALSE)</f>
        <v>CLAVEL</v>
      </c>
      <c r="H1905">
        <f>+Tabla1[[#This Row],[VALOR]]/7</f>
        <v>6.4285714285714288</v>
      </c>
    </row>
    <row r="1906" spans="1:8" hidden="1" x14ac:dyDescent="0.25">
      <c r="A1906" t="s">
        <v>49</v>
      </c>
      <c r="B1906" t="s">
        <v>98</v>
      </c>
      <c r="C1906" t="s">
        <v>110</v>
      </c>
      <c r="D1906" t="s">
        <v>139</v>
      </c>
      <c r="E1906" t="s">
        <v>111</v>
      </c>
      <c r="F1906">
        <v>50</v>
      </c>
      <c r="G1906" t="str">
        <f>VLOOKUP(A1906,[1]Sheet1!$B$2:$E$200,3,FALSE)</f>
        <v>CLAVEL</v>
      </c>
      <c r="H1906">
        <f>+Tabla1[[#This Row],[VALOR]]/7</f>
        <v>7.1428571428571432</v>
      </c>
    </row>
    <row r="1907" spans="1:8" hidden="1" x14ac:dyDescent="0.25">
      <c r="A1907" t="s">
        <v>50</v>
      </c>
      <c r="B1907" t="s">
        <v>98</v>
      </c>
      <c r="C1907" t="s">
        <v>110</v>
      </c>
      <c r="D1907" t="s">
        <v>139</v>
      </c>
      <c r="E1907" t="s">
        <v>111</v>
      </c>
      <c r="F1907">
        <v>43</v>
      </c>
      <c r="G1907" t="str">
        <f>VLOOKUP(A1907,[1]Sheet1!$B$2:$E$200,3,FALSE)</f>
        <v>CLAVEL</v>
      </c>
      <c r="H1907">
        <f>+Tabla1[[#This Row],[VALOR]]/7</f>
        <v>6.1428571428571432</v>
      </c>
    </row>
    <row r="1908" spans="1:8" hidden="1" x14ac:dyDescent="0.25">
      <c r="A1908" t="s">
        <v>51</v>
      </c>
      <c r="B1908" t="s">
        <v>98</v>
      </c>
      <c r="C1908" t="s">
        <v>110</v>
      </c>
      <c r="D1908" t="s">
        <v>139</v>
      </c>
      <c r="E1908" t="s">
        <v>111</v>
      </c>
      <c r="F1908">
        <v>43</v>
      </c>
      <c r="G1908" t="str">
        <f>VLOOKUP(A1908,[1]Sheet1!$B$2:$E$200,3,FALSE)</f>
        <v>CLAVEL</v>
      </c>
      <c r="H1908">
        <f>+Tabla1[[#This Row],[VALOR]]/7</f>
        <v>6.1428571428571432</v>
      </c>
    </row>
    <row r="1909" spans="1:8" hidden="1" x14ac:dyDescent="0.25">
      <c r="A1909" t="s">
        <v>52</v>
      </c>
      <c r="B1909" t="s">
        <v>98</v>
      </c>
      <c r="C1909" t="s">
        <v>110</v>
      </c>
      <c r="D1909" t="s">
        <v>139</v>
      </c>
      <c r="E1909" t="s">
        <v>111</v>
      </c>
      <c r="F1909">
        <v>50</v>
      </c>
      <c r="G1909" t="str">
        <f>VLOOKUP(A1909,[1]Sheet1!$B$2:$E$200,3,FALSE)</f>
        <v>CLAVEL</v>
      </c>
      <c r="H1909">
        <f>+Tabla1[[#This Row],[VALOR]]/7</f>
        <v>7.1428571428571432</v>
      </c>
    </row>
    <row r="1910" spans="1:8" hidden="1" x14ac:dyDescent="0.25">
      <c r="A1910" t="s">
        <v>53</v>
      </c>
      <c r="B1910" t="s">
        <v>98</v>
      </c>
      <c r="C1910" t="s">
        <v>110</v>
      </c>
      <c r="D1910" t="s">
        <v>139</v>
      </c>
      <c r="E1910" t="s">
        <v>111</v>
      </c>
      <c r="F1910">
        <v>50</v>
      </c>
      <c r="G1910" t="str">
        <f>VLOOKUP(A1910,[1]Sheet1!$B$2:$E$200,3,FALSE)</f>
        <v>CLAVEL</v>
      </c>
      <c r="H1910">
        <f>+Tabla1[[#This Row],[VALOR]]/7</f>
        <v>7.1428571428571432</v>
      </c>
    </row>
    <row r="1911" spans="1:8" hidden="1" x14ac:dyDescent="0.25">
      <c r="A1911" t="s">
        <v>54</v>
      </c>
      <c r="B1911" t="s">
        <v>98</v>
      </c>
      <c r="C1911" t="s">
        <v>110</v>
      </c>
      <c r="D1911" t="s">
        <v>139</v>
      </c>
      <c r="E1911" t="s">
        <v>111</v>
      </c>
      <c r="F1911">
        <v>50</v>
      </c>
      <c r="G1911" t="str">
        <f>VLOOKUP(A1911,[1]Sheet1!$B$2:$E$200,3,FALSE)</f>
        <v>CLAVEL</v>
      </c>
      <c r="H1911">
        <f>+Tabla1[[#This Row],[VALOR]]/7</f>
        <v>7.1428571428571432</v>
      </c>
    </row>
    <row r="1912" spans="1:8" hidden="1" x14ac:dyDescent="0.25">
      <c r="A1912" t="s">
        <v>55</v>
      </c>
      <c r="B1912" t="s">
        <v>98</v>
      </c>
      <c r="C1912" t="s">
        <v>110</v>
      </c>
      <c r="D1912" t="s">
        <v>139</v>
      </c>
      <c r="E1912" t="s">
        <v>111</v>
      </c>
      <c r="F1912">
        <v>45</v>
      </c>
      <c r="G1912" t="str">
        <f>VLOOKUP(A1912,[1]Sheet1!$B$2:$E$200,3,FALSE)</f>
        <v>MINICLAVEL</v>
      </c>
      <c r="H1912">
        <f>+Tabla1[[#This Row],[VALOR]]/7</f>
        <v>6.4285714285714288</v>
      </c>
    </row>
    <row r="1913" spans="1:8" hidden="1" x14ac:dyDescent="0.25">
      <c r="A1913" t="s">
        <v>56</v>
      </c>
      <c r="B1913" t="s">
        <v>98</v>
      </c>
      <c r="C1913" t="s">
        <v>110</v>
      </c>
      <c r="D1913" t="s">
        <v>139</v>
      </c>
      <c r="E1913" t="s">
        <v>111</v>
      </c>
      <c r="F1913">
        <v>45</v>
      </c>
      <c r="G1913" t="str">
        <f>VLOOKUP(A1913,[1]Sheet1!$B$2:$E$200,3,FALSE)</f>
        <v>MINICLAVEL</v>
      </c>
      <c r="H1913">
        <f>+Tabla1[[#This Row],[VALOR]]/7</f>
        <v>6.4285714285714288</v>
      </c>
    </row>
    <row r="1914" spans="1:8" hidden="1" x14ac:dyDescent="0.25">
      <c r="A1914" t="s">
        <v>57</v>
      </c>
      <c r="B1914" t="s">
        <v>98</v>
      </c>
      <c r="C1914" t="s">
        <v>110</v>
      </c>
      <c r="D1914" t="s">
        <v>139</v>
      </c>
      <c r="E1914" t="s">
        <v>111</v>
      </c>
      <c r="F1914">
        <v>50</v>
      </c>
      <c r="G1914" t="str">
        <f>VLOOKUP(A1914,[1]Sheet1!$B$2:$E$200,3,FALSE)</f>
        <v>CLAVEL</v>
      </c>
      <c r="H1914">
        <f>+Tabla1[[#This Row],[VALOR]]/7</f>
        <v>7.1428571428571432</v>
      </c>
    </row>
    <row r="1915" spans="1:8" hidden="1" x14ac:dyDescent="0.25">
      <c r="A1915" t="s">
        <v>113</v>
      </c>
      <c r="B1915" t="s">
        <v>98</v>
      </c>
      <c r="C1915" t="s">
        <v>110</v>
      </c>
      <c r="D1915" t="s">
        <v>139</v>
      </c>
      <c r="E1915" t="s">
        <v>111</v>
      </c>
      <c r="F1915">
        <v>45</v>
      </c>
      <c r="G1915" t="str">
        <f>VLOOKUP(A1915,[1]Sheet1!$B$2:$E$200,3,FALSE)</f>
        <v>MINICLAVEL</v>
      </c>
      <c r="H1915">
        <f>+Tabla1[[#This Row],[VALOR]]/7</f>
        <v>6.4285714285714288</v>
      </c>
    </row>
    <row r="1916" spans="1:8" hidden="1" x14ac:dyDescent="0.25">
      <c r="A1916" t="s">
        <v>117</v>
      </c>
      <c r="B1916" t="s">
        <v>98</v>
      </c>
      <c r="C1916" t="s">
        <v>110</v>
      </c>
      <c r="D1916" t="s">
        <v>139</v>
      </c>
      <c r="E1916" t="s">
        <v>111</v>
      </c>
      <c r="F1916">
        <v>45</v>
      </c>
      <c r="G1916" t="str">
        <f>VLOOKUP(A1916,[1]Sheet1!$B$2:$E$200,3,FALSE)</f>
        <v>MINICLAVEL</v>
      </c>
      <c r="H1916">
        <f>+Tabla1[[#This Row],[VALOR]]/7</f>
        <v>6.4285714285714288</v>
      </c>
    </row>
    <row r="1917" spans="1:8" hidden="1" x14ac:dyDescent="0.25">
      <c r="A1917" t="s">
        <v>58</v>
      </c>
      <c r="B1917" t="s">
        <v>98</v>
      </c>
      <c r="C1917" t="s">
        <v>110</v>
      </c>
      <c r="D1917" t="s">
        <v>139</v>
      </c>
      <c r="E1917" t="s">
        <v>111</v>
      </c>
      <c r="F1917">
        <v>45</v>
      </c>
      <c r="G1917" t="str">
        <f>VLOOKUP(A1917,[1]Sheet1!$B$2:$E$200,3,FALSE)</f>
        <v>MINICLAVEL</v>
      </c>
      <c r="H1917">
        <f>+Tabla1[[#This Row],[VALOR]]/7</f>
        <v>6.4285714285714288</v>
      </c>
    </row>
    <row r="1918" spans="1:8" hidden="1" x14ac:dyDescent="0.25">
      <c r="A1918" t="s">
        <v>118</v>
      </c>
      <c r="B1918" t="s">
        <v>98</v>
      </c>
      <c r="C1918" t="s">
        <v>110</v>
      </c>
      <c r="D1918" t="s">
        <v>139</v>
      </c>
      <c r="E1918" t="s">
        <v>111</v>
      </c>
      <c r="F1918">
        <v>50</v>
      </c>
      <c r="G1918" t="str">
        <f>VLOOKUP(A1918,[1]Sheet1!$B$2:$E$200,3,FALSE)</f>
        <v>CLAVEL</v>
      </c>
      <c r="H1918">
        <f>+Tabla1[[#This Row],[VALOR]]/7</f>
        <v>7.1428571428571432</v>
      </c>
    </row>
    <row r="1919" spans="1:8" hidden="1" x14ac:dyDescent="0.25">
      <c r="A1919" t="s">
        <v>59</v>
      </c>
      <c r="B1919" t="s">
        <v>98</v>
      </c>
      <c r="C1919" t="s">
        <v>110</v>
      </c>
      <c r="D1919" t="s">
        <v>139</v>
      </c>
      <c r="E1919" t="s">
        <v>111</v>
      </c>
      <c r="F1919">
        <v>50</v>
      </c>
      <c r="G1919" t="str">
        <f>VLOOKUP(A1919,[1]Sheet1!$B$2:$E$200,3,FALSE)</f>
        <v>CLAVEL</v>
      </c>
      <c r="H1919">
        <f>+Tabla1[[#This Row],[VALOR]]/7</f>
        <v>7.1428571428571432</v>
      </c>
    </row>
    <row r="1920" spans="1:8" hidden="1" x14ac:dyDescent="0.25">
      <c r="A1920" t="s">
        <v>60</v>
      </c>
      <c r="B1920" t="s">
        <v>98</v>
      </c>
      <c r="C1920" t="s">
        <v>110</v>
      </c>
      <c r="D1920" t="s">
        <v>139</v>
      </c>
      <c r="E1920" t="s">
        <v>111</v>
      </c>
      <c r="F1920">
        <v>45</v>
      </c>
      <c r="G1920" t="str">
        <f>VLOOKUP(A1920,[1]Sheet1!$B$2:$E$200,3,FALSE)</f>
        <v>MINICLAVEL</v>
      </c>
      <c r="H1920">
        <f>+Tabla1[[#This Row],[VALOR]]/7</f>
        <v>6.4285714285714288</v>
      </c>
    </row>
    <row r="1921" spans="1:8" hidden="1" x14ac:dyDescent="0.25">
      <c r="A1921" t="s">
        <v>61</v>
      </c>
      <c r="B1921" t="s">
        <v>98</v>
      </c>
      <c r="C1921" t="s">
        <v>110</v>
      </c>
      <c r="D1921" t="s">
        <v>139</v>
      </c>
      <c r="E1921" t="s">
        <v>111</v>
      </c>
      <c r="F1921">
        <v>50</v>
      </c>
      <c r="G1921" t="str">
        <f>VLOOKUP(A1921,[1]Sheet1!$B$2:$E$200,3,FALSE)</f>
        <v>CLAVEL</v>
      </c>
      <c r="H1921">
        <f>+Tabla1[[#This Row],[VALOR]]/7</f>
        <v>7.1428571428571432</v>
      </c>
    </row>
    <row r="1922" spans="1:8" hidden="1" x14ac:dyDescent="0.25">
      <c r="A1922" t="s">
        <v>62</v>
      </c>
      <c r="B1922" t="s">
        <v>98</v>
      </c>
      <c r="C1922" t="s">
        <v>110</v>
      </c>
      <c r="D1922" t="s">
        <v>139</v>
      </c>
      <c r="E1922" t="s">
        <v>111</v>
      </c>
      <c r="F1922">
        <v>45</v>
      </c>
      <c r="G1922" t="str">
        <f>VLOOKUP(A1922,[1]Sheet1!$B$2:$E$200,3,FALSE)</f>
        <v>MINICLAVEL</v>
      </c>
      <c r="H1922">
        <f>+Tabla1[[#This Row],[VALOR]]/7</f>
        <v>6.4285714285714288</v>
      </c>
    </row>
    <row r="1923" spans="1:8" hidden="1" x14ac:dyDescent="0.25">
      <c r="A1923" t="s">
        <v>63</v>
      </c>
      <c r="B1923" t="s">
        <v>98</v>
      </c>
      <c r="C1923" t="s">
        <v>110</v>
      </c>
      <c r="D1923" t="s">
        <v>139</v>
      </c>
      <c r="E1923" t="s">
        <v>111</v>
      </c>
      <c r="F1923">
        <v>50</v>
      </c>
      <c r="G1923" t="str">
        <f>VLOOKUP(A1923,[1]Sheet1!$B$2:$E$200,3,FALSE)</f>
        <v>CLAVEL</v>
      </c>
      <c r="H1923">
        <f>+Tabla1[[#This Row],[VALOR]]/7</f>
        <v>7.1428571428571432</v>
      </c>
    </row>
    <row r="1924" spans="1:8" hidden="1" x14ac:dyDescent="0.25">
      <c r="A1924" t="s">
        <v>64</v>
      </c>
      <c r="B1924" t="s">
        <v>98</v>
      </c>
      <c r="C1924" t="s">
        <v>110</v>
      </c>
      <c r="D1924" t="s">
        <v>139</v>
      </c>
      <c r="E1924" t="s">
        <v>111</v>
      </c>
      <c r="F1924">
        <v>50</v>
      </c>
      <c r="G1924" t="str">
        <f>VLOOKUP(A1924,[1]Sheet1!$B$2:$E$200,3,FALSE)</f>
        <v>CLAVEL</v>
      </c>
      <c r="H1924">
        <f>+Tabla1[[#This Row],[VALOR]]/7</f>
        <v>7.1428571428571432</v>
      </c>
    </row>
    <row r="1925" spans="1:8" hidden="1" x14ac:dyDescent="0.25">
      <c r="A1925" t="s">
        <v>65</v>
      </c>
      <c r="B1925" t="s">
        <v>98</v>
      </c>
      <c r="C1925" t="s">
        <v>110</v>
      </c>
      <c r="D1925" t="s">
        <v>139</v>
      </c>
      <c r="E1925" t="s">
        <v>111</v>
      </c>
      <c r="F1925">
        <v>50</v>
      </c>
      <c r="G1925" t="str">
        <f>VLOOKUP(A1925,[1]Sheet1!$B$2:$E$200,3,FALSE)</f>
        <v>CLAVEL</v>
      </c>
      <c r="H1925">
        <f>+Tabla1[[#This Row],[VALOR]]/7</f>
        <v>7.1428571428571432</v>
      </c>
    </row>
    <row r="1926" spans="1:8" hidden="1" x14ac:dyDescent="0.25">
      <c r="A1926" t="s">
        <v>66</v>
      </c>
      <c r="B1926" t="s">
        <v>98</v>
      </c>
      <c r="C1926" t="s">
        <v>110</v>
      </c>
      <c r="D1926" t="s">
        <v>139</v>
      </c>
      <c r="E1926" t="s">
        <v>111</v>
      </c>
      <c r="F1926">
        <v>25</v>
      </c>
      <c r="G1926" t="str">
        <f>VLOOKUP(A1926,[1]Sheet1!$B$2:$E$200,3,FALSE)</f>
        <v>MINICLAVEL</v>
      </c>
      <c r="H1926">
        <f>+Tabla1[[#This Row],[VALOR]]/7</f>
        <v>3.5714285714285716</v>
      </c>
    </row>
    <row r="1927" spans="1:8" hidden="1" x14ac:dyDescent="0.25">
      <c r="A1927" t="s">
        <v>67</v>
      </c>
      <c r="B1927" t="s">
        <v>98</v>
      </c>
      <c r="C1927" t="s">
        <v>110</v>
      </c>
      <c r="D1927" t="s">
        <v>139</v>
      </c>
      <c r="E1927" t="s">
        <v>111</v>
      </c>
      <c r="F1927">
        <v>50</v>
      </c>
      <c r="G1927" t="str">
        <f>VLOOKUP(A1927,[1]Sheet1!$B$2:$E$200,3,FALSE)</f>
        <v>CLAVEL</v>
      </c>
      <c r="H1927">
        <f>+Tabla1[[#This Row],[VALOR]]/7</f>
        <v>7.1428571428571432</v>
      </c>
    </row>
    <row r="1928" spans="1:8" hidden="1" x14ac:dyDescent="0.25">
      <c r="A1928" t="s">
        <v>68</v>
      </c>
      <c r="B1928" t="s">
        <v>98</v>
      </c>
      <c r="C1928" t="s">
        <v>110</v>
      </c>
      <c r="D1928" t="s">
        <v>139</v>
      </c>
      <c r="E1928" t="s">
        <v>111</v>
      </c>
      <c r="F1928">
        <v>45</v>
      </c>
      <c r="G1928" t="str">
        <f>VLOOKUP(A1928,[1]Sheet1!$B$2:$E$200,3,FALSE)</f>
        <v>MINICLAVEL</v>
      </c>
      <c r="H1928">
        <f>+Tabla1[[#This Row],[VALOR]]/7</f>
        <v>6.4285714285714288</v>
      </c>
    </row>
    <row r="1929" spans="1:8" hidden="1" x14ac:dyDescent="0.25">
      <c r="A1929" t="s">
        <v>69</v>
      </c>
      <c r="B1929" t="s">
        <v>98</v>
      </c>
      <c r="C1929" t="s">
        <v>110</v>
      </c>
      <c r="D1929" t="s">
        <v>139</v>
      </c>
      <c r="E1929" t="s">
        <v>111</v>
      </c>
      <c r="F1929">
        <v>45</v>
      </c>
      <c r="G1929" t="str">
        <f>VLOOKUP(A1929,[1]Sheet1!$B$2:$E$200,3,FALSE)</f>
        <v>MINICLAVEL</v>
      </c>
      <c r="H1929">
        <f>+Tabla1[[#This Row],[VALOR]]/7</f>
        <v>6.4285714285714288</v>
      </c>
    </row>
    <row r="1930" spans="1:8" hidden="1" x14ac:dyDescent="0.25">
      <c r="A1930" t="s">
        <v>70</v>
      </c>
      <c r="B1930" t="s">
        <v>98</v>
      </c>
      <c r="C1930" t="s">
        <v>110</v>
      </c>
      <c r="D1930" t="s">
        <v>139</v>
      </c>
      <c r="E1930" t="s">
        <v>111</v>
      </c>
      <c r="F1930">
        <v>45</v>
      </c>
      <c r="G1930" t="str">
        <f>VLOOKUP(A1930,[1]Sheet1!$B$2:$E$200,3,FALSE)</f>
        <v>MINICLAVEL</v>
      </c>
      <c r="H1930">
        <f>+Tabla1[[#This Row],[VALOR]]/7</f>
        <v>6.4285714285714288</v>
      </c>
    </row>
    <row r="1931" spans="1:8" hidden="1" x14ac:dyDescent="0.25">
      <c r="A1931" t="s">
        <v>71</v>
      </c>
      <c r="B1931" t="s">
        <v>98</v>
      </c>
      <c r="C1931" t="s">
        <v>110</v>
      </c>
      <c r="D1931" t="s">
        <v>139</v>
      </c>
      <c r="E1931" t="s">
        <v>111</v>
      </c>
      <c r="F1931">
        <v>45</v>
      </c>
      <c r="G1931" t="str">
        <f>VLOOKUP(A1931,[1]Sheet1!$B$2:$E$200,3,FALSE)</f>
        <v>MINICLAVEL</v>
      </c>
      <c r="H1931">
        <f>+Tabla1[[#This Row],[VALOR]]/7</f>
        <v>6.4285714285714288</v>
      </c>
    </row>
    <row r="1932" spans="1:8" hidden="1" x14ac:dyDescent="0.25">
      <c r="A1932" t="s">
        <v>72</v>
      </c>
      <c r="B1932" t="s">
        <v>98</v>
      </c>
      <c r="C1932" t="s">
        <v>110</v>
      </c>
      <c r="D1932" t="s">
        <v>139</v>
      </c>
      <c r="E1932" t="s">
        <v>111</v>
      </c>
      <c r="F1932">
        <v>50</v>
      </c>
      <c r="G1932" t="str">
        <f>VLOOKUP(A1932,[1]Sheet1!$B$2:$E$200,3,FALSE)</f>
        <v>CLAVEL</v>
      </c>
      <c r="H1932">
        <f>+Tabla1[[#This Row],[VALOR]]/7</f>
        <v>7.1428571428571432</v>
      </c>
    </row>
    <row r="1933" spans="1:8" hidden="1" x14ac:dyDescent="0.25">
      <c r="A1933" t="s">
        <v>73</v>
      </c>
      <c r="B1933" t="s">
        <v>98</v>
      </c>
      <c r="C1933" t="s">
        <v>110</v>
      </c>
      <c r="D1933" t="s">
        <v>139</v>
      </c>
      <c r="E1933" t="s">
        <v>111</v>
      </c>
      <c r="F1933">
        <v>50</v>
      </c>
      <c r="G1933" t="str">
        <f>VLOOKUP(A1933,[1]Sheet1!$B$2:$E$200,3,FALSE)</f>
        <v>CLAVEL</v>
      </c>
      <c r="H1933">
        <f>+Tabla1[[#This Row],[VALOR]]/7</f>
        <v>7.1428571428571432</v>
      </c>
    </row>
    <row r="1934" spans="1:8" hidden="1" x14ac:dyDescent="0.25">
      <c r="A1934" t="s">
        <v>74</v>
      </c>
      <c r="B1934" t="s">
        <v>98</v>
      </c>
      <c r="C1934" t="s">
        <v>110</v>
      </c>
      <c r="D1934" t="s">
        <v>139</v>
      </c>
      <c r="E1934" t="s">
        <v>111</v>
      </c>
      <c r="F1934">
        <v>45</v>
      </c>
      <c r="G1934" t="str">
        <f>VLOOKUP(A1934,[1]Sheet1!$B$2:$E$200,3,FALSE)</f>
        <v>CLAVEL</v>
      </c>
      <c r="H1934">
        <f>+Tabla1[[#This Row],[VALOR]]/7</f>
        <v>6.4285714285714288</v>
      </c>
    </row>
    <row r="1935" spans="1:8" hidden="1" x14ac:dyDescent="0.25">
      <c r="A1935" t="s">
        <v>75</v>
      </c>
      <c r="B1935" t="s">
        <v>98</v>
      </c>
      <c r="C1935" t="s">
        <v>110</v>
      </c>
      <c r="D1935" t="s">
        <v>139</v>
      </c>
      <c r="E1935" t="s">
        <v>111</v>
      </c>
      <c r="F1935">
        <v>45</v>
      </c>
      <c r="G1935" t="str">
        <f>VLOOKUP(A1935,[1]Sheet1!$B$2:$E$200,3,FALSE)</f>
        <v>MINICLAVEL</v>
      </c>
      <c r="H1935">
        <f>+Tabla1[[#This Row],[VALOR]]/7</f>
        <v>6.4285714285714288</v>
      </c>
    </row>
    <row r="1936" spans="1:8" hidden="1" x14ac:dyDescent="0.25">
      <c r="A1936" t="s">
        <v>76</v>
      </c>
      <c r="B1936" t="s">
        <v>98</v>
      </c>
      <c r="C1936" t="s">
        <v>110</v>
      </c>
      <c r="D1936" t="s">
        <v>139</v>
      </c>
      <c r="E1936" t="s">
        <v>111</v>
      </c>
      <c r="F1936">
        <v>45</v>
      </c>
      <c r="G1936" t="str">
        <f>VLOOKUP(A1936,[1]Sheet1!$B$2:$E$200,3,FALSE)</f>
        <v>MINICLAVEL</v>
      </c>
      <c r="H1936">
        <f>+Tabla1[[#This Row],[VALOR]]/7</f>
        <v>6.4285714285714288</v>
      </c>
    </row>
    <row r="1937" spans="1:8" hidden="1" x14ac:dyDescent="0.25">
      <c r="A1937" t="s">
        <v>77</v>
      </c>
      <c r="B1937" t="s">
        <v>98</v>
      </c>
      <c r="C1937" t="s">
        <v>110</v>
      </c>
      <c r="D1937" t="s">
        <v>139</v>
      </c>
      <c r="E1937" t="s">
        <v>111</v>
      </c>
      <c r="F1937">
        <v>45</v>
      </c>
      <c r="G1937" t="str">
        <f>VLOOKUP(A1937,[1]Sheet1!$B$2:$E$200,3,FALSE)</f>
        <v>MINICLAVEL</v>
      </c>
      <c r="H1937">
        <f>+Tabla1[[#This Row],[VALOR]]/7</f>
        <v>6.4285714285714288</v>
      </c>
    </row>
    <row r="1938" spans="1:8" hidden="1" x14ac:dyDescent="0.25">
      <c r="A1938" t="s">
        <v>119</v>
      </c>
      <c r="B1938" t="s">
        <v>98</v>
      </c>
      <c r="C1938" t="s">
        <v>110</v>
      </c>
      <c r="D1938" t="s">
        <v>139</v>
      </c>
      <c r="E1938" t="s">
        <v>111</v>
      </c>
      <c r="F1938">
        <v>45</v>
      </c>
      <c r="G1938" t="str">
        <f>VLOOKUP(A1938,[1]Sheet1!$B$2:$E$200,3,FALSE)</f>
        <v>MINICLAVEL</v>
      </c>
      <c r="H1938">
        <f>+Tabla1[[#This Row],[VALOR]]/7</f>
        <v>6.4285714285714288</v>
      </c>
    </row>
    <row r="1939" spans="1:8" hidden="1" x14ac:dyDescent="0.25">
      <c r="A1939" t="s">
        <v>78</v>
      </c>
      <c r="B1939" t="s">
        <v>98</v>
      </c>
      <c r="C1939" t="s">
        <v>110</v>
      </c>
      <c r="D1939" t="s">
        <v>139</v>
      </c>
      <c r="E1939" t="s">
        <v>111</v>
      </c>
      <c r="F1939">
        <v>45</v>
      </c>
      <c r="G1939" t="str">
        <f>VLOOKUP(A1939,[1]Sheet1!$B$2:$E$200,3,FALSE)</f>
        <v>MINICLAVEL</v>
      </c>
      <c r="H1939">
        <f>+Tabla1[[#This Row],[VALOR]]/7</f>
        <v>6.4285714285714288</v>
      </c>
    </row>
    <row r="1940" spans="1:8" hidden="1" x14ac:dyDescent="0.25">
      <c r="A1940" t="s">
        <v>79</v>
      </c>
      <c r="B1940" t="s">
        <v>98</v>
      </c>
      <c r="C1940" t="s">
        <v>110</v>
      </c>
      <c r="D1940" t="s">
        <v>139</v>
      </c>
      <c r="E1940" t="s">
        <v>111</v>
      </c>
      <c r="F1940">
        <v>50</v>
      </c>
      <c r="G1940" t="str">
        <f>VLOOKUP(A1940,[1]Sheet1!$B$2:$E$200,3,FALSE)</f>
        <v>CLAVEL</v>
      </c>
      <c r="H1940">
        <f>+Tabla1[[#This Row],[VALOR]]/7</f>
        <v>7.1428571428571432</v>
      </c>
    </row>
    <row r="1941" spans="1:8" hidden="1" x14ac:dyDescent="0.25">
      <c r="A1941" t="s">
        <v>80</v>
      </c>
      <c r="B1941" t="s">
        <v>98</v>
      </c>
      <c r="C1941" t="s">
        <v>110</v>
      </c>
      <c r="D1941" t="s">
        <v>139</v>
      </c>
      <c r="E1941" t="s">
        <v>111</v>
      </c>
      <c r="F1941">
        <v>45</v>
      </c>
      <c r="G1941" t="str">
        <f>VLOOKUP(A1941,[1]Sheet1!$B$2:$E$200,3,FALSE)</f>
        <v>MINICLAVEL</v>
      </c>
      <c r="H1941">
        <f>+Tabla1[[#This Row],[VALOR]]/7</f>
        <v>6.4285714285714288</v>
      </c>
    </row>
    <row r="1942" spans="1:8" hidden="1" x14ac:dyDescent="0.25">
      <c r="A1942" t="s">
        <v>81</v>
      </c>
      <c r="B1942" t="s">
        <v>98</v>
      </c>
      <c r="C1942" t="s">
        <v>110</v>
      </c>
      <c r="D1942" t="s">
        <v>139</v>
      </c>
      <c r="E1942" t="s">
        <v>111</v>
      </c>
      <c r="F1942">
        <v>45</v>
      </c>
      <c r="G1942" t="str">
        <f>VLOOKUP(A1942,[1]Sheet1!$B$2:$E$200,3,FALSE)</f>
        <v>MINICLAVEL</v>
      </c>
      <c r="H1942">
        <f>+Tabla1[[#This Row],[VALOR]]/7</f>
        <v>6.4285714285714288</v>
      </c>
    </row>
    <row r="1943" spans="1:8" hidden="1" x14ac:dyDescent="0.25">
      <c r="A1943" t="s">
        <v>82</v>
      </c>
      <c r="B1943" t="s">
        <v>98</v>
      </c>
      <c r="C1943" t="s">
        <v>110</v>
      </c>
      <c r="D1943" t="s">
        <v>139</v>
      </c>
      <c r="E1943" t="s">
        <v>111</v>
      </c>
      <c r="F1943">
        <v>50</v>
      </c>
      <c r="G1943" t="str">
        <f>VLOOKUP(A1943,[1]Sheet1!$B$2:$E$200,3,FALSE)</f>
        <v>CLAVEL</v>
      </c>
      <c r="H1943">
        <f>+Tabla1[[#This Row],[VALOR]]/7</f>
        <v>7.1428571428571432</v>
      </c>
    </row>
    <row r="1944" spans="1:8" hidden="1" x14ac:dyDescent="0.25">
      <c r="A1944" t="s">
        <v>83</v>
      </c>
      <c r="B1944" t="s">
        <v>98</v>
      </c>
      <c r="C1944" t="s">
        <v>110</v>
      </c>
      <c r="D1944" t="s">
        <v>139</v>
      </c>
      <c r="E1944" t="s">
        <v>111</v>
      </c>
      <c r="F1944">
        <v>45</v>
      </c>
      <c r="G1944" t="str">
        <f>VLOOKUP(A1944,[1]Sheet1!$B$2:$E$200,3,FALSE)</f>
        <v>MINICLAVEL</v>
      </c>
      <c r="H1944">
        <f>+Tabla1[[#This Row],[VALOR]]/7</f>
        <v>6.4285714285714288</v>
      </c>
    </row>
    <row r="1945" spans="1:8" hidden="1" x14ac:dyDescent="0.25">
      <c r="A1945" t="s">
        <v>120</v>
      </c>
      <c r="B1945" t="s">
        <v>98</v>
      </c>
      <c r="C1945" t="s">
        <v>110</v>
      </c>
      <c r="D1945" t="s">
        <v>139</v>
      </c>
      <c r="E1945" t="s">
        <v>111</v>
      </c>
      <c r="F1945">
        <v>50</v>
      </c>
      <c r="G1945" t="e">
        <f>VLOOKUP(A1945,[1]Sheet1!$B$2:$E$200,3,FALSE)</f>
        <v>#N/A</v>
      </c>
      <c r="H1945">
        <f>+Tabla1[[#This Row],[VALOR]]/7</f>
        <v>7.1428571428571432</v>
      </c>
    </row>
    <row r="1946" spans="1:8" hidden="1" x14ac:dyDescent="0.25">
      <c r="A1946" t="s">
        <v>84</v>
      </c>
      <c r="B1946" t="s">
        <v>98</v>
      </c>
      <c r="C1946" t="s">
        <v>110</v>
      </c>
      <c r="D1946" t="s">
        <v>139</v>
      </c>
      <c r="E1946" t="s">
        <v>111</v>
      </c>
      <c r="F1946">
        <v>45</v>
      </c>
      <c r="G1946" t="str">
        <f>VLOOKUP(A1946,[1]Sheet1!$B$2:$E$200,3,FALSE)</f>
        <v>MINICLAVEL</v>
      </c>
      <c r="H1946">
        <f>+Tabla1[[#This Row],[VALOR]]/7</f>
        <v>6.4285714285714288</v>
      </c>
    </row>
    <row r="1947" spans="1:8" hidden="1" x14ac:dyDescent="0.25">
      <c r="A1947" t="s">
        <v>85</v>
      </c>
      <c r="B1947" t="s">
        <v>98</v>
      </c>
      <c r="C1947" t="s">
        <v>110</v>
      </c>
      <c r="D1947" t="s">
        <v>139</v>
      </c>
      <c r="E1947" t="s">
        <v>111</v>
      </c>
      <c r="F1947">
        <v>50</v>
      </c>
      <c r="G1947" t="str">
        <f>VLOOKUP(A1947,[1]Sheet1!$B$2:$E$200,3,FALSE)</f>
        <v>CLAVEL</v>
      </c>
      <c r="H1947">
        <f>+Tabla1[[#This Row],[VALOR]]/7</f>
        <v>7.1428571428571432</v>
      </c>
    </row>
    <row r="1948" spans="1:8" hidden="1" x14ac:dyDescent="0.25">
      <c r="A1948" t="s">
        <v>86</v>
      </c>
      <c r="B1948" t="s">
        <v>98</v>
      </c>
      <c r="C1948" t="s">
        <v>110</v>
      </c>
      <c r="D1948" t="s">
        <v>139</v>
      </c>
      <c r="E1948" t="s">
        <v>111</v>
      </c>
      <c r="F1948">
        <v>45</v>
      </c>
      <c r="G1948" t="str">
        <f>VLOOKUP(A1948,[1]Sheet1!$B$2:$E$200,3,FALSE)</f>
        <v>MINICLAVEL</v>
      </c>
      <c r="H1948">
        <f>+Tabla1[[#This Row],[VALOR]]/7</f>
        <v>6.4285714285714288</v>
      </c>
    </row>
    <row r="1949" spans="1:8" hidden="1" x14ac:dyDescent="0.25">
      <c r="A1949" t="s">
        <v>87</v>
      </c>
      <c r="B1949" t="s">
        <v>98</v>
      </c>
      <c r="C1949" t="s">
        <v>110</v>
      </c>
      <c r="D1949" t="s">
        <v>139</v>
      </c>
      <c r="E1949" t="s">
        <v>111</v>
      </c>
      <c r="F1949">
        <v>43</v>
      </c>
      <c r="G1949" t="str">
        <f>VLOOKUP(A1949,[1]Sheet1!$B$2:$E$200,3,FALSE)</f>
        <v>CLAVEL</v>
      </c>
      <c r="H1949">
        <f>+Tabla1[[#This Row],[VALOR]]/7</f>
        <v>6.1428571428571432</v>
      </c>
    </row>
    <row r="1950" spans="1:8" hidden="1" x14ac:dyDescent="0.25">
      <c r="A1950" t="s">
        <v>88</v>
      </c>
      <c r="B1950" t="s">
        <v>98</v>
      </c>
      <c r="C1950" t="s">
        <v>110</v>
      </c>
      <c r="D1950" t="s">
        <v>139</v>
      </c>
      <c r="E1950" t="s">
        <v>111</v>
      </c>
      <c r="F1950">
        <v>45</v>
      </c>
      <c r="G1950" t="str">
        <f>VLOOKUP(A1950,[1]Sheet1!$B$2:$E$200,3,FALSE)</f>
        <v>CLAVEL</v>
      </c>
      <c r="H1950">
        <f>+Tabla1[[#This Row],[VALOR]]/7</f>
        <v>6.4285714285714288</v>
      </c>
    </row>
    <row r="1951" spans="1:8" hidden="1" x14ac:dyDescent="0.25">
      <c r="A1951" t="s">
        <v>121</v>
      </c>
      <c r="B1951" t="s">
        <v>98</v>
      </c>
      <c r="C1951" t="s">
        <v>110</v>
      </c>
      <c r="D1951" t="s">
        <v>139</v>
      </c>
      <c r="E1951" t="s">
        <v>111</v>
      </c>
      <c r="F1951">
        <v>45</v>
      </c>
      <c r="G1951" t="str">
        <f>VLOOKUP(A1951,[1]Sheet1!$B$2:$E$200,3,FALSE)</f>
        <v>MINICLAVEL</v>
      </c>
      <c r="H1951">
        <f>+Tabla1[[#This Row],[VALOR]]/7</f>
        <v>6.4285714285714288</v>
      </c>
    </row>
    <row r="1952" spans="1:8" hidden="1" x14ac:dyDescent="0.25">
      <c r="A1952" t="s">
        <v>89</v>
      </c>
      <c r="B1952" t="s">
        <v>98</v>
      </c>
      <c r="C1952" t="s">
        <v>110</v>
      </c>
      <c r="D1952" t="s">
        <v>139</v>
      </c>
      <c r="E1952" t="s">
        <v>111</v>
      </c>
      <c r="F1952">
        <v>45</v>
      </c>
      <c r="G1952" t="str">
        <f>VLOOKUP(A1952,[1]Sheet1!$B$2:$E$200,3,FALSE)</f>
        <v>MINICLAVEL</v>
      </c>
      <c r="H1952">
        <f>+Tabla1[[#This Row],[VALOR]]/7</f>
        <v>6.4285714285714288</v>
      </c>
    </row>
    <row r="1953" spans="1:8" hidden="1" x14ac:dyDescent="0.25">
      <c r="A1953" t="s">
        <v>90</v>
      </c>
      <c r="B1953" t="s">
        <v>98</v>
      </c>
      <c r="C1953" t="s">
        <v>110</v>
      </c>
      <c r="D1953" t="s">
        <v>139</v>
      </c>
      <c r="E1953" t="s">
        <v>111</v>
      </c>
      <c r="F1953">
        <v>50</v>
      </c>
      <c r="G1953" t="str">
        <f>VLOOKUP(A1953,[1]Sheet1!$B$2:$E$200,3,FALSE)</f>
        <v>CLAVEL</v>
      </c>
      <c r="H1953">
        <f>+Tabla1[[#This Row],[VALOR]]/7</f>
        <v>7.1428571428571432</v>
      </c>
    </row>
    <row r="1954" spans="1:8" hidden="1" x14ac:dyDescent="0.25">
      <c r="A1954" t="s">
        <v>91</v>
      </c>
      <c r="B1954" t="s">
        <v>98</v>
      </c>
      <c r="C1954" t="s">
        <v>110</v>
      </c>
      <c r="D1954" t="s">
        <v>139</v>
      </c>
      <c r="E1954" t="s">
        <v>111</v>
      </c>
      <c r="F1954">
        <v>50</v>
      </c>
      <c r="G1954" t="str">
        <f>VLOOKUP(A1954,[1]Sheet1!$B$2:$E$200,3,FALSE)</f>
        <v>CLAVEL</v>
      </c>
      <c r="H1954">
        <f>+Tabla1[[#This Row],[VALOR]]/7</f>
        <v>7.1428571428571432</v>
      </c>
    </row>
    <row r="1955" spans="1:8" hidden="1" x14ac:dyDescent="0.25">
      <c r="A1955" t="s">
        <v>92</v>
      </c>
      <c r="B1955" t="s">
        <v>98</v>
      </c>
      <c r="C1955" t="s">
        <v>110</v>
      </c>
      <c r="D1955" t="s">
        <v>139</v>
      </c>
      <c r="E1955" t="s">
        <v>111</v>
      </c>
      <c r="F1955">
        <v>50</v>
      </c>
      <c r="G1955" t="str">
        <f>VLOOKUP(A1955,[1]Sheet1!$B$2:$E$200,3,FALSE)</f>
        <v>CLAVEL</v>
      </c>
      <c r="H1955">
        <f>+Tabla1[[#This Row],[VALOR]]/7</f>
        <v>7.1428571428571432</v>
      </c>
    </row>
    <row r="1956" spans="1:8" hidden="1" x14ac:dyDescent="0.25">
      <c r="A1956" t="s">
        <v>93</v>
      </c>
      <c r="B1956" t="s">
        <v>98</v>
      </c>
      <c r="C1956" t="s">
        <v>110</v>
      </c>
      <c r="D1956" t="s">
        <v>139</v>
      </c>
      <c r="E1956" t="s">
        <v>111</v>
      </c>
      <c r="F1956">
        <v>45</v>
      </c>
      <c r="G1956" t="str">
        <f>VLOOKUP(A1956,[1]Sheet1!$B$2:$E$200,3,FALSE)</f>
        <v>MINICLAVEL</v>
      </c>
      <c r="H1956">
        <f>+Tabla1[[#This Row],[VALOR]]/7</f>
        <v>6.4285714285714288</v>
      </c>
    </row>
    <row r="1957" spans="1:8" hidden="1" x14ac:dyDescent="0.25">
      <c r="A1957" t="s">
        <v>94</v>
      </c>
      <c r="B1957" t="s">
        <v>98</v>
      </c>
      <c r="C1957" t="s">
        <v>110</v>
      </c>
      <c r="D1957" t="s">
        <v>139</v>
      </c>
      <c r="E1957" t="s">
        <v>111</v>
      </c>
      <c r="F1957">
        <v>50</v>
      </c>
      <c r="G1957" t="str">
        <f>VLOOKUP(A1957,[1]Sheet1!$B$2:$E$200,3,FALSE)</f>
        <v>CLAVEL</v>
      </c>
      <c r="H1957">
        <f>+Tabla1[[#This Row],[VALOR]]/7</f>
        <v>7.1428571428571432</v>
      </c>
    </row>
    <row r="1958" spans="1:8" hidden="1" x14ac:dyDescent="0.25">
      <c r="A1958" t="s">
        <v>95</v>
      </c>
      <c r="B1958" t="s">
        <v>98</v>
      </c>
      <c r="C1958" t="s">
        <v>110</v>
      </c>
      <c r="D1958" t="s">
        <v>139</v>
      </c>
      <c r="E1958" t="s">
        <v>111</v>
      </c>
      <c r="F1958">
        <v>45</v>
      </c>
      <c r="G1958" t="str">
        <f>VLOOKUP(A1958,[1]Sheet1!$B$2:$E$200,3,FALSE)</f>
        <v>MINICLAVEL</v>
      </c>
      <c r="H1958">
        <f>+Tabla1[[#This Row],[VALOR]]/7</f>
        <v>6.4285714285714288</v>
      </c>
    </row>
    <row r="1959" spans="1:8" hidden="1" x14ac:dyDescent="0.25">
      <c r="A1959" t="s">
        <v>122</v>
      </c>
      <c r="B1959" t="s">
        <v>98</v>
      </c>
      <c r="C1959" t="s">
        <v>110</v>
      </c>
      <c r="D1959" t="s">
        <v>139</v>
      </c>
      <c r="E1959" t="s">
        <v>111</v>
      </c>
      <c r="F1959">
        <v>45</v>
      </c>
      <c r="G1959" t="str">
        <f>VLOOKUP(A1959,[1]Sheet1!$B$2:$E$200,3,FALSE)</f>
        <v>MINICLAVEL</v>
      </c>
      <c r="H1959">
        <f>+Tabla1[[#This Row],[VALOR]]/7</f>
        <v>6.4285714285714288</v>
      </c>
    </row>
    <row r="1960" spans="1:8" hidden="1" x14ac:dyDescent="0.25">
      <c r="A1960" t="s">
        <v>123</v>
      </c>
      <c r="B1960" t="s">
        <v>98</v>
      </c>
      <c r="C1960" t="s">
        <v>110</v>
      </c>
      <c r="D1960" t="s">
        <v>139</v>
      </c>
      <c r="E1960" t="s">
        <v>111</v>
      </c>
      <c r="F1960">
        <v>45</v>
      </c>
      <c r="G1960" t="str">
        <f>VLOOKUP(A1960,[1]Sheet1!$B$2:$E$200,3,FALSE)</f>
        <v>MINICLAVEL</v>
      </c>
      <c r="H1960">
        <f>+Tabla1[[#This Row],[VALOR]]/7</f>
        <v>6.4285714285714288</v>
      </c>
    </row>
    <row r="1961" spans="1:8" hidden="1" x14ac:dyDescent="0.25">
      <c r="A1961" t="s">
        <v>96</v>
      </c>
      <c r="B1961" t="s">
        <v>98</v>
      </c>
      <c r="C1961" t="s">
        <v>110</v>
      </c>
      <c r="D1961" t="s">
        <v>139</v>
      </c>
      <c r="E1961" t="s">
        <v>111</v>
      </c>
      <c r="F1961">
        <v>50</v>
      </c>
      <c r="G1961" t="str">
        <f>VLOOKUP(A1961,[1]Sheet1!$B$2:$E$200,3,FALSE)</f>
        <v>CLAVEL</v>
      </c>
      <c r="H1961">
        <f>+Tabla1[[#This Row],[VALOR]]/7</f>
        <v>7.1428571428571432</v>
      </c>
    </row>
    <row r="1962" spans="1:8" hidden="1" x14ac:dyDescent="0.25">
      <c r="A1962" t="s">
        <v>23</v>
      </c>
      <c r="B1962" t="s">
        <v>98</v>
      </c>
      <c r="C1962" t="s">
        <v>110</v>
      </c>
      <c r="D1962">
        <v>1</v>
      </c>
      <c r="E1962" t="s">
        <v>111</v>
      </c>
      <c r="F1962">
        <v>30</v>
      </c>
      <c r="G1962" t="e">
        <f>VLOOKUP(A1962,[1]Sheet1!$B$2:$E$200,3,FALSE)</f>
        <v>#N/A</v>
      </c>
      <c r="H1962">
        <f>+Tabla1[[#This Row],[VALOR]]/7</f>
        <v>4.2857142857142856</v>
      </c>
    </row>
    <row r="1963" spans="1:8" hidden="1" x14ac:dyDescent="0.25">
      <c r="A1963" t="s">
        <v>23</v>
      </c>
      <c r="B1963" t="s">
        <v>98</v>
      </c>
      <c r="C1963" t="s">
        <v>110</v>
      </c>
      <c r="D1963" t="s">
        <v>139</v>
      </c>
      <c r="E1963" t="s">
        <v>111</v>
      </c>
      <c r="F1963">
        <v>45</v>
      </c>
      <c r="G1963" t="e">
        <f>VLOOKUP(A1963,[1]Sheet1!$B$2:$E$200,3,FALSE)</f>
        <v>#N/A</v>
      </c>
      <c r="H1963">
        <f>+Tabla1[[#This Row],[VALOR]]/7</f>
        <v>6.4285714285714288</v>
      </c>
    </row>
    <row r="1964" spans="1:8" hidden="1" x14ac:dyDescent="0.25">
      <c r="A1964" t="s">
        <v>82</v>
      </c>
      <c r="B1964" t="s">
        <v>98</v>
      </c>
      <c r="C1964" t="s">
        <v>103</v>
      </c>
      <c r="D1964" t="s">
        <v>104</v>
      </c>
      <c r="E1964" t="s">
        <v>111</v>
      </c>
      <c r="F1964">
        <v>203</v>
      </c>
      <c r="G1964" t="str">
        <f>VLOOKUP(A1964,[1]Sheet1!$B$2:$E$200,3,FALSE)</f>
        <v>CLAVEL</v>
      </c>
      <c r="H1964">
        <f>+Tabla1[[#This Row],[VALOR]]/7</f>
        <v>29</v>
      </c>
    </row>
    <row r="1965" spans="1:8" x14ac:dyDescent="0.25">
      <c r="A1965" t="s">
        <v>26</v>
      </c>
      <c r="B1965" t="s">
        <v>142</v>
      </c>
      <c r="C1965" t="s">
        <v>159</v>
      </c>
      <c r="D1965" t="s">
        <v>158</v>
      </c>
      <c r="E1965" t="s">
        <v>111</v>
      </c>
      <c r="F1965">
        <v>154</v>
      </c>
      <c r="G1965" t="str">
        <f>VLOOKUP(A1965,[1]Sheet1!$B$2:$E$200,3,FALSE)</f>
        <v>CLAVEL</v>
      </c>
      <c r="H1965">
        <f>+Tabla1[[#This Row],[VALOR]]/7</f>
        <v>22</v>
      </c>
    </row>
    <row r="1966" spans="1:8" x14ac:dyDescent="0.25">
      <c r="A1966" t="s">
        <v>92</v>
      </c>
      <c r="B1966" t="s">
        <v>142</v>
      </c>
      <c r="C1966" t="s">
        <v>159</v>
      </c>
      <c r="D1966" t="s">
        <v>158</v>
      </c>
      <c r="E1966" t="s">
        <v>111</v>
      </c>
      <c r="F1966">
        <v>154</v>
      </c>
      <c r="G1966" t="str">
        <f>VLOOKUP(A1966,[1]Sheet1!$B$2:$E$200,3,FALSE)</f>
        <v>CLAVEL</v>
      </c>
      <c r="H1966">
        <f>+Tabla1[[#This Row],[VALOR]]/7</f>
        <v>22</v>
      </c>
    </row>
    <row r="1967" spans="1:8" x14ac:dyDescent="0.25">
      <c r="A1967" t="s">
        <v>43</v>
      </c>
      <c r="B1967" t="s">
        <v>142</v>
      </c>
      <c r="C1967" t="s">
        <v>159</v>
      </c>
      <c r="D1967" t="s">
        <v>158</v>
      </c>
      <c r="E1967" t="s">
        <v>111</v>
      </c>
      <c r="F1967">
        <v>154</v>
      </c>
      <c r="G1967" t="str">
        <f>VLOOKUP(A1967,[1]Sheet1!$B$2:$E$200,3,FALSE)</f>
        <v>CLAVEL</v>
      </c>
      <c r="H1967">
        <f>+Tabla1[[#This Row],[VALOR]]/7</f>
        <v>22</v>
      </c>
    </row>
    <row r="1968" spans="1:8" x14ac:dyDescent="0.25">
      <c r="A1968" t="s">
        <v>52</v>
      </c>
      <c r="B1968" t="s">
        <v>142</v>
      </c>
      <c r="C1968" t="s">
        <v>159</v>
      </c>
      <c r="D1968" t="s">
        <v>158</v>
      </c>
      <c r="E1968" t="s">
        <v>111</v>
      </c>
      <c r="F1968">
        <v>154</v>
      </c>
      <c r="G1968" t="str">
        <f>VLOOKUP(A1968,[1]Sheet1!$B$2:$E$200,3,FALSE)</f>
        <v>CLAVEL</v>
      </c>
      <c r="H1968">
        <f>+Tabla1[[#This Row],[VALOR]]/7</f>
        <v>22</v>
      </c>
    </row>
    <row r="1969" spans="1:8" x14ac:dyDescent="0.25">
      <c r="A1969" t="s">
        <v>54</v>
      </c>
      <c r="B1969" t="s">
        <v>142</v>
      </c>
      <c r="C1969" t="s">
        <v>159</v>
      </c>
      <c r="D1969" t="s">
        <v>158</v>
      </c>
      <c r="E1969" t="s">
        <v>111</v>
      </c>
      <c r="F1969">
        <v>154</v>
      </c>
      <c r="G1969" t="str">
        <f>VLOOKUP(A1969,[1]Sheet1!$B$2:$E$200,3,FALSE)</f>
        <v>CLAVEL</v>
      </c>
      <c r="H1969">
        <f>+Tabla1[[#This Row],[VALOR]]/7</f>
        <v>22</v>
      </c>
    </row>
    <row r="1970" spans="1:8" x14ac:dyDescent="0.25">
      <c r="A1970" t="s">
        <v>53</v>
      </c>
      <c r="B1970" t="s">
        <v>142</v>
      </c>
      <c r="C1970" t="s">
        <v>159</v>
      </c>
      <c r="D1970" t="s">
        <v>158</v>
      </c>
      <c r="E1970" t="s">
        <v>111</v>
      </c>
      <c r="F1970">
        <v>154</v>
      </c>
      <c r="G1970" t="str">
        <f>VLOOKUP(A1970,[1]Sheet1!$B$2:$E$200,3,FALSE)</f>
        <v>CLAVEL</v>
      </c>
      <c r="H1970">
        <f>+Tabla1[[#This Row],[VALOR]]/7</f>
        <v>22</v>
      </c>
    </row>
    <row r="1971" spans="1:8" x14ac:dyDescent="0.25">
      <c r="A1971" t="s">
        <v>49</v>
      </c>
      <c r="B1971" t="s">
        <v>142</v>
      </c>
      <c r="C1971" t="s">
        <v>159</v>
      </c>
      <c r="D1971" t="s">
        <v>158</v>
      </c>
      <c r="E1971" t="s">
        <v>111</v>
      </c>
      <c r="F1971">
        <v>154</v>
      </c>
      <c r="G1971" t="str">
        <f>VLOOKUP(A1971,[1]Sheet1!$B$2:$E$200,3,FALSE)</f>
        <v>CLAVEL</v>
      </c>
      <c r="H1971">
        <f>+Tabla1[[#This Row],[VALOR]]/7</f>
        <v>22</v>
      </c>
    </row>
    <row r="1972" spans="1:8" x14ac:dyDescent="0.25">
      <c r="A1972" t="s">
        <v>2</v>
      </c>
      <c r="B1972" t="s">
        <v>142</v>
      </c>
      <c r="C1972" t="s">
        <v>159</v>
      </c>
      <c r="D1972" t="s">
        <v>158</v>
      </c>
      <c r="E1972" t="s">
        <v>111</v>
      </c>
      <c r="F1972">
        <v>154</v>
      </c>
      <c r="G1972" t="str">
        <f>VLOOKUP(A1972,[1]Sheet1!$B$2:$E$200,3,FALSE)</f>
        <v>CLAVEL</v>
      </c>
      <c r="H1972">
        <f>+Tabla1[[#This Row],[VALOR]]/7</f>
        <v>22</v>
      </c>
    </row>
    <row r="1973" spans="1:8" x14ac:dyDescent="0.25">
      <c r="A1973" t="s">
        <v>118</v>
      </c>
      <c r="B1973" t="s">
        <v>142</v>
      </c>
      <c r="C1973" t="s">
        <v>159</v>
      </c>
      <c r="D1973" t="s">
        <v>158</v>
      </c>
      <c r="E1973" t="s">
        <v>111</v>
      </c>
      <c r="F1973">
        <v>154</v>
      </c>
      <c r="G1973" t="str">
        <f>VLOOKUP(A1973,[1]Sheet1!$B$2:$E$200,3,FALSE)</f>
        <v>CLAVEL</v>
      </c>
      <c r="H1973">
        <f>+Tabla1[[#This Row],[VALOR]]/7</f>
        <v>22</v>
      </c>
    </row>
    <row r="1974" spans="1:8" x14ac:dyDescent="0.25">
      <c r="A1974" t="s">
        <v>8</v>
      </c>
      <c r="B1974" t="s">
        <v>142</v>
      </c>
      <c r="C1974" t="s">
        <v>159</v>
      </c>
      <c r="D1974" t="s">
        <v>158</v>
      </c>
      <c r="E1974" t="s">
        <v>111</v>
      </c>
      <c r="F1974">
        <v>154</v>
      </c>
      <c r="G1974" t="str">
        <f>VLOOKUP(A1974,[1]Sheet1!$B$2:$E$200,3,FALSE)</f>
        <v>CLAVEL</v>
      </c>
      <c r="H1974">
        <f>+Tabla1[[#This Row],[VALOR]]/7</f>
        <v>22</v>
      </c>
    </row>
    <row r="1975" spans="1:8" x14ac:dyDescent="0.25">
      <c r="A1975" t="s">
        <v>87</v>
      </c>
      <c r="B1975" t="s">
        <v>142</v>
      </c>
      <c r="C1975" t="s">
        <v>159</v>
      </c>
      <c r="D1975" t="s">
        <v>158</v>
      </c>
      <c r="E1975" t="s">
        <v>111</v>
      </c>
      <c r="F1975">
        <v>154</v>
      </c>
      <c r="G1975" t="str">
        <f>VLOOKUP(A1975,[1]Sheet1!$B$2:$E$200,3,FALSE)</f>
        <v>CLAVEL</v>
      </c>
      <c r="H1975">
        <f>+Tabla1[[#This Row],[VALOR]]/7</f>
        <v>22</v>
      </c>
    </row>
    <row r="1976" spans="1:8" x14ac:dyDescent="0.25">
      <c r="A1976" t="s">
        <v>79</v>
      </c>
      <c r="B1976" t="s">
        <v>142</v>
      </c>
      <c r="C1976" t="s">
        <v>159</v>
      </c>
      <c r="D1976" t="s">
        <v>158</v>
      </c>
      <c r="E1976" t="s">
        <v>111</v>
      </c>
      <c r="F1976">
        <v>154</v>
      </c>
      <c r="G1976" t="str">
        <f>VLOOKUP(A1976,[1]Sheet1!$B$2:$E$200,3,FALSE)</f>
        <v>CLAVEL</v>
      </c>
      <c r="H1976">
        <f>+Tabla1[[#This Row],[VALOR]]/7</f>
        <v>22</v>
      </c>
    </row>
    <row r="1977" spans="1:8" x14ac:dyDescent="0.25">
      <c r="A1977" t="s">
        <v>24</v>
      </c>
      <c r="B1977" t="s">
        <v>142</v>
      </c>
      <c r="C1977" t="s">
        <v>159</v>
      </c>
      <c r="D1977" t="s">
        <v>158</v>
      </c>
      <c r="E1977" t="s">
        <v>111</v>
      </c>
      <c r="F1977">
        <v>154</v>
      </c>
      <c r="G1977" t="str">
        <f>VLOOKUP(A1977,[1]Sheet1!$B$2:$E$200,3,FALSE)</f>
        <v>CLAVEL</v>
      </c>
      <c r="H1977">
        <f>+Tabla1[[#This Row],[VALOR]]/7</f>
        <v>22</v>
      </c>
    </row>
    <row r="1978" spans="1:8" x14ac:dyDescent="0.25">
      <c r="A1978" t="s">
        <v>25</v>
      </c>
      <c r="B1978" t="s">
        <v>142</v>
      </c>
      <c r="C1978" t="s">
        <v>159</v>
      </c>
      <c r="D1978" t="s">
        <v>158</v>
      </c>
      <c r="E1978" t="s">
        <v>111</v>
      </c>
      <c r="F1978">
        <v>154</v>
      </c>
      <c r="G1978" t="str">
        <f>VLOOKUP(A1978,[1]Sheet1!$B$2:$E$200,3,FALSE)</f>
        <v>CLAVEL</v>
      </c>
      <c r="H1978">
        <f>+Tabla1[[#This Row],[VALOR]]/7</f>
        <v>22</v>
      </c>
    </row>
    <row r="1979" spans="1:8" x14ac:dyDescent="0.25">
      <c r="A1979" t="s">
        <v>37</v>
      </c>
      <c r="B1979" t="s">
        <v>142</v>
      </c>
      <c r="C1979" t="s">
        <v>159</v>
      </c>
      <c r="D1979" t="s">
        <v>158</v>
      </c>
      <c r="E1979" t="s">
        <v>111</v>
      </c>
      <c r="F1979">
        <v>154</v>
      </c>
      <c r="G1979" t="str">
        <f>VLOOKUP(A1979,[1]Sheet1!$B$2:$E$200,3,FALSE)</f>
        <v>CLAVEL</v>
      </c>
      <c r="H1979">
        <f>+Tabla1[[#This Row],[VALOR]]/7</f>
        <v>22</v>
      </c>
    </row>
    <row r="1980" spans="1:8" x14ac:dyDescent="0.25">
      <c r="A1980" t="s">
        <v>15</v>
      </c>
      <c r="B1980" t="s">
        <v>142</v>
      </c>
      <c r="C1980" t="s">
        <v>159</v>
      </c>
      <c r="D1980" t="s">
        <v>158</v>
      </c>
      <c r="E1980" t="s">
        <v>111</v>
      </c>
      <c r="F1980">
        <v>154</v>
      </c>
      <c r="G1980" t="str">
        <f>VLOOKUP(A1980,[1]Sheet1!$B$2:$E$200,3,FALSE)</f>
        <v>CLAVEL</v>
      </c>
      <c r="H1980">
        <f>+Tabla1[[#This Row],[VALOR]]/7</f>
        <v>22</v>
      </c>
    </row>
    <row r="1981" spans="1:8" x14ac:dyDescent="0.25">
      <c r="A1981" t="s">
        <v>14</v>
      </c>
      <c r="B1981" t="s">
        <v>142</v>
      </c>
      <c r="C1981" t="s">
        <v>159</v>
      </c>
      <c r="D1981" t="s">
        <v>158</v>
      </c>
      <c r="E1981" t="s">
        <v>111</v>
      </c>
      <c r="F1981">
        <v>154</v>
      </c>
      <c r="G1981" t="str">
        <f>VLOOKUP(A1981,[1]Sheet1!$B$2:$E$200,3,FALSE)</f>
        <v>CLAVEL</v>
      </c>
      <c r="H1981">
        <f>+Tabla1[[#This Row],[VALOR]]/7</f>
        <v>22</v>
      </c>
    </row>
    <row r="1982" spans="1:8" x14ac:dyDescent="0.25">
      <c r="A1982" t="s">
        <v>34</v>
      </c>
      <c r="B1982" t="s">
        <v>142</v>
      </c>
      <c r="C1982" t="s">
        <v>159</v>
      </c>
      <c r="D1982" t="s">
        <v>158</v>
      </c>
      <c r="E1982" t="s">
        <v>111</v>
      </c>
      <c r="F1982">
        <v>154</v>
      </c>
      <c r="G1982" t="str">
        <f>VLOOKUP(A1982,[1]Sheet1!$B$2:$E$200,3,FALSE)</f>
        <v>CLAVEL</v>
      </c>
      <c r="H1982">
        <f>+Tabla1[[#This Row],[VALOR]]/7</f>
        <v>22</v>
      </c>
    </row>
    <row r="1983" spans="1:8" x14ac:dyDescent="0.25">
      <c r="A1983" t="s">
        <v>70</v>
      </c>
      <c r="B1983" t="s">
        <v>142</v>
      </c>
      <c r="C1983" t="s">
        <v>159</v>
      </c>
      <c r="D1983" t="s">
        <v>158</v>
      </c>
      <c r="E1983" t="s">
        <v>111</v>
      </c>
      <c r="F1983">
        <v>154</v>
      </c>
      <c r="G1983" t="str">
        <f>VLOOKUP(A1983,[1]Sheet1!$B$2:$E$200,3,FALSE)</f>
        <v>MINICLAVEL</v>
      </c>
      <c r="H1983">
        <f>+Tabla1[[#This Row],[VALOR]]/7</f>
        <v>22</v>
      </c>
    </row>
    <row r="1984" spans="1:8" x14ac:dyDescent="0.25">
      <c r="A1984" t="s">
        <v>60</v>
      </c>
      <c r="B1984" t="s">
        <v>142</v>
      </c>
      <c r="C1984" t="s">
        <v>159</v>
      </c>
      <c r="D1984" t="s">
        <v>158</v>
      </c>
      <c r="E1984" t="s">
        <v>111</v>
      </c>
      <c r="F1984">
        <v>154</v>
      </c>
      <c r="G1984" t="str">
        <f>VLOOKUP(A1984,[1]Sheet1!$B$2:$E$200,3,FALSE)</f>
        <v>MINICLAVEL</v>
      </c>
      <c r="H1984">
        <f>+Tabla1[[#This Row],[VALOR]]/7</f>
        <v>22</v>
      </c>
    </row>
    <row r="1985" spans="1:8" x14ac:dyDescent="0.25">
      <c r="A1985" t="s">
        <v>113</v>
      </c>
      <c r="B1985" t="s">
        <v>142</v>
      </c>
      <c r="C1985" t="s">
        <v>159</v>
      </c>
      <c r="D1985" t="s">
        <v>158</v>
      </c>
      <c r="E1985" t="s">
        <v>111</v>
      </c>
      <c r="F1985">
        <v>154</v>
      </c>
      <c r="G1985" t="str">
        <f>VLOOKUP(A1985,[1]Sheet1!$B$2:$E$200,3,FALSE)</f>
        <v>MINICLAVEL</v>
      </c>
      <c r="H1985">
        <f>+Tabla1[[#This Row],[VALOR]]/7</f>
        <v>22</v>
      </c>
    </row>
    <row r="1986" spans="1:8" x14ac:dyDescent="0.25">
      <c r="A1986" t="s">
        <v>32</v>
      </c>
      <c r="B1986" t="s">
        <v>142</v>
      </c>
      <c r="C1986" t="s">
        <v>159</v>
      </c>
      <c r="D1986" t="s">
        <v>158</v>
      </c>
      <c r="E1986" t="s">
        <v>111</v>
      </c>
      <c r="F1986">
        <v>154</v>
      </c>
      <c r="G1986" t="str">
        <f>VLOOKUP(A1986,[1]Sheet1!$B$2:$E$200,3,FALSE)</f>
        <v>MINICLAVEL</v>
      </c>
      <c r="H1986">
        <f>+Tabla1[[#This Row],[VALOR]]/7</f>
        <v>22</v>
      </c>
    </row>
    <row r="1987" spans="1:8" x14ac:dyDescent="0.25">
      <c r="A1987" t="s">
        <v>76</v>
      </c>
      <c r="B1987" t="s">
        <v>142</v>
      </c>
      <c r="C1987" t="s">
        <v>159</v>
      </c>
      <c r="D1987" t="s">
        <v>158</v>
      </c>
      <c r="E1987" t="s">
        <v>111</v>
      </c>
      <c r="F1987">
        <v>154</v>
      </c>
      <c r="G1987" t="str">
        <f>VLOOKUP(A1987,[1]Sheet1!$B$2:$E$200,3,FALSE)</f>
        <v>MINICLAVEL</v>
      </c>
      <c r="H1987">
        <f>+Tabla1[[#This Row],[VALOR]]/7</f>
        <v>22</v>
      </c>
    </row>
    <row r="1988" spans="1:8" x14ac:dyDescent="0.25">
      <c r="A1988" t="s">
        <v>6</v>
      </c>
      <c r="B1988" t="s">
        <v>142</v>
      </c>
      <c r="C1988" t="s">
        <v>159</v>
      </c>
      <c r="D1988" t="s">
        <v>158</v>
      </c>
      <c r="E1988" t="s">
        <v>111</v>
      </c>
      <c r="F1988">
        <v>154</v>
      </c>
      <c r="G1988" t="str">
        <f>VLOOKUP(A1988,[1]Sheet1!$B$2:$E$200,3,FALSE)</f>
        <v>MINICLAVEL</v>
      </c>
      <c r="H1988">
        <f>+Tabla1[[#This Row],[VALOR]]/7</f>
        <v>22</v>
      </c>
    </row>
    <row r="1989" spans="1:8" x14ac:dyDescent="0.25">
      <c r="A1989" t="s">
        <v>9</v>
      </c>
      <c r="B1989" t="s">
        <v>142</v>
      </c>
      <c r="C1989" t="s">
        <v>159</v>
      </c>
      <c r="D1989" t="s">
        <v>158</v>
      </c>
      <c r="E1989" t="s">
        <v>111</v>
      </c>
      <c r="F1989">
        <v>154</v>
      </c>
      <c r="G1989" t="str">
        <f>VLOOKUP(A1989,[1]Sheet1!$B$2:$E$200,3,FALSE)</f>
        <v>MINICLAVEL</v>
      </c>
      <c r="H1989">
        <f>+Tabla1[[#This Row],[VALOR]]/7</f>
        <v>22</v>
      </c>
    </row>
    <row r="1990" spans="1:8" x14ac:dyDescent="0.25">
      <c r="A1990" t="s">
        <v>26</v>
      </c>
      <c r="B1990" t="s">
        <v>142</v>
      </c>
      <c r="C1990" t="s">
        <v>159</v>
      </c>
      <c r="D1990" t="s">
        <v>158</v>
      </c>
      <c r="E1990" t="s">
        <v>111</v>
      </c>
      <c r="F1990">
        <v>210</v>
      </c>
      <c r="G1990" t="str">
        <f>VLOOKUP(A1990,[1]Sheet1!$B$2:$E$200,3,FALSE)</f>
        <v>CLAVEL</v>
      </c>
      <c r="H1990">
        <f>+Tabla1[[#This Row],[VALOR]]/7</f>
        <v>30</v>
      </c>
    </row>
    <row r="1991" spans="1:8" x14ac:dyDescent="0.25">
      <c r="A1991" t="s">
        <v>92</v>
      </c>
      <c r="B1991" t="s">
        <v>142</v>
      </c>
      <c r="C1991" t="s">
        <v>159</v>
      </c>
      <c r="D1991" t="s">
        <v>158</v>
      </c>
      <c r="E1991" t="s">
        <v>111</v>
      </c>
      <c r="F1991">
        <v>210</v>
      </c>
      <c r="G1991" t="str">
        <f>VLOOKUP(A1991,[1]Sheet1!$B$2:$E$200,3,FALSE)</f>
        <v>CLAVEL</v>
      </c>
      <c r="H1991">
        <f>+Tabla1[[#This Row],[VALOR]]/7</f>
        <v>30</v>
      </c>
    </row>
    <row r="1992" spans="1:8" x14ac:dyDescent="0.25">
      <c r="A1992" t="s">
        <v>43</v>
      </c>
      <c r="B1992" t="s">
        <v>142</v>
      </c>
      <c r="C1992" t="s">
        <v>159</v>
      </c>
      <c r="D1992" t="s">
        <v>158</v>
      </c>
      <c r="E1992" t="s">
        <v>111</v>
      </c>
      <c r="F1992">
        <v>210</v>
      </c>
      <c r="G1992" t="str">
        <f>VLOOKUP(A1992,[1]Sheet1!$B$2:$E$200,3,FALSE)</f>
        <v>CLAVEL</v>
      </c>
      <c r="H1992">
        <f>+Tabla1[[#This Row],[VALOR]]/7</f>
        <v>30</v>
      </c>
    </row>
    <row r="1993" spans="1:8" x14ac:dyDescent="0.25">
      <c r="A1993" t="s">
        <v>52</v>
      </c>
      <c r="B1993" t="s">
        <v>142</v>
      </c>
      <c r="C1993" t="s">
        <v>159</v>
      </c>
      <c r="D1993" t="s">
        <v>158</v>
      </c>
      <c r="E1993" t="s">
        <v>111</v>
      </c>
      <c r="F1993">
        <v>210</v>
      </c>
      <c r="G1993" t="str">
        <f>VLOOKUP(A1993,[1]Sheet1!$B$2:$E$200,3,FALSE)</f>
        <v>CLAVEL</v>
      </c>
      <c r="H1993">
        <f>+Tabla1[[#This Row],[VALOR]]/7</f>
        <v>30</v>
      </c>
    </row>
    <row r="1994" spans="1:8" x14ac:dyDescent="0.25">
      <c r="A1994" t="s">
        <v>54</v>
      </c>
      <c r="B1994" t="s">
        <v>142</v>
      </c>
      <c r="C1994" t="s">
        <v>159</v>
      </c>
      <c r="D1994" t="s">
        <v>158</v>
      </c>
      <c r="E1994" t="s">
        <v>111</v>
      </c>
      <c r="F1994">
        <v>210</v>
      </c>
      <c r="G1994" t="str">
        <f>VLOOKUP(A1994,[1]Sheet1!$B$2:$E$200,3,FALSE)</f>
        <v>CLAVEL</v>
      </c>
      <c r="H1994">
        <f>+Tabla1[[#This Row],[VALOR]]/7</f>
        <v>30</v>
      </c>
    </row>
    <row r="1995" spans="1:8" x14ac:dyDescent="0.25">
      <c r="A1995" t="s">
        <v>53</v>
      </c>
      <c r="B1995" t="s">
        <v>142</v>
      </c>
      <c r="C1995" t="s">
        <v>159</v>
      </c>
      <c r="D1995" t="s">
        <v>158</v>
      </c>
      <c r="E1995" t="s">
        <v>111</v>
      </c>
      <c r="F1995">
        <v>210</v>
      </c>
      <c r="G1995" t="str">
        <f>VLOOKUP(A1995,[1]Sheet1!$B$2:$E$200,3,FALSE)</f>
        <v>CLAVEL</v>
      </c>
      <c r="H1995">
        <f>+Tabla1[[#This Row],[VALOR]]/7</f>
        <v>30</v>
      </c>
    </row>
    <row r="1996" spans="1:8" x14ac:dyDescent="0.25">
      <c r="A1996" t="s">
        <v>49</v>
      </c>
      <c r="B1996" t="s">
        <v>142</v>
      </c>
      <c r="C1996" t="s">
        <v>159</v>
      </c>
      <c r="D1996" t="s">
        <v>158</v>
      </c>
      <c r="E1996" t="s">
        <v>111</v>
      </c>
      <c r="F1996">
        <v>210</v>
      </c>
      <c r="G1996" t="str">
        <f>VLOOKUP(A1996,[1]Sheet1!$B$2:$E$200,3,FALSE)</f>
        <v>CLAVEL</v>
      </c>
      <c r="H1996">
        <f>+Tabla1[[#This Row],[VALOR]]/7</f>
        <v>30</v>
      </c>
    </row>
    <row r="1997" spans="1:8" x14ac:dyDescent="0.25">
      <c r="A1997" t="s">
        <v>2</v>
      </c>
      <c r="B1997" t="s">
        <v>142</v>
      </c>
      <c r="C1997" t="s">
        <v>159</v>
      </c>
      <c r="D1997" t="s">
        <v>158</v>
      </c>
      <c r="E1997" t="s">
        <v>111</v>
      </c>
      <c r="F1997">
        <v>210</v>
      </c>
      <c r="G1997" t="str">
        <f>VLOOKUP(A1997,[1]Sheet1!$B$2:$E$200,3,FALSE)</f>
        <v>CLAVEL</v>
      </c>
      <c r="H1997">
        <f>+Tabla1[[#This Row],[VALOR]]/7</f>
        <v>30</v>
      </c>
    </row>
    <row r="1998" spans="1:8" x14ac:dyDescent="0.25">
      <c r="A1998" t="s">
        <v>118</v>
      </c>
      <c r="B1998" t="s">
        <v>142</v>
      </c>
      <c r="C1998" t="s">
        <v>159</v>
      </c>
      <c r="D1998" t="s">
        <v>158</v>
      </c>
      <c r="E1998" t="s">
        <v>111</v>
      </c>
      <c r="F1998">
        <v>210</v>
      </c>
      <c r="G1998" t="str">
        <f>VLOOKUP(A1998,[1]Sheet1!$B$2:$E$200,3,FALSE)</f>
        <v>CLAVEL</v>
      </c>
      <c r="H1998">
        <f>+Tabla1[[#This Row],[VALOR]]/7</f>
        <v>30</v>
      </c>
    </row>
    <row r="1999" spans="1:8" x14ac:dyDescent="0.25">
      <c r="A1999" t="s">
        <v>8</v>
      </c>
      <c r="B1999" t="s">
        <v>142</v>
      </c>
      <c r="C1999" t="s">
        <v>159</v>
      </c>
      <c r="D1999" t="s">
        <v>158</v>
      </c>
      <c r="E1999" t="s">
        <v>111</v>
      </c>
      <c r="F1999">
        <v>210</v>
      </c>
      <c r="G1999" t="str">
        <f>VLOOKUP(A1999,[1]Sheet1!$B$2:$E$200,3,FALSE)</f>
        <v>CLAVEL</v>
      </c>
      <c r="H1999">
        <f>+Tabla1[[#This Row],[VALOR]]/7</f>
        <v>30</v>
      </c>
    </row>
    <row r="2000" spans="1:8" x14ac:dyDescent="0.25">
      <c r="A2000" t="s">
        <v>87</v>
      </c>
      <c r="B2000" t="s">
        <v>142</v>
      </c>
      <c r="C2000" t="s">
        <v>159</v>
      </c>
      <c r="D2000" t="s">
        <v>158</v>
      </c>
      <c r="E2000" t="s">
        <v>111</v>
      </c>
      <c r="F2000">
        <v>210</v>
      </c>
      <c r="G2000" t="str">
        <f>VLOOKUP(A2000,[1]Sheet1!$B$2:$E$200,3,FALSE)</f>
        <v>CLAVEL</v>
      </c>
      <c r="H2000">
        <f>+Tabla1[[#This Row],[VALOR]]/7</f>
        <v>30</v>
      </c>
    </row>
    <row r="2001" spans="1:8" x14ac:dyDescent="0.25">
      <c r="A2001" t="s">
        <v>79</v>
      </c>
      <c r="B2001" t="s">
        <v>142</v>
      </c>
      <c r="C2001" t="s">
        <v>159</v>
      </c>
      <c r="D2001" t="s">
        <v>158</v>
      </c>
      <c r="E2001" t="s">
        <v>111</v>
      </c>
      <c r="F2001">
        <v>210</v>
      </c>
      <c r="G2001" t="str">
        <f>VLOOKUP(A2001,[1]Sheet1!$B$2:$E$200,3,FALSE)</f>
        <v>CLAVEL</v>
      </c>
      <c r="H2001">
        <f>+Tabla1[[#This Row],[VALOR]]/7</f>
        <v>30</v>
      </c>
    </row>
    <row r="2002" spans="1:8" x14ac:dyDescent="0.25">
      <c r="A2002" t="s">
        <v>24</v>
      </c>
      <c r="B2002" t="s">
        <v>142</v>
      </c>
      <c r="C2002" t="s">
        <v>159</v>
      </c>
      <c r="D2002" t="s">
        <v>158</v>
      </c>
      <c r="E2002" t="s">
        <v>111</v>
      </c>
      <c r="F2002">
        <v>210</v>
      </c>
      <c r="G2002" t="str">
        <f>VLOOKUP(A2002,[1]Sheet1!$B$2:$E$200,3,FALSE)</f>
        <v>CLAVEL</v>
      </c>
      <c r="H2002">
        <f>+Tabla1[[#This Row],[VALOR]]/7</f>
        <v>30</v>
      </c>
    </row>
    <row r="2003" spans="1:8" x14ac:dyDescent="0.25">
      <c r="A2003" t="s">
        <v>25</v>
      </c>
      <c r="B2003" t="s">
        <v>142</v>
      </c>
      <c r="C2003" t="s">
        <v>159</v>
      </c>
      <c r="D2003" t="s">
        <v>158</v>
      </c>
      <c r="E2003" t="s">
        <v>111</v>
      </c>
      <c r="F2003">
        <v>210</v>
      </c>
      <c r="G2003" t="str">
        <f>VLOOKUP(A2003,[1]Sheet1!$B$2:$E$200,3,FALSE)</f>
        <v>CLAVEL</v>
      </c>
      <c r="H2003">
        <f>+Tabla1[[#This Row],[VALOR]]/7</f>
        <v>30</v>
      </c>
    </row>
    <row r="2004" spans="1:8" x14ac:dyDescent="0.25">
      <c r="A2004" t="s">
        <v>37</v>
      </c>
      <c r="B2004" t="s">
        <v>142</v>
      </c>
      <c r="C2004" t="s">
        <v>159</v>
      </c>
      <c r="D2004" t="s">
        <v>158</v>
      </c>
      <c r="E2004" t="s">
        <v>111</v>
      </c>
      <c r="F2004">
        <v>210</v>
      </c>
      <c r="G2004" t="str">
        <f>VLOOKUP(A2004,[1]Sheet1!$B$2:$E$200,3,FALSE)</f>
        <v>CLAVEL</v>
      </c>
      <c r="H2004">
        <f>+Tabla1[[#This Row],[VALOR]]/7</f>
        <v>30</v>
      </c>
    </row>
    <row r="2005" spans="1:8" x14ac:dyDescent="0.25">
      <c r="A2005" t="s">
        <v>15</v>
      </c>
      <c r="B2005" t="s">
        <v>142</v>
      </c>
      <c r="C2005" t="s">
        <v>159</v>
      </c>
      <c r="D2005" t="s">
        <v>158</v>
      </c>
      <c r="E2005" t="s">
        <v>111</v>
      </c>
      <c r="F2005">
        <v>210</v>
      </c>
      <c r="G2005" t="str">
        <f>VLOOKUP(A2005,[1]Sheet1!$B$2:$E$200,3,FALSE)</f>
        <v>CLAVEL</v>
      </c>
      <c r="H2005">
        <f>+Tabla1[[#This Row],[VALOR]]/7</f>
        <v>30</v>
      </c>
    </row>
    <row r="2006" spans="1:8" x14ac:dyDescent="0.25">
      <c r="A2006" t="s">
        <v>14</v>
      </c>
      <c r="B2006" t="s">
        <v>142</v>
      </c>
      <c r="C2006" t="s">
        <v>159</v>
      </c>
      <c r="D2006" t="s">
        <v>158</v>
      </c>
      <c r="E2006" t="s">
        <v>111</v>
      </c>
      <c r="F2006">
        <v>210</v>
      </c>
      <c r="G2006" t="str">
        <f>VLOOKUP(A2006,[1]Sheet1!$B$2:$E$200,3,FALSE)</f>
        <v>CLAVEL</v>
      </c>
      <c r="H2006">
        <f>+Tabla1[[#This Row],[VALOR]]/7</f>
        <v>30</v>
      </c>
    </row>
    <row r="2007" spans="1:8" x14ac:dyDescent="0.25">
      <c r="A2007" t="s">
        <v>34</v>
      </c>
      <c r="B2007" t="s">
        <v>142</v>
      </c>
      <c r="C2007" t="s">
        <v>159</v>
      </c>
      <c r="D2007" t="s">
        <v>158</v>
      </c>
      <c r="E2007" t="s">
        <v>111</v>
      </c>
      <c r="F2007">
        <v>210</v>
      </c>
      <c r="G2007" t="str">
        <f>VLOOKUP(A2007,[1]Sheet1!$B$2:$E$200,3,FALSE)</f>
        <v>CLAVEL</v>
      </c>
      <c r="H2007">
        <f>+Tabla1[[#This Row],[VALOR]]/7</f>
        <v>30</v>
      </c>
    </row>
    <row r="2008" spans="1:8" x14ac:dyDescent="0.25">
      <c r="A2008" t="s">
        <v>70</v>
      </c>
      <c r="B2008" t="s">
        <v>142</v>
      </c>
      <c r="C2008" t="s">
        <v>159</v>
      </c>
      <c r="D2008" t="s">
        <v>158</v>
      </c>
      <c r="E2008" t="s">
        <v>111</v>
      </c>
      <c r="F2008">
        <v>210</v>
      </c>
      <c r="G2008" t="str">
        <f>VLOOKUP(A2008,[1]Sheet1!$B$2:$E$200,3,FALSE)</f>
        <v>MINICLAVEL</v>
      </c>
      <c r="H2008">
        <f>+Tabla1[[#This Row],[VALOR]]/7</f>
        <v>30</v>
      </c>
    </row>
    <row r="2009" spans="1:8" x14ac:dyDescent="0.25">
      <c r="A2009" t="s">
        <v>60</v>
      </c>
      <c r="B2009" t="s">
        <v>142</v>
      </c>
      <c r="C2009" t="s">
        <v>159</v>
      </c>
      <c r="D2009" t="s">
        <v>158</v>
      </c>
      <c r="E2009" t="s">
        <v>111</v>
      </c>
      <c r="F2009">
        <v>210</v>
      </c>
      <c r="G2009" t="str">
        <f>VLOOKUP(A2009,[1]Sheet1!$B$2:$E$200,3,FALSE)</f>
        <v>MINICLAVEL</v>
      </c>
      <c r="H2009">
        <f>+Tabla1[[#This Row],[VALOR]]/7</f>
        <v>30</v>
      </c>
    </row>
    <row r="2010" spans="1:8" x14ac:dyDescent="0.25">
      <c r="A2010" t="s">
        <v>113</v>
      </c>
      <c r="B2010" t="s">
        <v>142</v>
      </c>
      <c r="C2010" t="s">
        <v>159</v>
      </c>
      <c r="D2010" t="s">
        <v>158</v>
      </c>
      <c r="E2010" t="s">
        <v>111</v>
      </c>
      <c r="F2010">
        <v>210</v>
      </c>
      <c r="G2010" t="str">
        <f>VLOOKUP(A2010,[1]Sheet1!$B$2:$E$200,3,FALSE)</f>
        <v>MINICLAVEL</v>
      </c>
      <c r="H2010">
        <f>+Tabla1[[#This Row],[VALOR]]/7</f>
        <v>30</v>
      </c>
    </row>
    <row r="2011" spans="1:8" x14ac:dyDescent="0.25">
      <c r="A2011" t="s">
        <v>32</v>
      </c>
      <c r="B2011" t="s">
        <v>142</v>
      </c>
      <c r="C2011" t="s">
        <v>159</v>
      </c>
      <c r="D2011" t="s">
        <v>158</v>
      </c>
      <c r="E2011" t="s">
        <v>111</v>
      </c>
      <c r="F2011">
        <v>210</v>
      </c>
      <c r="G2011" t="str">
        <f>VLOOKUP(A2011,[1]Sheet1!$B$2:$E$200,3,FALSE)</f>
        <v>MINICLAVEL</v>
      </c>
      <c r="H2011">
        <f>+Tabla1[[#This Row],[VALOR]]/7</f>
        <v>30</v>
      </c>
    </row>
    <row r="2012" spans="1:8" x14ac:dyDescent="0.25">
      <c r="A2012" t="s">
        <v>76</v>
      </c>
      <c r="B2012" t="s">
        <v>142</v>
      </c>
      <c r="C2012" t="s">
        <v>159</v>
      </c>
      <c r="D2012" t="s">
        <v>158</v>
      </c>
      <c r="E2012" t="s">
        <v>111</v>
      </c>
      <c r="F2012">
        <v>210</v>
      </c>
      <c r="G2012" t="str">
        <f>VLOOKUP(A2012,[1]Sheet1!$B$2:$E$200,3,FALSE)</f>
        <v>MINICLAVEL</v>
      </c>
      <c r="H2012">
        <f>+Tabla1[[#This Row],[VALOR]]/7</f>
        <v>30</v>
      </c>
    </row>
    <row r="2013" spans="1:8" x14ac:dyDescent="0.25">
      <c r="A2013" t="s">
        <v>6</v>
      </c>
      <c r="B2013" t="s">
        <v>142</v>
      </c>
      <c r="C2013" t="s">
        <v>159</v>
      </c>
      <c r="D2013" t="s">
        <v>158</v>
      </c>
      <c r="E2013" t="s">
        <v>111</v>
      </c>
      <c r="F2013">
        <v>210</v>
      </c>
      <c r="G2013" t="str">
        <f>VLOOKUP(A2013,[1]Sheet1!$B$2:$E$200,3,FALSE)</f>
        <v>MINICLAVEL</v>
      </c>
      <c r="H2013">
        <f>+Tabla1[[#This Row],[VALOR]]/7</f>
        <v>30</v>
      </c>
    </row>
    <row r="2014" spans="1:8" x14ac:dyDescent="0.25">
      <c r="A2014" t="s">
        <v>9</v>
      </c>
      <c r="B2014" t="s">
        <v>142</v>
      </c>
      <c r="C2014" t="s">
        <v>159</v>
      </c>
      <c r="D2014" t="s">
        <v>158</v>
      </c>
      <c r="E2014" t="s">
        <v>111</v>
      </c>
      <c r="F2014">
        <v>210</v>
      </c>
      <c r="G2014" t="str">
        <f>VLOOKUP(A2014,[1]Sheet1!$B$2:$E$200,3,FALSE)</f>
        <v>MINICLAVEL</v>
      </c>
      <c r="H2014">
        <f>+Tabla1[[#This Row],[VALOR]]/7</f>
        <v>30</v>
      </c>
    </row>
    <row r="2015" spans="1:8" x14ac:dyDescent="0.25">
      <c r="A2015" t="s">
        <v>26</v>
      </c>
      <c r="B2015" t="s">
        <v>142</v>
      </c>
      <c r="C2015" t="s">
        <v>159</v>
      </c>
      <c r="D2015" t="s">
        <v>158</v>
      </c>
      <c r="E2015" t="s">
        <v>111</v>
      </c>
      <c r="F2015">
        <v>308</v>
      </c>
      <c r="G2015" t="str">
        <f>VLOOKUP(A2015,[1]Sheet1!$B$2:$E$200,3,FALSE)</f>
        <v>CLAVEL</v>
      </c>
      <c r="H2015">
        <f>+Tabla1[[#This Row],[VALOR]]/7</f>
        <v>44</v>
      </c>
    </row>
    <row r="2016" spans="1:8" x14ac:dyDescent="0.25">
      <c r="A2016" t="s">
        <v>92</v>
      </c>
      <c r="B2016" t="s">
        <v>142</v>
      </c>
      <c r="C2016" t="s">
        <v>159</v>
      </c>
      <c r="D2016" t="s">
        <v>158</v>
      </c>
      <c r="E2016" t="s">
        <v>111</v>
      </c>
      <c r="F2016">
        <v>308</v>
      </c>
      <c r="G2016" t="str">
        <f>VLOOKUP(A2016,[1]Sheet1!$B$2:$E$200,3,FALSE)</f>
        <v>CLAVEL</v>
      </c>
      <c r="H2016">
        <f>+Tabla1[[#This Row],[VALOR]]/7</f>
        <v>44</v>
      </c>
    </row>
    <row r="2017" spans="1:8" x14ac:dyDescent="0.25">
      <c r="A2017" t="s">
        <v>43</v>
      </c>
      <c r="B2017" t="s">
        <v>142</v>
      </c>
      <c r="C2017" t="s">
        <v>159</v>
      </c>
      <c r="D2017" t="s">
        <v>158</v>
      </c>
      <c r="E2017" t="s">
        <v>111</v>
      </c>
      <c r="F2017">
        <v>308</v>
      </c>
      <c r="G2017" t="str">
        <f>VLOOKUP(A2017,[1]Sheet1!$B$2:$E$200,3,FALSE)</f>
        <v>CLAVEL</v>
      </c>
      <c r="H2017">
        <f>+Tabla1[[#This Row],[VALOR]]/7</f>
        <v>44</v>
      </c>
    </row>
    <row r="2018" spans="1:8" x14ac:dyDescent="0.25">
      <c r="A2018" t="s">
        <v>52</v>
      </c>
      <c r="B2018" t="s">
        <v>142</v>
      </c>
      <c r="C2018" t="s">
        <v>159</v>
      </c>
      <c r="D2018" t="s">
        <v>158</v>
      </c>
      <c r="E2018" t="s">
        <v>111</v>
      </c>
      <c r="F2018">
        <v>308</v>
      </c>
      <c r="G2018" t="str">
        <f>VLOOKUP(A2018,[1]Sheet1!$B$2:$E$200,3,FALSE)</f>
        <v>CLAVEL</v>
      </c>
      <c r="H2018">
        <f>+Tabla1[[#This Row],[VALOR]]/7</f>
        <v>44</v>
      </c>
    </row>
    <row r="2019" spans="1:8" x14ac:dyDescent="0.25">
      <c r="A2019" t="s">
        <v>54</v>
      </c>
      <c r="B2019" t="s">
        <v>142</v>
      </c>
      <c r="C2019" t="s">
        <v>159</v>
      </c>
      <c r="D2019" t="s">
        <v>158</v>
      </c>
      <c r="E2019" t="s">
        <v>111</v>
      </c>
      <c r="F2019">
        <v>308</v>
      </c>
      <c r="G2019" t="str">
        <f>VLOOKUP(A2019,[1]Sheet1!$B$2:$E$200,3,FALSE)</f>
        <v>CLAVEL</v>
      </c>
      <c r="H2019">
        <f>+Tabla1[[#This Row],[VALOR]]/7</f>
        <v>44</v>
      </c>
    </row>
    <row r="2020" spans="1:8" x14ac:dyDescent="0.25">
      <c r="A2020" t="s">
        <v>53</v>
      </c>
      <c r="B2020" t="s">
        <v>142</v>
      </c>
      <c r="C2020" t="s">
        <v>159</v>
      </c>
      <c r="D2020" t="s">
        <v>158</v>
      </c>
      <c r="E2020" t="s">
        <v>111</v>
      </c>
      <c r="F2020">
        <v>308</v>
      </c>
      <c r="G2020" t="str">
        <f>VLOOKUP(A2020,[1]Sheet1!$B$2:$E$200,3,FALSE)</f>
        <v>CLAVEL</v>
      </c>
      <c r="H2020">
        <f>+Tabla1[[#This Row],[VALOR]]/7</f>
        <v>44</v>
      </c>
    </row>
    <row r="2021" spans="1:8" x14ac:dyDescent="0.25">
      <c r="A2021" t="s">
        <v>49</v>
      </c>
      <c r="B2021" t="s">
        <v>142</v>
      </c>
      <c r="C2021" t="s">
        <v>159</v>
      </c>
      <c r="D2021" t="s">
        <v>158</v>
      </c>
      <c r="E2021" t="s">
        <v>111</v>
      </c>
      <c r="F2021">
        <v>308</v>
      </c>
      <c r="G2021" t="str">
        <f>VLOOKUP(A2021,[1]Sheet1!$B$2:$E$200,3,FALSE)</f>
        <v>CLAVEL</v>
      </c>
      <c r="H2021">
        <f>+Tabla1[[#This Row],[VALOR]]/7</f>
        <v>44</v>
      </c>
    </row>
    <row r="2022" spans="1:8" x14ac:dyDescent="0.25">
      <c r="A2022" t="s">
        <v>2</v>
      </c>
      <c r="B2022" t="s">
        <v>142</v>
      </c>
      <c r="C2022" t="s">
        <v>159</v>
      </c>
      <c r="D2022" t="s">
        <v>158</v>
      </c>
      <c r="E2022" t="s">
        <v>111</v>
      </c>
      <c r="F2022">
        <v>308</v>
      </c>
      <c r="G2022" t="str">
        <f>VLOOKUP(A2022,[1]Sheet1!$B$2:$E$200,3,FALSE)</f>
        <v>CLAVEL</v>
      </c>
      <c r="H2022">
        <f>+Tabla1[[#This Row],[VALOR]]/7</f>
        <v>44</v>
      </c>
    </row>
    <row r="2023" spans="1:8" x14ac:dyDescent="0.25">
      <c r="A2023" t="s">
        <v>118</v>
      </c>
      <c r="B2023" t="s">
        <v>142</v>
      </c>
      <c r="C2023" t="s">
        <v>159</v>
      </c>
      <c r="D2023" t="s">
        <v>158</v>
      </c>
      <c r="E2023" t="s">
        <v>111</v>
      </c>
      <c r="F2023">
        <v>308</v>
      </c>
      <c r="G2023" t="str">
        <f>VLOOKUP(A2023,[1]Sheet1!$B$2:$E$200,3,FALSE)</f>
        <v>CLAVEL</v>
      </c>
      <c r="H2023">
        <f>+Tabla1[[#This Row],[VALOR]]/7</f>
        <v>44</v>
      </c>
    </row>
    <row r="2024" spans="1:8" x14ac:dyDescent="0.25">
      <c r="A2024" t="s">
        <v>8</v>
      </c>
      <c r="B2024" t="s">
        <v>142</v>
      </c>
      <c r="C2024" t="s">
        <v>159</v>
      </c>
      <c r="D2024" t="s">
        <v>158</v>
      </c>
      <c r="E2024" t="s">
        <v>111</v>
      </c>
      <c r="F2024">
        <v>308</v>
      </c>
      <c r="G2024" t="str">
        <f>VLOOKUP(A2024,[1]Sheet1!$B$2:$E$200,3,FALSE)</f>
        <v>CLAVEL</v>
      </c>
      <c r="H2024">
        <f>+Tabla1[[#This Row],[VALOR]]/7</f>
        <v>44</v>
      </c>
    </row>
    <row r="2025" spans="1:8" x14ac:dyDescent="0.25">
      <c r="A2025" t="s">
        <v>87</v>
      </c>
      <c r="B2025" t="s">
        <v>142</v>
      </c>
      <c r="C2025" t="s">
        <v>159</v>
      </c>
      <c r="D2025" t="s">
        <v>158</v>
      </c>
      <c r="E2025" t="s">
        <v>111</v>
      </c>
      <c r="F2025">
        <v>308</v>
      </c>
      <c r="G2025" t="str">
        <f>VLOOKUP(A2025,[1]Sheet1!$B$2:$E$200,3,FALSE)</f>
        <v>CLAVEL</v>
      </c>
      <c r="H2025">
        <f>+Tabla1[[#This Row],[VALOR]]/7</f>
        <v>44</v>
      </c>
    </row>
    <row r="2026" spans="1:8" x14ac:dyDescent="0.25">
      <c r="A2026" t="s">
        <v>79</v>
      </c>
      <c r="B2026" t="s">
        <v>142</v>
      </c>
      <c r="C2026" t="s">
        <v>159</v>
      </c>
      <c r="D2026" t="s">
        <v>158</v>
      </c>
      <c r="E2026" t="s">
        <v>111</v>
      </c>
      <c r="F2026">
        <v>308</v>
      </c>
      <c r="G2026" t="str">
        <f>VLOOKUP(A2026,[1]Sheet1!$B$2:$E$200,3,FALSE)</f>
        <v>CLAVEL</v>
      </c>
      <c r="H2026">
        <f>+Tabla1[[#This Row],[VALOR]]/7</f>
        <v>44</v>
      </c>
    </row>
    <row r="2027" spans="1:8" x14ac:dyDescent="0.25">
      <c r="A2027" t="s">
        <v>24</v>
      </c>
      <c r="B2027" t="s">
        <v>142</v>
      </c>
      <c r="C2027" t="s">
        <v>159</v>
      </c>
      <c r="D2027" t="s">
        <v>158</v>
      </c>
      <c r="E2027" t="s">
        <v>111</v>
      </c>
      <c r="F2027">
        <v>308</v>
      </c>
      <c r="G2027" t="str">
        <f>VLOOKUP(A2027,[1]Sheet1!$B$2:$E$200,3,FALSE)</f>
        <v>CLAVEL</v>
      </c>
      <c r="H2027">
        <f>+Tabla1[[#This Row],[VALOR]]/7</f>
        <v>44</v>
      </c>
    </row>
    <row r="2028" spans="1:8" x14ac:dyDescent="0.25">
      <c r="A2028" t="s">
        <v>25</v>
      </c>
      <c r="B2028" t="s">
        <v>142</v>
      </c>
      <c r="C2028" t="s">
        <v>159</v>
      </c>
      <c r="D2028" t="s">
        <v>158</v>
      </c>
      <c r="E2028" t="s">
        <v>111</v>
      </c>
      <c r="F2028">
        <v>308</v>
      </c>
      <c r="G2028" t="str">
        <f>VLOOKUP(A2028,[1]Sheet1!$B$2:$E$200,3,FALSE)</f>
        <v>CLAVEL</v>
      </c>
      <c r="H2028">
        <f>+Tabla1[[#This Row],[VALOR]]/7</f>
        <v>44</v>
      </c>
    </row>
    <row r="2029" spans="1:8" x14ac:dyDescent="0.25">
      <c r="A2029" t="s">
        <v>37</v>
      </c>
      <c r="B2029" t="s">
        <v>142</v>
      </c>
      <c r="C2029" t="s">
        <v>159</v>
      </c>
      <c r="D2029" t="s">
        <v>158</v>
      </c>
      <c r="E2029" t="s">
        <v>111</v>
      </c>
      <c r="F2029">
        <v>308</v>
      </c>
      <c r="G2029" t="str">
        <f>VLOOKUP(A2029,[1]Sheet1!$B$2:$E$200,3,FALSE)</f>
        <v>CLAVEL</v>
      </c>
      <c r="H2029">
        <f>+Tabla1[[#This Row],[VALOR]]/7</f>
        <v>44</v>
      </c>
    </row>
    <row r="2030" spans="1:8" x14ac:dyDescent="0.25">
      <c r="A2030" t="s">
        <v>15</v>
      </c>
      <c r="B2030" t="s">
        <v>142</v>
      </c>
      <c r="C2030" t="s">
        <v>159</v>
      </c>
      <c r="D2030" t="s">
        <v>158</v>
      </c>
      <c r="E2030" t="s">
        <v>111</v>
      </c>
      <c r="F2030">
        <v>308</v>
      </c>
      <c r="G2030" t="str">
        <f>VLOOKUP(A2030,[1]Sheet1!$B$2:$E$200,3,FALSE)</f>
        <v>CLAVEL</v>
      </c>
      <c r="H2030">
        <f>+Tabla1[[#This Row],[VALOR]]/7</f>
        <v>44</v>
      </c>
    </row>
    <row r="2031" spans="1:8" x14ac:dyDescent="0.25">
      <c r="A2031" t="s">
        <v>14</v>
      </c>
      <c r="B2031" t="s">
        <v>142</v>
      </c>
      <c r="C2031" t="s">
        <v>159</v>
      </c>
      <c r="D2031" t="s">
        <v>158</v>
      </c>
      <c r="E2031" t="s">
        <v>111</v>
      </c>
      <c r="F2031">
        <v>308</v>
      </c>
      <c r="G2031" t="str">
        <f>VLOOKUP(A2031,[1]Sheet1!$B$2:$E$200,3,FALSE)</f>
        <v>CLAVEL</v>
      </c>
      <c r="H2031">
        <f>+Tabla1[[#This Row],[VALOR]]/7</f>
        <v>44</v>
      </c>
    </row>
    <row r="2032" spans="1:8" x14ac:dyDescent="0.25">
      <c r="A2032" t="s">
        <v>34</v>
      </c>
      <c r="B2032" t="s">
        <v>142</v>
      </c>
      <c r="C2032" t="s">
        <v>159</v>
      </c>
      <c r="D2032" t="s">
        <v>158</v>
      </c>
      <c r="E2032" t="s">
        <v>111</v>
      </c>
      <c r="F2032">
        <v>308</v>
      </c>
      <c r="G2032" t="str">
        <f>VLOOKUP(A2032,[1]Sheet1!$B$2:$E$200,3,FALSE)</f>
        <v>CLAVEL</v>
      </c>
      <c r="H2032">
        <f>+Tabla1[[#This Row],[VALOR]]/7</f>
        <v>44</v>
      </c>
    </row>
    <row r="2033" spans="1:8" x14ac:dyDescent="0.25">
      <c r="A2033" t="s">
        <v>70</v>
      </c>
      <c r="B2033" t="s">
        <v>142</v>
      </c>
      <c r="C2033" t="s">
        <v>159</v>
      </c>
      <c r="D2033" t="s">
        <v>158</v>
      </c>
      <c r="E2033" t="s">
        <v>111</v>
      </c>
      <c r="F2033">
        <v>308</v>
      </c>
      <c r="G2033" t="str">
        <f>VLOOKUP(A2033,[1]Sheet1!$B$2:$E$200,3,FALSE)</f>
        <v>MINICLAVEL</v>
      </c>
      <c r="H2033">
        <f>+Tabla1[[#This Row],[VALOR]]/7</f>
        <v>44</v>
      </c>
    </row>
    <row r="2034" spans="1:8" x14ac:dyDescent="0.25">
      <c r="A2034" t="s">
        <v>60</v>
      </c>
      <c r="B2034" t="s">
        <v>142</v>
      </c>
      <c r="C2034" t="s">
        <v>159</v>
      </c>
      <c r="D2034" t="s">
        <v>158</v>
      </c>
      <c r="E2034" t="s">
        <v>111</v>
      </c>
      <c r="F2034">
        <v>308</v>
      </c>
      <c r="G2034" t="str">
        <f>VLOOKUP(A2034,[1]Sheet1!$B$2:$E$200,3,FALSE)</f>
        <v>MINICLAVEL</v>
      </c>
      <c r="H2034">
        <f>+Tabla1[[#This Row],[VALOR]]/7</f>
        <v>44</v>
      </c>
    </row>
    <row r="2035" spans="1:8" x14ac:dyDescent="0.25">
      <c r="A2035" t="s">
        <v>113</v>
      </c>
      <c r="B2035" t="s">
        <v>142</v>
      </c>
      <c r="C2035" t="s">
        <v>159</v>
      </c>
      <c r="D2035" t="s">
        <v>158</v>
      </c>
      <c r="E2035" t="s">
        <v>111</v>
      </c>
      <c r="F2035">
        <v>308</v>
      </c>
      <c r="G2035" t="str">
        <f>VLOOKUP(A2035,[1]Sheet1!$B$2:$E$200,3,FALSE)</f>
        <v>MINICLAVEL</v>
      </c>
      <c r="H2035">
        <f>+Tabla1[[#This Row],[VALOR]]/7</f>
        <v>44</v>
      </c>
    </row>
    <row r="2036" spans="1:8" x14ac:dyDescent="0.25">
      <c r="A2036" t="s">
        <v>32</v>
      </c>
      <c r="B2036" t="s">
        <v>142</v>
      </c>
      <c r="C2036" t="s">
        <v>159</v>
      </c>
      <c r="D2036" t="s">
        <v>158</v>
      </c>
      <c r="E2036" t="s">
        <v>111</v>
      </c>
      <c r="F2036">
        <v>308</v>
      </c>
      <c r="G2036" t="str">
        <f>VLOOKUP(A2036,[1]Sheet1!$B$2:$E$200,3,FALSE)</f>
        <v>MINICLAVEL</v>
      </c>
      <c r="H2036">
        <f>+Tabla1[[#This Row],[VALOR]]/7</f>
        <v>44</v>
      </c>
    </row>
    <row r="2037" spans="1:8" x14ac:dyDescent="0.25">
      <c r="A2037" t="s">
        <v>76</v>
      </c>
      <c r="B2037" t="s">
        <v>142</v>
      </c>
      <c r="C2037" t="s">
        <v>159</v>
      </c>
      <c r="D2037" t="s">
        <v>158</v>
      </c>
      <c r="E2037" t="s">
        <v>111</v>
      </c>
      <c r="F2037">
        <v>308</v>
      </c>
      <c r="G2037" t="str">
        <f>VLOOKUP(A2037,[1]Sheet1!$B$2:$E$200,3,FALSE)</f>
        <v>MINICLAVEL</v>
      </c>
      <c r="H2037">
        <f>+Tabla1[[#This Row],[VALOR]]/7</f>
        <v>44</v>
      </c>
    </row>
    <row r="2038" spans="1:8" x14ac:dyDescent="0.25">
      <c r="A2038" t="s">
        <v>6</v>
      </c>
      <c r="B2038" t="s">
        <v>142</v>
      </c>
      <c r="C2038" t="s">
        <v>159</v>
      </c>
      <c r="D2038" t="s">
        <v>158</v>
      </c>
      <c r="E2038" t="s">
        <v>111</v>
      </c>
      <c r="F2038">
        <v>308</v>
      </c>
      <c r="G2038" t="str">
        <f>VLOOKUP(A2038,[1]Sheet1!$B$2:$E$200,3,FALSE)</f>
        <v>MINICLAVEL</v>
      </c>
      <c r="H2038">
        <f>+Tabla1[[#This Row],[VALOR]]/7</f>
        <v>44</v>
      </c>
    </row>
    <row r="2039" spans="1:8" x14ac:dyDescent="0.25">
      <c r="A2039" t="s">
        <v>9</v>
      </c>
      <c r="B2039" t="s">
        <v>142</v>
      </c>
      <c r="C2039" t="s">
        <v>159</v>
      </c>
      <c r="D2039" t="s">
        <v>158</v>
      </c>
      <c r="E2039" t="s">
        <v>111</v>
      </c>
      <c r="F2039">
        <v>308</v>
      </c>
      <c r="G2039" t="str">
        <f>VLOOKUP(A2039,[1]Sheet1!$B$2:$E$200,3,FALSE)</f>
        <v>MINICLAVEL</v>
      </c>
      <c r="H2039">
        <f>+Tabla1[[#This Row],[VALOR]]/7</f>
        <v>44</v>
      </c>
    </row>
    <row r="2040" spans="1:8" x14ac:dyDescent="0.25">
      <c r="A2040" t="s">
        <v>26</v>
      </c>
      <c r="B2040" t="s">
        <v>142</v>
      </c>
      <c r="C2040" t="s">
        <v>159</v>
      </c>
      <c r="D2040" t="s">
        <v>158</v>
      </c>
      <c r="E2040" t="s">
        <v>111</v>
      </c>
      <c r="F2040">
        <v>364</v>
      </c>
      <c r="G2040" t="str">
        <f>VLOOKUP(A2040,[1]Sheet1!$B$2:$E$200,3,FALSE)</f>
        <v>CLAVEL</v>
      </c>
      <c r="H2040">
        <f>+Tabla1[[#This Row],[VALOR]]/7</f>
        <v>52</v>
      </c>
    </row>
    <row r="2041" spans="1:8" x14ac:dyDescent="0.25">
      <c r="A2041" t="s">
        <v>92</v>
      </c>
      <c r="B2041" t="s">
        <v>142</v>
      </c>
      <c r="C2041" t="s">
        <v>159</v>
      </c>
      <c r="D2041" t="s">
        <v>158</v>
      </c>
      <c r="E2041" t="s">
        <v>111</v>
      </c>
      <c r="F2041">
        <v>364</v>
      </c>
      <c r="G2041" t="str">
        <f>VLOOKUP(A2041,[1]Sheet1!$B$2:$E$200,3,FALSE)</f>
        <v>CLAVEL</v>
      </c>
      <c r="H2041">
        <f>+Tabla1[[#This Row],[VALOR]]/7</f>
        <v>52</v>
      </c>
    </row>
    <row r="2042" spans="1:8" x14ac:dyDescent="0.25">
      <c r="A2042" t="s">
        <v>43</v>
      </c>
      <c r="B2042" t="s">
        <v>142</v>
      </c>
      <c r="C2042" t="s">
        <v>159</v>
      </c>
      <c r="D2042" t="s">
        <v>158</v>
      </c>
      <c r="E2042" t="s">
        <v>111</v>
      </c>
      <c r="F2042">
        <v>364</v>
      </c>
      <c r="G2042" t="str">
        <f>VLOOKUP(A2042,[1]Sheet1!$B$2:$E$200,3,FALSE)</f>
        <v>CLAVEL</v>
      </c>
      <c r="H2042">
        <f>+Tabla1[[#This Row],[VALOR]]/7</f>
        <v>52</v>
      </c>
    </row>
    <row r="2043" spans="1:8" x14ac:dyDescent="0.25">
      <c r="A2043" t="s">
        <v>52</v>
      </c>
      <c r="B2043" t="s">
        <v>142</v>
      </c>
      <c r="C2043" t="s">
        <v>159</v>
      </c>
      <c r="D2043" t="s">
        <v>158</v>
      </c>
      <c r="E2043" t="s">
        <v>111</v>
      </c>
      <c r="F2043">
        <v>364</v>
      </c>
      <c r="G2043" t="str">
        <f>VLOOKUP(A2043,[1]Sheet1!$B$2:$E$200,3,FALSE)</f>
        <v>CLAVEL</v>
      </c>
      <c r="H2043">
        <f>+Tabla1[[#This Row],[VALOR]]/7</f>
        <v>52</v>
      </c>
    </row>
    <row r="2044" spans="1:8" x14ac:dyDescent="0.25">
      <c r="A2044" t="s">
        <v>54</v>
      </c>
      <c r="B2044" t="s">
        <v>142</v>
      </c>
      <c r="C2044" t="s">
        <v>159</v>
      </c>
      <c r="D2044" t="s">
        <v>158</v>
      </c>
      <c r="E2044" t="s">
        <v>111</v>
      </c>
      <c r="F2044">
        <v>364</v>
      </c>
      <c r="G2044" t="str">
        <f>VLOOKUP(A2044,[1]Sheet1!$B$2:$E$200,3,FALSE)</f>
        <v>CLAVEL</v>
      </c>
      <c r="H2044">
        <f>+Tabla1[[#This Row],[VALOR]]/7</f>
        <v>52</v>
      </c>
    </row>
    <row r="2045" spans="1:8" x14ac:dyDescent="0.25">
      <c r="A2045" t="s">
        <v>53</v>
      </c>
      <c r="B2045" t="s">
        <v>142</v>
      </c>
      <c r="C2045" t="s">
        <v>159</v>
      </c>
      <c r="D2045" t="s">
        <v>158</v>
      </c>
      <c r="E2045" t="s">
        <v>111</v>
      </c>
      <c r="F2045">
        <v>364</v>
      </c>
      <c r="G2045" t="str">
        <f>VLOOKUP(A2045,[1]Sheet1!$B$2:$E$200,3,FALSE)</f>
        <v>CLAVEL</v>
      </c>
      <c r="H2045">
        <f>+Tabla1[[#This Row],[VALOR]]/7</f>
        <v>52</v>
      </c>
    </row>
    <row r="2046" spans="1:8" x14ac:dyDescent="0.25">
      <c r="A2046" t="s">
        <v>49</v>
      </c>
      <c r="B2046" t="s">
        <v>142</v>
      </c>
      <c r="C2046" t="s">
        <v>159</v>
      </c>
      <c r="D2046" t="s">
        <v>158</v>
      </c>
      <c r="E2046" t="s">
        <v>111</v>
      </c>
      <c r="F2046">
        <v>364</v>
      </c>
      <c r="G2046" t="str">
        <f>VLOOKUP(A2046,[1]Sheet1!$B$2:$E$200,3,FALSE)</f>
        <v>CLAVEL</v>
      </c>
      <c r="H2046">
        <f>+Tabla1[[#This Row],[VALOR]]/7</f>
        <v>52</v>
      </c>
    </row>
    <row r="2047" spans="1:8" x14ac:dyDescent="0.25">
      <c r="A2047" t="s">
        <v>2</v>
      </c>
      <c r="B2047" t="s">
        <v>142</v>
      </c>
      <c r="C2047" t="s">
        <v>159</v>
      </c>
      <c r="D2047" t="s">
        <v>158</v>
      </c>
      <c r="E2047" t="s">
        <v>111</v>
      </c>
      <c r="F2047">
        <v>364</v>
      </c>
      <c r="G2047" t="str">
        <f>VLOOKUP(A2047,[1]Sheet1!$B$2:$E$200,3,FALSE)</f>
        <v>CLAVEL</v>
      </c>
      <c r="H2047">
        <f>+Tabla1[[#This Row],[VALOR]]/7</f>
        <v>52</v>
      </c>
    </row>
    <row r="2048" spans="1:8" x14ac:dyDescent="0.25">
      <c r="A2048" t="s">
        <v>118</v>
      </c>
      <c r="B2048" t="s">
        <v>142</v>
      </c>
      <c r="C2048" t="s">
        <v>159</v>
      </c>
      <c r="D2048" t="s">
        <v>158</v>
      </c>
      <c r="E2048" t="s">
        <v>111</v>
      </c>
      <c r="F2048">
        <v>364</v>
      </c>
      <c r="G2048" t="str">
        <f>VLOOKUP(A2048,[1]Sheet1!$B$2:$E$200,3,FALSE)</f>
        <v>CLAVEL</v>
      </c>
      <c r="H2048">
        <f>+Tabla1[[#This Row],[VALOR]]/7</f>
        <v>52</v>
      </c>
    </row>
    <row r="2049" spans="1:8" x14ac:dyDescent="0.25">
      <c r="A2049" t="s">
        <v>8</v>
      </c>
      <c r="B2049" t="s">
        <v>142</v>
      </c>
      <c r="C2049" t="s">
        <v>159</v>
      </c>
      <c r="D2049" t="s">
        <v>158</v>
      </c>
      <c r="E2049" t="s">
        <v>111</v>
      </c>
      <c r="F2049">
        <v>364</v>
      </c>
      <c r="G2049" t="str">
        <f>VLOOKUP(A2049,[1]Sheet1!$B$2:$E$200,3,FALSE)</f>
        <v>CLAVEL</v>
      </c>
      <c r="H2049">
        <f>+Tabla1[[#This Row],[VALOR]]/7</f>
        <v>52</v>
      </c>
    </row>
    <row r="2050" spans="1:8" x14ac:dyDescent="0.25">
      <c r="A2050" t="s">
        <v>87</v>
      </c>
      <c r="B2050" t="s">
        <v>142</v>
      </c>
      <c r="C2050" t="s">
        <v>159</v>
      </c>
      <c r="D2050" t="s">
        <v>158</v>
      </c>
      <c r="E2050" t="s">
        <v>111</v>
      </c>
      <c r="F2050">
        <v>364</v>
      </c>
      <c r="G2050" t="str">
        <f>VLOOKUP(A2050,[1]Sheet1!$B$2:$E$200,3,FALSE)</f>
        <v>CLAVEL</v>
      </c>
      <c r="H2050">
        <f>+Tabla1[[#This Row],[VALOR]]/7</f>
        <v>52</v>
      </c>
    </row>
    <row r="2051" spans="1:8" x14ac:dyDescent="0.25">
      <c r="A2051" t="s">
        <v>79</v>
      </c>
      <c r="B2051" t="s">
        <v>142</v>
      </c>
      <c r="C2051" t="s">
        <v>159</v>
      </c>
      <c r="D2051" t="s">
        <v>158</v>
      </c>
      <c r="E2051" t="s">
        <v>111</v>
      </c>
      <c r="F2051">
        <v>364</v>
      </c>
      <c r="G2051" t="str">
        <f>VLOOKUP(A2051,[1]Sheet1!$B$2:$E$200,3,FALSE)</f>
        <v>CLAVEL</v>
      </c>
      <c r="H2051">
        <f>+Tabla1[[#This Row],[VALOR]]/7</f>
        <v>52</v>
      </c>
    </row>
    <row r="2052" spans="1:8" x14ac:dyDescent="0.25">
      <c r="A2052" t="s">
        <v>24</v>
      </c>
      <c r="B2052" t="s">
        <v>142</v>
      </c>
      <c r="C2052" t="s">
        <v>159</v>
      </c>
      <c r="D2052" t="s">
        <v>158</v>
      </c>
      <c r="E2052" t="s">
        <v>111</v>
      </c>
      <c r="F2052">
        <v>364</v>
      </c>
      <c r="G2052" t="str">
        <f>VLOOKUP(A2052,[1]Sheet1!$B$2:$E$200,3,FALSE)</f>
        <v>CLAVEL</v>
      </c>
      <c r="H2052">
        <f>+Tabla1[[#This Row],[VALOR]]/7</f>
        <v>52</v>
      </c>
    </row>
    <row r="2053" spans="1:8" x14ac:dyDescent="0.25">
      <c r="A2053" t="s">
        <v>25</v>
      </c>
      <c r="B2053" t="s">
        <v>142</v>
      </c>
      <c r="C2053" t="s">
        <v>159</v>
      </c>
      <c r="D2053" t="s">
        <v>158</v>
      </c>
      <c r="E2053" t="s">
        <v>111</v>
      </c>
      <c r="F2053">
        <v>364</v>
      </c>
      <c r="G2053" t="str">
        <f>VLOOKUP(A2053,[1]Sheet1!$B$2:$E$200,3,FALSE)</f>
        <v>CLAVEL</v>
      </c>
      <c r="H2053">
        <f>+Tabla1[[#This Row],[VALOR]]/7</f>
        <v>52</v>
      </c>
    </row>
    <row r="2054" spans="1:8" x14ac:dyDescent="0.25">
      <c r="A2054" t="s">
        <v>37</v>
      </c>
      <c r="B2054" t="s">
        <v>142</v>
      </c>
      <c r="C2054" t="s">
        <v>159</v>
      </c>
      <c r="D2054" t="s">
        <v>158</v>
      </c>
      <c r="E2054" t="s">
        <v>111</v>
      </c>
      <c r="F2054">
        <v>364</v>
      </c>
      <c r="G2054" t="str">
        <f>VLOOKUP(A2054,[1]Sheet1!$B$2:$E$200,3,FALSE)</f>
        <v>CLAVEL</v>
      </c>
      <c r="H2054">
        <f>+Tabla1[[#This Row],[VALOR]]/7</f>
        <v>52</v>
      </c>
    </row>
    <row r="2055" spans="1:8" x14ac:dyDescent="0.25">
      <c r="A2055" t="s">
        <v>15</v>
      </c>
      <c r="B2055" t="s">
        <v>142</v>
      </c>
      <c r="C2055" t="s">
        <v>159</v>
      </c>
      <c r="D2055" t="s">
        <v>158</v>
      </c>
      <c r="E2055" t="s">
        <v>111</v>
      </c>
      <c r="F2055">
        <v>364</v>
      </c>
      <c r="G2055" t="str">
        <f>VLOOKUP(A2055,[1]Sheet1!$B$2:$E$200,3,FALSE)</f>
        <v>CLAVEL</v>
      </c>
      <c r="H2055">
        <f>+Tabla1[[#This Row],[VALOR]]/7</f>
        <v>52</v>
      </c>
    </row>
    <row r="2056" spans="1:8" x14ac:dyDescent="0.25">
      <c r="A2056" t="s">
        <v>14</v>
      </c>
      <c r="B2056" t="s">
        <v>142</v>
      </c>
      <c r="C2056" t="s">
        <v>159</v>
      </c>
      <c r="D2056" t="s">
        <v>158</v>
      </c>
      <c r="E2056" t="s">
        <v>111</v>
      </c>
      <c r="F2056">
        <v>364</v>
      </c>
      <c r="G2056" t="str">
        <f>VLOOKUP(A2056,[1]Sheet1!$B$2:$E$200,3,FALSE)</f>
        <v>CLAVEL</v>
      </c>
      <c r="H2056">
        <f>+Tabla1[[#This Row],[VALOR]]/7</f>
        <v>52</v>
      </c>
    </row>
    <row r="2057" spans="1:8" x14ac:dyDescent="0.25">
      <c r="A2057" t="s">
        <v>34</v>
      </c>
      <c r="B2057" t="s">
        <v>142</v>
      </c>
      <c r="C2057" t="s">
        <v>159</v>
      </c>
      <c r="D2057" t="s">
        <v>158</v>
      </c>
      <c r="E2057" t="s">
        <v>111</v>
      </c>
      <c r="F2057">
        <v>364</v>
      </c>
      <c r="G2057" t="str">
        <f>VLOOKUP(A2057,[1]Sheet1!$B$2:$E$200,3,FALSE)</f>
        <v>CLAVEL</v>
      </c>
      <c r="H2057">
        <f>+Tabla1[[#This Row],[VALOR]]/7</f>
        <v>52</v>
      </c>
    </row>
    <row r="2058" spans="1:8" x14ac:dyDescent="0.25">
      <c r="A2058" t="s">
        <v>70</v>
      </c>
      <c r="B2058" t="s">
        <v>142</v>
      </c>
      <c r="C2058" t="s">
        <v>159</v>
      </c>
      <c r="D2058" t="s">
        <v>158</v>
      </c>
      <c r="E2058" t="s">
        <v>111</v>
      </c>
      <c r="F2058">
        <v>364</v>
      </c>
      <c r="G2058" t="str">
        <f>VLOOKUP(A2058,[1]Sheet1!$B$2:$E$200,3,FALSE)</f>
        <v>MINICLAVEL</v>
      </c>
      <c r="H2058">
        <f>+Tabla1[[#This Row],[VALOR]]/7</f>
        <v>52</v>
      </c>
    </row>
    <row r="2059" spans="1:8" x14ac:dyDescent="0.25">
      <c r="A2059" t="s">
        <v>60</v>
      </c>
      <c r="B2059" t="s">
        <v>142</v>
      </c>
      <c r="C2059" t="s">
        <v>159</v>
      </c>
      <c r="D2059" t="s">
        <v>158</v>
      </c>
      <c r="E2059" t="s">
        <v>111</v>
      </c>
      <c r="F2059">
        <v>364</v>
      </c>
      <c r="G2059" t="str">
        <f>VLOOKUP(A2059,[1]Sheet1!$B$2:$E$200,3,FALSE)</f>
        <v>MINICLAVEL</v>
      </c>
      <c r="H2059">
        <f>+Tabla1[[#This Row],[VALOR]]/7</f>
        <v>52</v>
      </c>
    </row>
    <row r="2060" spans="1:8" x14ac:dyDescent="0.25">
      <c r="A2060" t="s">
        <v>113</v>
      </c>
      <c r="B2060" t="s">
        <v>142</v>
      </c>
      <c r="C2060" t="s">
        <v>159</v>
      </c>
      <c r="D2060" t="s">
        <v>158</v>
      </c>
      <c r="E2060" t="s">
        <v>111</v>
      </c>
      <c r="F2060">
        <v>364</v>
      </c>
      <c r="G2060" t="str">
        <f>VLOOKUP(A2060,[1]Sheet1!$B$2:$E$200,3,FALSE)</f>
        <v>MINICLAVEL</v>
      </c>
      <c r="H2060">
        <f>+Tabla1[[#This Row],[VALOR]]/7</f>
        <v>52</v>
      </c>
    </row>
    <row r="2061" spans="1:8" x14ac:dyDescent="0.25">
      <c r="A2061" t="s">
        <v>32</v>
      </c>
      <c r="B2061" t="s">
        <v>142</v>
      </c>
      <c r="C2061" t="s">
        <v>159</v>
      </c>
      <c r="D2061" t="s">
        <v>158</v>
      </c>
      <c r="E2061" t="s">
        <v>111</v>
      </c>
      <c r="F2061">
        <v>364</v>
      </c>
      <c r="G2061" t="str">
        <f>VLOOKUP(A2061,[1]Sheet1!$B$2:$E$200,3,FALSE)</f>
        <v>MINICLAVEL</v>
      </c>
      <c r="H2061">
        <f>+Tabla1[[#This Row],[VALOR]]/7</f>
        <v>52</v>
      </c>
    </row>
    <row r="2062" spans="1:8" x14ac:dyDescent="0.25">
      <c r="A2062" t="s">
        <v>76</v>
      </c>
      <c r="B2062" t="s">
        <v>142</v>
      </c>
      <c r="C2062" t="s">
        <v>159</v>
      </c>
      <c r="D2062" t="s">
        <v>158</v>
      </c>
      <c r="E2062" t="s">
        <v>111</v>
      </c>
      <c r="F2062">
        <v>364</v>
      </c>
      <c r="G2062" t="str">
        <f>VLOOKUP(A2062,[1]Sheet1!$B$2:$E$200,3,FALSE)</f>
        <v>MINICLAVEL</v>
      </c>
      <c r="H2062">
        <f>+Tabla1[[#This Row],[VALOR]]/7</f>
        <v>52</v>
      </c>
    </row>
    <row r="2063" spans="1:8" x14ac:dyDescent="0.25">
      <c r="A2063" t="s">
        <v>6</v>
      </c>
      <c r="B2063" t="s">
        <v>142</v>
      </c>
      <c r="C2063" t="s">
        <v>159</v>
      </c>
      <c r="D2063" t="s">
        <v>158</v>
      </c>
      <c r="E2063" t="s">
        <v>111</v>
      </c>
      <c r="F2063">
        <v>364</v>
      </c>
      <c r="G2063" t="str">
        <f>VLOOKUP(A2063,[1]Sheet1!$B$2:$E$200,3,FALSE)</f>
        <v>MINICLAVEL</v>
      </c>
      <c r="H2063">
        <f>+Tabla1[[#This Row],[VALOR]]/7</f>
        <v>52</v>
      </c>
    </row>
    <row r="2064" spans="1:8" x14ac:dyDescent="0.25">
      <c r="A2064" t="s">
        <v>9</v>
      </c>
      <c r="B2064" t="s">
        <v>142</v>
      </c>
      <c r="C2064" t="s">
        <v>159</v>
      </c>
      <c r="D2064" t="s">
        <v>158</v>
      </c>
      <c r="E2064" t="s">
        <v>111</v>
      </c>
      <c r="F2064">
        <v>364</v>
      </c>
      <c r="G2064" t="str">
        <f>VLOOKUP(A2064,[1]Sheet1!$B$2:$E$200,3,FALSE)</f>
        <v>MINICLAVEL</v>
      </c>
      <c r="H2064">
        <f>+Tabla1[[#This Row],[VALOR]]/7</f>
        <v>52</v>
      </c>
    </row>
    <row r="2065" spans="1:8" hidden="1" x14ac:dyDescent="0.25">
      <c r="A2065" t="s">
        <v>16</v>
      </c>
      <c r="B2065" t="s">
        <v>98</v>
      </c>
      <c r="C2065" t="s">
        <v>103</v>
      </c>
      <c r="D2065" t="s">
        <v>133</v>
      </c>
      <c r="E2065" t="s">
        <v>111</v>
      </c>
      <c r="F2065">
        <v>70</v>
      </c>
      <c r="G2065" t="str">
        <f>VLOOKUP(A2065,[1]Sheet1!$B$2:$E$200,3,FALSE)</f>
        <v>CLAVEL</v>
      </c>
      <c r="H2065">
        <f>+Tabla1[[#This Row],[VALOR]]/7</f>
        <v>10</v>
      </c>
    </row>
    <row r="2066" spans="1:8" hidden="1" x14ac:dyDescent="0.25">
      <c r="A2066" t="s">
        <v>18</v>
      </c>
      <c r="B2066" t="s">
        <v>98</v>
      </c>
      <c r="C2066" t="s">
        <v>103</v>
      </c>
      <c r="D2066" t="s">
        <v>133</v>
      </c>
      <c r="E2066" t="s">
        <v>111</v>
      </c>
      <c r="F2066">
        <v>70</v>
      </c>
      <c r="G2066" t="str">
        <f>VLOOKUP(A2066,[1]Sheet1!$B$2:$E$200,3,FALSE)</f>
        <v>CLAVEL</v>
      </c>
      <c r="H2066">
        <f>+Tabla1[[#This Row],[VALOR]]/7</f>
        <v>10</v>
      </c>
    </row>
    <row r="2067" spans="1:8" hidden="1" x14ac:dyDescent="0.25">
      <c r="A2067" t="s">
        <v>36</v>
      </c>
      <c r="B2067" t="s">
        <v>98</v>
      </c>
      <c r="C2067" t="s">
        <v>103</v>
      </c>
      <c r="D2067" t="s">
        <v>133</v>
      </c>
      <c r="E2067" t="s">
        <v>111</v>
      </c>
      <c r="F2067">
        <v>70</v>
      </c>
      <c r="G2067" t="str">
        <f>VLOOKUP(A2067,[1]Sheet1!$B$2:$E$200,3,FALSE)</f>
        <v>CLAVEL</v>
      </c>
      <c r="H2067">
        <f>+Tabla1[[#This Row],[VALOR]]/7</f>
        <v>10</v>
      </c>
    </row>
    <row r="2068" spans="1:8" hidden="1" x14ac:dyDescent="0.25">
      <c r="A2068" t="s">
        <v>50</v>
      </c>
      <c r="B2068" t="s">
        <v>98</v>
      </c>
      <c r="C2068" t="s">
        <v>103</v>
      </c>
      <c r="D2068" t="s">
        <v>133</v>
      </c>
      <c r="E2068" t="s">
        <v>111</v>
      </c>
      <c r="F2068">
        <v>70</v>
      </c>
      <c r="G2068" t="str">
        <f>VLOOKUP(A2068,[1]Sheet1!$B$2:$E$200,3,FALSE)</f>
        <v>CLAVEL</v>
      </c>
      <c r="H2068">
        <f>+Tabla1[[#This Row],[VALOR]]/7</f>
        <v>10</v>
      </c>
    </row>
    <row r="2069" spans="1:8" hidden="1" x14ac:dyDescent="0.25">
      <c r="A2069" t="s">
        <v>94</v>
      </c>
      <c r="B2069" t="s">
        <v>98</v>
      </c>
      <c r="C2069" t="s">
        <v>103</v>
      </c>
      <c r="D2069" t="s">
        <v>133</v>
      </c>
      <c r="E2069" t="s">
        <v>111</v>
      </c>
      <c r="F2069">
        <v>70</v>
      </c>
      <c r="G2069" t="str">
        <f>VLOOKUP(A2069,[1]Sheet1!$B$2:$E$200,3,FALSE)</f>
        <v>CLAVEL</v>
      </c>
      <c r="H2069">
        <f>+Tabla1[[#This Row],[VALOR]]/7</f>
        <v>10</v>
      </c>
    </row>
    <row r="2070" spans="1:8" hidden="1" x14ac:dyDescent="0.25">
      <c r="A2070" t="s">
        <v>3</v>
      </c>
      <c r="B2070" t="s">
        <v>98</v>
      </c>
      <c r="C2070" t="s">
        <v>103</v>
      </c>
      <c r="D2070" t="s">
        <v>104</v>
      </c>
      <c r="E2070" t="s">
        <v>111</v>
      </c>
      <c r="F2070">
        <v>210</v>
      </c>
      <c r="G2070" t="str">
        <f>VLOOKUP(A2070,[1]Sheet1!$B$2:$E$200,3,FALSE)</f>
        <v>MINICLAVEL</v>
      </c>
      <c r="H2070">
        <f>+Tabla1[[#This Row],[VALOR]]/7</f>
        <v>30</v>
      </c>
    </row>
    <row r="2071" spans="1:8" hidden="1" x14ac:dyDescent="0.25">
      <c r="A2071" t="s">
        <v>4</v>
      </c>
      <c r="B2071" t="s">
        <v>98</v>
      </c>
      <c r="C2071" t="s">
        <v>103</v>
      </c>
      <c r="D2071" t="s">
        <v>104</v>
      </c>
      <c r="E2071" t="s">
        <v>111</v>
      </c>
      <c r="F2071">
        <v>210</v>
      </c>
      <c r="G2071" t="str">
        <f>VLOOKUP(A2071,[1]Sheet1!$B$2:$E$200,3,FALSE)</f>
        <v>MINICLAVEL</v>
      </c>
      <c r="H2071">
        <f>+Tabla1[[#This Row],[VALOR]]/7</f>
        <v>30</v>
      </c>
    </row>
    <row r="2072" spans="1:8" hidden="1" x14ac:dyDescent="0.25">
      <c r="A2072" t="s">
        <v>5</v>
      </c>
      <c r="B2072" t="s">
        <v>98</v>
      </c>
      <c r="C2072" t="s">
        <v>103</v>
      </c>
      <c r="D2072" t="s">
        <v>104</v>
      </c>
      <c r="E2072" t="s">
        <v>111</v>
      </c>
      <c r="F2072">
        <v>203</v>
      </c>
      <c r="G2072" t="str">
        <f>VLOOKUP(A2072,[1]Sheet1!$B$2:$E$200,3,FALSE)</f>
        <v>MINICLAVEL</v>
      </c>
      <c r="H2072">
        <f>+Tabla1[[#This Row],[VALOR]]/7</f>
        <v>29</v>
      </c>
    </row>
    <row r="2073" spans="1:8" hidden="1" x14ac:dyDescent="0.25">
      <c r="A2073" t="s">
        <v>6</v>
      </c>
      <c r="B2073" t="s">
        <v>98</v>
      </c>
      <c r="C2073" t="s">
        <v>103</v>
      </c>
      <c r="D2073" t="s">
        <v>104</v>
      </c>
      <c r="E2073" t="s">
        <v>111</v>
      </c>
      <c r="F2073">
        <v>217</v>
      </c>
      <c r="G2073" t="str">
        <f>VLOOKUP(A2073,[1]Sheet1!$B$2:$E$200,3,FALSE)</f>
        <v>MINICLAVEL</v>
      </c>
      <c r="H2073">
        <f>+Tabla1[[#This Row],[VALOR]]/7</f>
        <v>31</v>
      </c>
    </row>
    <row r="2074" spans="1:8" hidden="1" x14ac:dyDescent="0.25">
      <c r="A2074" t="s">
        <v>9</v>
      </c>
      <c r="B2074" t="s">
        <v>98</v>
      </c>
      <c r="C2074" t="s">
        <v>103</v>
      </c>
      <c r="D2074" t="s">
        <v>104</v>
      </c>
      <c r="E2074" t="s">
        <v>111</v>
      </c>
      <c r="F2074">
        <v>196</v>
      </c>
      <c r="G2074" t="str">
        <f>VLOOKUP(A2074,[1]Sheet1!$B$2:$E$200,3,FALSE)</f>
        <v>MINICLAVEL</v>
      </c>
      <c r="H2074">
        <f>+Tabla1[[#This Row],[VALOR]]/7</f>
        <v>28</v>
      </c>
    </row>
    <row r="2075" spans="1:8" hidden="1" x14ac:dyDescent="0.25">
      <c r="A2075" t="s">
        <v>11</v>
      </c>
      <c r="B2075" t="s">
        <v>98</v>
      </c>
      <c r="C2075" t="s">
        <v>103</v>
      </c>
      <c r="D2075" t="s">
        <v>104</v>
      </c>
      <c r="E2075" t="s">
        <v>111</v>
      </c>
      <c r="F2075">
        <v>189</v>
      </c>
      <c r="G2075" t="str">
        <f>VLOOKUP(A2075,[1]Sheet1!$B$2:$E$200,3,FALSE)</f>
        <v>MINICLAVEL</v>
      </c>
      <c r="H2075">
        <f>+Tabla1[[#This Row],[VALOR]]/7</f>
        <v>27</v>
      </c>
    </row>
    <row r="2076" spans="1:8" hidden="1" x14ac:dyDescent="0.25">
      <c r="A2076" t="s">
        <v>12</v>
      </c>
      <c r="B2076" t="s">
        <v>98</v>
      </c>
      <c r="C2076" t="s">
        <v>103</v>
      </c>
      <c r="D2076" t="s">
        <v>104</v>
      </c>
      <c r="E2076" t="s">
        <v>111</v>
      </c>
      <c r="F2076">
        <v>203</v>
      </c>
      <c r="G2076" t="str">
        <f>VLOOKUP(A2076,[1]Sheet1!$B$2:$E$200,3,FALSE)</f>
        <v>MINICLAVEL</v>
      </c>
      <c r="H2076">
        <f>+Tabla1[[#This Row],[VALOR]]/7</f>
        <v>29</v>
      </c>
    </row>
    <row r="2077" spans="1:8" hidden="1" x14ac:dyDescent="0.25">
      <c r="A2077" t="s">
        <v>0</v>
      </c>
      <c r="B2077" t="s">
        <v>98</v>
      </c>
      <c r="C2077" t="s">
        <v>103</v>
      </c>
      <c r="D2077" t="s">
        <v>104</v>
      </c>
      <c r="E2077" t="s">
        <v>111</v>
      </c>
      <c r="F2077">
        <v>210</v>
      </c>
      <c r="G2077" t="str">
        <f>VLOOKUP(A2077,[1]Sheet1!$B$2:$E$200,3,FALSE)</f>
        <v>CLAVEL</v>
      </c>
      <c r="H2077">
        <f>+Tabla1[[#This Row],[VALOR]]/7</f>
        <v>30</v>
      </c>
    </row>
    <row r="2078" spans="1:8" hidden="1" x14ac:dyDescent="0.25">
      <c r="A2078" t="s">
        <v>1</v>
      </c>
      <c r="B2078" t="s">
        <v>98</v>
      </c>
      <c r="C2078" t="s">
        <v>103</v>
      </c>
      <c r="D2078" t="s">
        <v>104</v>
      </c>
      <c r="E2078" t="s">
        <v>111</v>
      </c>
      <c r="F2078">
        <v>224</v>
      </c>
      <c r="G2078" t="str">
        <f>VLOOKUP(A2078,[1]Sheet1!$B$2:$E$200,3,FALSE)</f>
        <v>CLAVEL</v>
      </c>
      <c r="H2078">
        <f>+Tabla1[[#This Row],[VALOR]]/7</f>
        <v>32</v>
      </c>
    </row>
    <row r="2079" spans="1:8" hidden="1" x14ac:dyDescent="0.25">
      <c r="A2079" t="s">
        <v>2</v>
      </c>
      <c r="B2079" t="s">
        <v>98</v>
      </c>
      <c r="C2079" t="s">
        <v>103</v>
      </c>
      <c r="D2079" t="s">
        <v>104</v>
      </c>
      <c r="E2079" t="s">
        <v>111</v>
      </c>
      <c r="F2079">
        <v>196</v>
      </c>
      <c r="G2079" t="str">
        <f>VLOOKUP(A2079,[1]Sheet1!$B$2:$E$200,3,FALSE)</f>
        <v>CLAVEL</v>
      </c>
      <c r="H2079">
        <f>+Tabla1[[#This Row],[VALOR]]/7</f>
        <v>28</v>
      </c>
    </row>
    <row r="2080" spans="1:8" hidden="1" x14ac:dyDescent="0.25">
      <c r="A2080" t="s">
        <v>7</v>
      </c>
      <c r="B2080" t="s">
        <v>98</v>
      </c>
      <c r="C2080" t="s">
        <v>103</v>
      </c>
      <c r="D2080" t="s">
        <v>104</v>
      </c>
      <c r="E2080" t="s">
        <v>111</v>
      </c>
      <c r="F2080">
        <v>203</v>
      </c>
      <c r="G2080" t="str">
        <f>VLOOKUP(A2080,[1]Sheet1!$B$2:$E$200,3,FALSE)</f>
        <v>CLAVEL</v>
      </c>
      <c r="H2080">
        <f>+Tabla1[[#This Row],[VALOR]]/7</f>
        <v>29</v>
      </c>
    </row>
    <row r="2081" spans="1:10" hidden="1" x14ac:dyDescent="0.25">
      <c r="A2081" t="s">
        <v>17</v>
      </c>
      <c r="B2081" t="s">
        <v>98</v>
      </c>
      <c r="C2081" t="s">
        <v>103</v>
      </c>
      <c r="D2081" t="s">
        <v>104</v>
      </c>
      <c r="E2081" t="s">
        <v>111</v>
      </c>
      <c r="F2081">
        <v>203</v>
      </c>
      <c r="G2081" t="str">
        <f>VLOOKUP(A2081,[1]Sheet1!$B$2:$E$200,3,FALSE)</f>
        <v>MINICLAVEL</v>
      </c>
      <c r="H2081">
        <f>+Tabla1[[#This Row],[VALOR]]/7</f>
        <v>29</v>
      </c>
    </row>
    <row r="2082" spans="1:10" hidden="1" x14ac:dyDescent="0.25">
      <c r="A2082" t="s">
        <v>8</v>
      </c>
      <c r="B2082" t="s">
        <v>98</v>
      </c>
      <c r="C2082" t="s">
        <v>103</v>
      </c>
      <c r="D2082" t="s">
        <v>104</v>
      </c>
      <c r="E2082" t="s">
        <v>111</v>
      </c>
      <c r="F2082">
        <v>203</v>
      </c>
      <c r="G2082" t="str">
        <f>VLOOKUP(A2082,[1]Sheet1!$B$2:$E$200,3,FALSE)</f>
        <v>CLAVEL</v>
      </c>
      <c r="H2082">
        <f>+Tabla1[[#This Row],[VALOR]]/7</f>
        <v>29</v>
      </c>
    </row>
    <row r="2083" spans="1:10" hidden="1" x14ac:dyDescent="0.25">
      <c r="A2083" t="s">
        <v>19</v>
      </c>
      <c r="B2083" t="s">
        <v>98</v>
      </c>
      <c r="C2083" t="s">
        <v>103</v>
      </c>
      <c r="D2083" t="s">
        <v>104</v>
      </c>
      <c r="E2083" t="s">
        <v>111</v>
      </c>
      <c r="F2083">
        <v>203</v>
      </c>
      <c r="G2083" t="str">
        <f>VLOOKUP(A2083,[1]Sheet1!$B$2:$E$200,3,FALSE)</f>
        <v>MINICLAVEL</v>
      </c>
      <c r="H2083">
        <f>+Tabla1[[#This Row],[VALOR]]/7</f>
        <v>29</v>
      </c>
    </row>
    <row r="2084" spans="1:10" hidden="1" x14ac:dyDescent="0.25">
      <c r="A2084" t="s">
        <v>10</v>
      </c>
      <c r="B2084" t="s">
        <v>98</v>
      </c>
      <c r="C2084" t="s">
        <v>103</v>
      </c>
      <c r="D2084" t="s">
        <v>104</v>
      </c>
      <c r="E2084" t="s">
        <v>111</v>
      </c>
      <c r="F2084">
        <v>196</v>
      </c>
      <c r="G2084" t="str">
        <f>VLOOKUP(A2084,[1]Sheet1!$B$2:$E$200,3,FALSE)</f>
        <v>CLAVEL</v>
      </c>
      <c r="H2084">
        <f>+Tabla1[[#This Row],[VALOR]]/7</f>
        <v>28</v>
      </c>
    </row>
    <row r="2085" spans="1:10" hidden="1" x14ac:dyDescent="0.25">
      <c r="A2085" t="s">
        <v>13</v>
      </c>
      <c r="B2085" t="s">
        <v>98</v>
      </c>
      <c r="C2085" t="s">
        <v>103</v>
      </c>
      <c r="D2085" t="s">
        <v>104</v>
      </c>
      <c r="E2085" t="s">
        <v>111</v>
      </c>
      <c r="F2085">
        <v>210</v>
      </c>
      <c r="G2085" t="str">
        <f>VLOOKUP(A2085,[1]Sheet1!$B$2:$E$200,3,FALSE)</f>
        <v>CLAVEL</v>
      </c>
      <c r="H2085">
        <f>+Tabla1[[#This Row],[VALOR]]/7</f>
        <v>30</v>
      </c>
    </row>
    <row r="2086" spans="1:10" hidden="1" x14ac:dyDescent="0.25">
      <c r="A2086" t="s">
        <v>22</v>
      </c>
      <c r="B2086" t="s">
        <v>98</v>
      </c>
      <c r="C2086" t="s">
        <v>103</v>
      </c>
      <c r="D2086" t="s">
        <v>104</v>
      </c>
      <c r="E2086" t="s">
        <v>111</v>
      </c>
      <c r="F2086">
        <v>210</v>
      </c>
      <c r="G2086" t="str">
        <f>VLOOKUP(A2086,[1]Sheet1!$B$2:$E$200,3,FALSE)</f>
        <v>MINICLAVEL</v>
      </c>
      <c r="H2086">
        <f>+Tabla1[[#This Row],[VALOR]]/7</f>
        <v>30</v>
      </c>
    </row>
    <row r="2087" spans="1:10" hidden="1" x14ac:dyDescent="0.25">
      <c r="A2087" t="s">
        <v>14</v>
      </c>
      <c r="B2087" t="s">
        <v>98</v>
      </c>
      <c r="C2087" t="s">
        <v>103</v>
      </c>
      <c r="D2087" t="s">
        <v>104</v>
      </c>
      <c r="E2087" t="s">
        <v>111</v>
      </c>
      <c r="F2087">
        <v>196</v>
      </c>
      <c r="G2087" t="str">
        <f>VLOOKUP(A2087,[1]Sheet1!$B$2:$E$200,3,FALSE)</f>
        <v>CLAVEL</v>
      </c>
      <c r="H2087">
        <f>+Tabla1[[#This Row],[VALOR]]/7</f>
        <v>28</v>
      </c>
    </row>
    <row r="2088" spans="1:10" hidden="1" x14ac:dyDescent="0.25">
      <c r="A2088" t="s">
        <v>15</v>
      </c>
      <c r="B2088" t="s">
        <v>98</v>
      </c>
      <c r="C2088" t="s">
        <v>103</v>
      </c>
      <c r="D2088" t="s">
        <v>104</v>
      </c>
      <c r="E2088" t="s">
        <v>111</v>
      </c>
      <c r="F2088">
        <v>196</v>
      </c>
      <c r="G2088" t="str">
        <f>VLOOKUP(A2088,[1]Sheet1!$B$2:$E$200,3,FALSE)</f>
        <v>CLAVEL</v>
      </c>
      <c r="H2088">
        <f>+Tabla1[[#This Row],[VALOR]]/7</f>
        <v>28</v>
      </c>
      <c r="J2088">
        <f>28*7</f>
        <v>196</v>
      </c>
    </row>
    <row r="2089" spans="1:10" hidden="1" x14ac:dyDescent="0.25">
      <c r="A2089" t="s">
        <v>16</v>
      </c>
      <c r="B2089" t="s">
        <v>98</v>
      </c>
      <c r="C2089" t="s">
        <v>103</v>
      </c>
      <c r="D2089" t="s">
        <v>104</v>
      </c>
      <c r="E2089" t="s">
        <v>111</v>
      </c>
      <c r="F2089">
        <v>196</v>
      </c>
      <c r="G2089" t="str">
        <f>VLOOKUP(A2089,[1]Sheet1!$B$2:$E$200,3,FALSE)</f>
        <v>CLAVEL</v>
      </c>
      <c r="H2089">
        <f>+Tabla1[[#This Row],[VALOR]]/7</f>
        <v>28</v>
      </c>
    </row>
    <row r="2090" spans="1:10" hidden="1" x14ac:dyDescent="0.25">
      <c r="A2090" t="s">
        <v>18</v>
      </c>
      <c r="B2090" t="s">
        <v>98</v>
      </c>
      <c r="C2090" t="s">
        <v>103</v>
      </c>
      <c r="D2090" t="s">
        <v>104</v>
      </c>
      <c r="E2090" t="s">
        <v>111</v>
      </c>
      <c r="F2090">
        <v>196</v>
      </c>
      <c r="G2090" t="str">
        <f>VLOOKUP(A2090,[1]Sheet1!$B$2:$E$200,3,FALSE)</f>
        <v>CLAVEL</v>
      </c>
      <c r="H2090">
        <f>+Tabla1[[#This Row],[VALOR]]/7</f>
        <v>28</v>
      </c>
    </row>
    <row r="2091" spans="1:10" hidden="1" x14ac:dyDescent="0.25">
      <c r="A2091" t="s">
        <v>20</v>
      </c>
      <c r="B2091" t="s">
        <v>98</v>
      </c>
      <c r="C2091" t="s">
        <v>103</v>
      </c>
      <c r="D2091" t="s">
        <v>104</v>
      </c>
      <c r="E2091" t="s">
        <v>111</v>
      </c>
      <c r="F2091">
        <v>224</v>
      </c>
      <c r="G2091" t="str">
        <f>VLOOKUP(A2091,[1]Sheet1!$B$2:$E$200,3,FALSE)</f>
        <v>CLAVEL</v>
      </c>
      <c r="H2091">
        <f>+Tabla1[[#This Row],[VALOR]]/7</f>
        <v>32</v>
      </c>
    </row>
    <row r="2092" spans="1:10" hidden="1" x14ac:dyDescent="0.25">
      <c r="A2092" t="s">
        <v>21</v>
      </c>
      <c r="B2092" t="s">
        <v>98</v>
      </c>
      <c r="C2092" t="s">
        <v>103</v>
      </c>
      <c r="D2092" t="s">
        <v>104</v>
      </c>
      <c r="E2092" t="s">
        <v>111</v>
      </c>
      <c r="F2092">
        <v>196</v>
      </c>
      <c r="G2092" t="str">
        <f>VLOOKUP(A2092,[1]Sheet1!$B$2:$E$200,3,FALSE)</f>
        <v>CLAVEL</v>
      </c>
      <c r="H2092">
        <f>+Tabla1[[#This Row],[VALOR]]/7</f>
        <v>28</v>
      </c>
    </row>
    <row r="2093" spans="1:10" hidden="1" x14ac:dyDescent="0.25">
      <c r="A2093" t="s">
        <v>29</v>
      </c>
      <c r="B2093" t="s">
        <v>98</v>
      </c>
      <c r="C2093" t="s">
        <v>103</v>
      </c>
      <c r="D2093" t="s">
        <v>104</v>
      </c>
      <c r="E2093" t="s">
        <v>111</v>
      </c>
      <c r="F2093">
        <v>217</v>
      </c>
      <c r="G2093" t="str">
        <f>VLOOKUP(A2093,[1]Sheet1!$B$2:$E$200,3,FALSE)</f>
        <v>MINICLAVEL</v>
      </c>
      <c r="H2093">
        <f>+Tabla1[[#This Row],[VALOR]]/7</f>
        <v>31</v>
      </c>
    </row>
    <row r="2094" spans="1:10" hidden="1" x14ac:dyDescent="0.25">
      <c r="A2094" t="s">
        <v>23</v>
      </c>
      <c r="B2094" t="s">
        <v>98</v>
      </c>
      <c r="C2094" t="s">
        <v>103</v>
      </c>
      <c r="D2094" t="s">
        <v>104</v>
      </c>
      <c r="E2094" t="s">
        <v>111</v>
      </c>
      <c r="F2094">
        <v>203</v>
      </c>
      <c r="G2094" t="e">
        <f>VLOOKUP(A2094,[1]Sheet1!$B$2:$E$200,3,FALSE)</f>
        <v>#N/A</v>
      </c>
      <c r="H2094">
        <f>+Tabla1[[#This Row],[VALOR]]/7</f>
        <v>29</v>
      </c>
    </row>
    <row r="2095" spans="1:10" hidden="1" x14ac:dyDescent="0.25">
      <c r="A2095" t="s">
        <v>31</v>
      </c>
      <c r="B2095" t="s">
        <v>98</v>
      </c>
      <c r="C2095" t="s">
        <v>103</v>
      </c>
      <c r="D2095" t="s">
        <v>104</v>
      </c>
      <c r="E2095" t="s">
        <v>111</v>
      </c>
      <c r="F2095">
        <v>196</v>
      </c>
      <c r="G2095" t="str">
        <f>VLOOKUP(A2095,[1]Sheet1!$B$2:$E$200,3,FALSE)</f>
        <v>MINICLAVEL</v>
      </c>
      <c r="H2095">
        <f>+Tabla1[[#This Row],[VALOR]]/7</f>
        <v>28</v>
      </c>
    </row>
    <row r="2096" spans="1:10" hidden="1" x14ac:dyDescent="0.25">
      <c r="A2096" t="s">
        <v>32</v>
      </c>
      <c r="B2096" t="s">
        <v>98</v>
      </c>
      <c r="C2096" t="s">
        <v>103</v>
      </c>
      <c r="D2096" t="s">
        <v>104</v>
      </c>
      <c r="E2096" t="s">
        <v>111</v>
      </c>
      <c r="F2096">
        <v>217</v>
      </c>
      <c r="G2096" t="str">
        <f>VLOOKUP(A2096,[1]Sheet1!$B$2:$E$200,3,FALSE)</f>
        <v>MINICLAVEL</v>
      </c>
      <c r="H2096">
        <f>+Tabla1[[#This Row],[VALOR]]/7</f>
        <v>31</v>
      </c>
    </row>
    <row r="2097" spans="1:10" hidden="1" x14ac:dyDescent="0.25">
      <c r="A2097" t="s">
        <v>24</v>
      </c>
      <c r="B2097" t="s">
        <v>98</v>
      </c>
      <c r="C2097" t="s">
        <v>103</v>
      </c>
      <c r="D2097" t="s">
        <v>104</v>
      </c>
      <c r="E2097" t="s">
        <v>111</v>
      </c>
      <c r="F2097">
        <v>196</v>
      </c>
      <c r="G2097" t="str">
        <f>VLOOKUP(A2097,[1]Sheet1!$B$2:$E$200,3,FALSE)</f>
        <v>CLAVEL</v>
      </c>
      <c r="H2097">
        <f>+Tabla1[[#This Row],[VALOR]]/7</f>
        <v>28</v>
      </c>
    </row>
    <row r="2098" spans="1:10" hidden="1" x14ac:dyDescent="0.25">
      <c r="A2098" t="s">
        <v>25</v>
      </c>
      <c r="B2098" t="s">
        <v>98</v>
      </c>
      <c r="C2098" t="s">
        <v>103</v>
      </c>
      <c r="D2098" t="s">
        <v>104</v>
      </c>
      <c r="E2098" t="s">
        <v>111</v>
      </c>
      <c r="F2098">
        <v>196</v>
      </c>
      <c r="G2098" t="str">
        <f>VLOOKUP(A2098,[1]Sheet1!$B$2:$E$200,3,FALSE)</f>
        <v>CLAVEL</v>
      </c>
      <c r="H2098">
        <f>+Tabla1[[#This Row],[VALOR]]/7</f>
        <v>28</v>
      </c>
    </row>
    <row r="2099" spans="1:10" hidden="1" x14ac:dyDescent="0.25">
      <c r="A2099" s="5" t="s">
        <v>26</v>
      </c>
      <c r="B2099" t="s">
        <v>98</v>
      </c>
      <c r="C2099" t="s">
        <v>103</v>
      </c>
      <c r="D2099" s="1" t="s">
        <v>104</v>
      </c>
      <c r="E2099" t="s">
        <v>111</v>
      </c>
      <c r="F2099">
        <v>203</v>
      </c>
      <c r="G2099" t="str">
        <f>VLOOKUP(A2099,[1]Sheet1!$B$2:$E$200,3,FALSE)</f>
        <v>CLAVEL</v>
      </c>
      <c r="H2099">
        <f>+Tabla1[[#This Row],[VALOR]]/7</f>
        <v>29</v>
      </c>
    </row>
    <row r="2100" spans="1:10" hidden="1" x14ac:dyDescent="0.25">
      <c r="A2100" t="s">
        <v>27</v>
      </c>
      <c r="B2100" t="s">
        <v>98</v>
      </c>
      <c r="C2100" t="s">
        <v>103</v>
      </c>
      <c r="D2100" t="s">
        <v>104</v>
      </c>
      <c r="E2100" t="s">
        <v>111</v>
      </c>
      <c r="F2100">
        <v>210</v>
      </c>
      <c r="G2100" t="str">
        <f>VLOOKUP(A2100,[1]Sheet1!$B$2:$E$200,3,FALSE)</f>
        <v>CLAVEL</v>
      </c>
      <c r="H2100">
        <f>+Tabla1[[#This Row],[VALOR]]/7</f>
        <v>30</v>
      </c>
    </row>
    <row r="2101" spans="1:10" hidden="1" x14ac:dyDescent="0.25">
      <c r="A2101" t="s">
        <v>28</v>
      </c>
      <c r="B2101" t="s">
        <v>98</v>
      </c>
      <c r="C2101" t="s">
        <v>103</v>
      </c>
      <c r="D2101" t="s">
        <v>104</v>
      </c>
      <c r="E2101" t="s">
        <v>111</v>
      </c>
      <c r="F2101">
        <v>196</v>
      </c>
      <c r="G2101" t="str">
        <f>VLOOKUP(A2101,[1]Sheet1!$B$2:$E$200,3,FALSE)</f>
        <v>CLAVEL</v>
      </c>
      <c r="H2101">
        <f>+Tabla1[[#This Row],[VALOR]]/7</f>
        <v>28</v>
      </c>
    </row>
    <row r="2102" spans="1:10" hidden="1" x14ac:dyDescent="0.25">
      <c r="A2102" t="s">
        <v>30</v>
      </c>
      <c r="B2102" t="s">
        <v>98</v>
      </c>
      <c r="C2102" t="s">
        <v>103</v>
      </c>
      <c r="D2102" t="s">
        <v>104</v>
      </c>
      <c r="E2102" t="s">
        <v>111</v>
      </c>
      <c r="F2102">
        <v>203</v>
      </c>
      <c r="G2102" t="str">
        <f>VLOOKUP(A2102,[1]Sheet1!$B$2:$E$200,3,FALSE)</f>
        <v>CLAVEL</v>
      </c>
      <c r="H2102">
        <f>+Tabla1[[#This Row],[VALOR]]/7</f>
        <v>29</v>
      </c>
      <c r="J2102">
        <f>29*7</f>
        <v>203</v>
      </c>
    </row>
    <row r="2103" spans="1:10" hidden="1" x14ac:dyDescent="0.25">
      <c r="A2103" t="s">
        <v>33</v>
      </c>
      <c r="B2103" t="s">
        <v>98</v>
      </c>
      <c r="C2103" t="s">
        <v>103</v>
      </c>
      <c r="D2103" t="s">
        <v>104</v>
      </c>
      <c r="E2103" t="s">
        <v>111</v>
      </c>
      <c r="F2103">
        <v>203</v>
      </c>
      <c r="G2103" t="str">
        <f>VLOOKUP(A2103,[1]Sheet1!$B$2:$E$200,3,FALSE)</f>
        <v>CLAVEL</v>
      </c>
      <c r="H2103">
        <f>+Tabla1[[#This Row],[VALOR]]/7</f>
        <v>29</v>
      </c>
    </row>
    <row r="2104" spans="1:10" hidden="1" x14ac:dyDescent="0.25">
      <c r="A2104" t="s">
        <v>41</v>
      </c>
      <c r="B2104" t="s">
        <v>98</v>
      </c>
      <c r="C2104" t="s">
        <v>103</v>
      </c>
      <c r="D2104" t="s">
        <v>104</v>
      </c>
      <c r="E2104" t="s">
        <v>111</v>
      </c>
      <c r="F2104">
        <v>196</v>
      </c>
      <c r="G2104" t="str">
        <f>VLOOKUP(A2104,[1]Sheet1!$B$2:$E$200,3,FALSE)</f>
        <v>MINICLAVEL</v>
      </c>
      <c r="H2104">
        <f>+Tabla1[[#This Row],[VALOR]]/7</f>
        <v>28</v>
      </c>
    </row>
    <row r="2105" spans="1:10" hidden="1" x14ac:dyDescent="0.25">
      <c r="A2105" t="s">
        <v>34</v>
      </c>
      <c r="B2105" t="s">
        <v>98</v>
      </c>
      <c r="C2105" t="s">
        <v>103</v>
      </c>
      <c r="D2105" t="s">
        <v>104</v>
      </c>
      <c r="E2105" t="s">
        <v>111</v>
      </c>
      <c r="F2105">
        <v>189</v>
      </c>
      <c r="G2105" t="str">
        <f>VLOOKUP(A2105,[1]Sheet1!$B$2:$E$200,3,FALSE)</f>
        <v>CLAVEL</v>
      </c>
      <c r="H2105">
        <f>+Tabla1[[#This Row],[VALOR]]/7</f>
        <v>27</v>
      </c>
    </row>
    <row r="2106" spans="1:10" hidden="1" x14ac:dyDescent="0.25">
      <c r="A2106" t="s">
        <v>35</v>
      </c>
      <c r="B2106" t="s">
        <v>98</v>
      </c>
      <c r="C2106" t="s">
        <v>103</v>
      </c>
      <c r="D2106" t="s">
        <v>104</v>
      </c>
      <c r="E2106" t="s">
        <v>111</v>
      </c>
      <c r="F2106">
        <v>203</v>
      </c>
      <c r="G2106" t="str">
        <f>VLOOKUP(A2106,[1]Sheet1!$B$2:$E$200,3,FALSE)</f>
        <v>CLAVEL</v>
      </c>
      <c r="H2106">
        <f>+Tabla1[[#This Row],[VALOR]]/7</f>
        <v>29</v>
      </c>
    </row>
    <row r="2107" spans="1:10" hidden="1" x14ac:dyDescent="0.25">
      <c r="A2107" t="s">
        <v>36</v>
      </c>
      <c r="B2107" t="s">
        <v>98</v>
      </c>
      <c r="C2107" t="s">
        <v>103</v>
      </c>
      <c r="D2107" t="s">
        <v>104</v>
      </c>
      <c r="E2107" t="s">
        <v>111</v>
      </c>
      <c r="F2107">
        <v>196</v>
      </c>
      <c r="G2107" t="str">
        <f>VLOOKUP(A2107,[1]Sheet1!$B$2:$E$200,3,FALSE)</f>
        <v>CLAVEL</v>
      </c>
      <c r="H2107">
        <f>+Tabla1[[#This Row],[VALOR]]/7</f>
        <v>28</v>
      </c>
    </row>
    <row r="2108" spans="1:10" hidden="1" x14ac:dyDescent="0.25">
      <c r="A2108" t="s">
        <v>37</v>
      </c>
      <c r="B2108" t="s">
        <v>98</v>
      </c>
      <c r="C2108" t="s">
        <v>103</v>
      </c>
      <c r="D2108" t="s">
        <v>104</v>
      </c>
      <c r="E2108" t="s">
        <v>111</v>
      </c>
      <c r="F2108">
        <v>203</v>
      </c>
      <c r="G2108" t="str">
        <f>VLOOKUP(A2108,[1]Sheet1!$B$2:$E$200,3,FALSE)</f>
        <v>CLAVEL</v>
      </c>
      <c r="H2108">
        <f>+Tabla1[[#This Row],[VALOR]]/7</f>
        <v>29</v>
      </c>
    </row>
    <row r="2109" spans="1:10" hidden="1" x14ac:dyDescent="0.25">
      <c r="A2109" t="s">
        <v>38</v>
      </c>
      <c r="B2109" t="s">
        <v>98</v>
      </c>
      <c r="C2109" t="s">
        <v>103</v>
      </c>
      <c r="D2109" t="s">
        <v>104</v>
      </c>
      <c r="E2109" t="s">
        <v>111</v>
      </c>
      <c r="F2109">
        <v>203</v>
      </c>
      <c r="G2109" t="str">
        <f>VLOOKUP(A2109,[1]Sheet1!$B$2:$E$200,3,FALSE)</f>
        <v>CLAVEL</v>
      </c>
      <c r="H2109">
        <f>+Tabla1[[#This Row],[VALOR]]/7</f>
        <v>29</v>
      </c>
    </row>
    <row r="2110" spans="1:10" hidden="1" x14ac:dyDescent="0.25">
      <c r="A2110" t="s">
        <v>47</v>
      </c>
      <c r="B2110" t="s">
        <v>98</v>
      </c>
      <c r="C2110" t="s">
        <v>103</v>
      </c>
      <c r="D2110" t="s">
        <v>104</v>
      </c>
      <c r="E2110" t="s">
        <v>111</v>
      </c>
      <c r="F2110">
        <v>217</v>
      </c>
      <c r="G2110" t="str">
        <f>VLOOKUP(A2110,[1]Sheet1!$B$2:$E$200,3,FALSE)</f>
        <v>MINICLAVEL</v>
      </c>
      <c r="H2110">
        <f>+Tabla1[[#This Row],[VALOR]]/7</f>
        <v>31</v>
      </c>
    </row>
    <row r="2111" spans="1:10" hidden="1" x14ac:dyDescent="0.25">
      <c r="A2111" t="s">
        <v>40</v>
      </c>
      <c r="B2111" t="s">
        <v>98</v>
      </c>
      <c r="C2111" t="s">
        <v>103</v>
      </c>
      <c r="D2111" t="s">
        <v>104</v>
      </c>
      <c r="E2111" t="s">
        <v>111</v>
      </c>
      <c r="F2111">
        <v>203</v>
      </c>
      <c r="G2111" t="str">
        <f>VLOOKUP(A2111,[1]Sheet1!$B$2:$E$200,3,FALSE)</f>
        <v>CLAVEL</v>
      </c>
      <c r="H2111">
        <f>+Tabla1[[#This Row],[VALOR]]/7</f>
        <v>29</v>
      </c>
    </row>
    <row r="2112" spans="1:10" hidden="1" x14ac:dyDescent="0.25">
      <c r="A2112" t="s">
        <v>42</v>
      </c>
      <c r="B2112" t="s">
        <v>98</v>
      </c>
      <c r="C2112" t="s">
        <v>103</v>
      </c>
      <c r="D2112" t="s">
        <v>104</v>
      </c>
      <c r="E2112" t="s">
        <v>111</v>
      </c>
      <c r="F2112">
        <v>203</v>
      </c>
      <c r="G2112" t="str">
        <f>VLOOKUP(A2112,[1]Sheet1!$B$2:$E$200,3,FALSE)</f>
        <v>CLAVEL</v>
      </c>
      <c r="H2112">
        <f>+Tabla1[[#This Row],[VALOR]]/7</f>
        <v>29</v>
      </c>
    </row>
    <row r="2113" spans="1:8" hidden="1" x14ac:dyDescent="0.25">
      <c r="A2113" t="s">
        <v>43</v>
      </c>
      <c r="B2113" t="s">
        <v>98</v>
      </c>
      <c r="C2113" t="s">
        <v>103</v>
      </c>
      <c r="D2113" t="s">
        <v>104</v>
      </c>
      <c r="E2113" t="s">
        <v>111</v>
      </c>
      <c r="F2113">
        <v>210</v>
      </c>
      <c r="G2113" t="str">
        <f>VLOOKUP(A2113,[1]Sheet1!$B$2:$E$200,3,FALSE)</f>
        <v>CLAVEL</v>
      </c>
      <c r="H2113">
        <f>+Tabla1[[#This Row],[VALOR]]/7</f>
        <v>30</v>
      </c>
    </row>
    <row r="2114" spans="1:8" hidden="1" x14ac:dyDescent="0.25">
      <c r="A2114" t="s">
        <v>44</v>
      </c>
      <c r="B2114" t="s">
        <v>98</v>
      </c>
      <c r="C2114" t="s">
        <v>103</v>
      </c>
      <c r="D2114" t="s">
        <v>104</v>
      </c>
      <c r="E2114" t="s">
        <v>111</v>
      </c>
      <c r="F2114">
        <v>217</v>
      </c>
      <c r="G2114" t="str">
        <f>VLOOKUP(A2114,[1]Sheet1!$B$2:$E$200,3,FALSE)</f>
        <v>CLAVEL</v>
      </c>
      <c r="H2114">
        <f>+Tabla1[[#This Row],[VALOR]]/7</f>
        <v>31</v>
      </c>
    </row>
    <row r="2115" spans="1:8" hidden="1" x14ac:dyDescent="0.25">
      <c r="A2115" t="s">
        <v>45</v>
      </c>
      <c r="B2115" t="s">
        <v>98</v>
      </c>
      <c r="C2115" t="s">
        <v>103</v>
      </c>
      <c r="D2115" t="s">
        <v>104</v>
      </c>
      <c r="E2115" t="s">
        <v>111</v>
      </c>
      <c r="F2115">
        <v>196</v>
      </c>
      <c r="G2115" t="str">
        <f>VLOOKUP(A2115,[1]Sheet1!$B$2:$E$200,3,FALSE)</f>
        <v>CLAVEL</v>
      </c>
      <c r="H2115">
        <f>+Tabla1[[#This Row],[VALOR]]/7</f>
        <v>28</v>
      </c>
    </row>
    <row r="2116" spans="1:8" hidden="1" x14ac:dyDescent="0.25">
      <c r="A2116" t="s">
        <v>46</v>
      </c>
      <c r="B2116" t="s">
        <v>98</v>
      </c>
      <c r="C2116" t="s">
        <v>103</v>
      </c>
      <c r="D2116" t="s">
        <v>104</v>
      </c>
      <c r="E2116" t="s">
        <v>111</v>
      </c>
      <c r="F2116">
        <v>210</v>
      </c>
      <c r="G2116" t="str">
        <f>VLOOKUP(A2116,[1]Sheet1!$B$2:$E$200,3,FALSE)</f>
        <v>CLAVEL</v>
      </c>
      <c r="H2116">
        <f>+Tabla1[[#This Row],[VALOR]]/7</f>
        <v>30</v>
      </c>
    </row>
    <row r="2117" spans="1:8" hidden="1" x14ac:dyDescent="0.25">
      <c r="A2117" t="s">
        <v>48</v>
      </c>
      <c r="B2117" t="s">
        <v>98</v>
      </c>
      <c r="C2117" t="s">
        <v>103</v>
      </c>
      <c r="D2117" t="s">
        <v>104</v>
      </c>
      <c r="E2117" t="s">
        <v>111</v>
      </c>
      <c r="F2117">
        <v>203</v>
      </c>
      <c r="G2117" t="str">
        <f>VLOOKUP(A2117,[1]Sheet1!$B$2:$E$200,3,FALSE)</f>
        <v>CLAVEL</v>
      </c>
      <c r="H2117">
        <f>+Tabla1[[#This Row],[VALOR]]/7</f>
        <v>29</v>
      </c>
    </row>
    <row r="2118" spans="1:8" hidden="1" x14ac:dyDescent="0.25">
      <c r="A2118" t="s">
        <v>55</v>
      </c>
      <c r="B2118" t="s">
        <v>98</v>
      </c>
      <c r="C2118" t="s">
        <v>103</v>
      </c>
      <c r="D2118" t="s">
        <v>104</v>
      </c>
      <c r="E2118" t="s">
        <v>111</v>
      </c>
      <c r="F2118">
        <v>224</v>
      </c>
      <c r="G2118" t="str">
        <f>VLOOKUP(A2118,[1]Sheet1!$B$2:$E$200,3,FALSE)</f>
        <v>MINICLAVEL</v>
      </c>
      <c r="H2118">
        <f>+Tabla1[[#This Row],[VALOR]]/7</f>
        <v>32</v>
      </c>
    </row>
    <row r="2119" spans="1:8" hidden="1" x14ac:dyDescent="0.25">
      <c r="A2119" t="s">
        <v>56</v>
      </c>
      <c r="B2119" t="s">
        <v>98</v>
      </c>
      <c r="C2119" t="s">
        <v>103</v>
      </c>
      <c r="D2119" t="s">
        <v>104</v>
      </c>
      <c r="E2119" t="s">
        <v>111</v>
      </c>
      <c r="F2119">
        <v>196</v>
      </c>
      <c r="G2119" t="str">
        <f>VLOOKUP(A2119,[1]Sheet1!$B$2:$E$200,3,FALSE)</f>
        <v>MINICLAVEL</v>
      </c>
      <c r="H2119">
        <f>+Tabla1[[#This Row],[VALOR]]/7</f>
        <v>28</v>
      </c>
    </row>
    <row r="2120" spans="1:8" hidden="1" x14ac:dyDescent="0.25">
      <c r="A2120" t="s">
        <v>49</v>
      </c>
      <c r="B2120" t="s">
        <v>98</v>
      </c>
      <c r="C2120" t="s">
        <v>103</v>
      </c>
      <c r="D2120" t="s">
        <v>104</v>
      </c>
      <c r="E2120" t="s">
        <v>111</v>
      </c>
      <c r="F2120">
        <v>217</v>
      </c>
      <c r="G2120" t="str">
        <f>VLOOKUP(A2120,[1]Sheet1!$B$2:$E$200,3,FALSE)</f>
        <v>CLAVEL</v>
      </c>
      <c r="H2120">
        <f>+Tabla1[[#This Row],[VALOR]]/7</f>
        <v>31</v>
      </c>
    </row>
    <row r="2121" spans="1:8" hidden="1" x14ac:dyDescent="0.25">
      <c r="A2121" t="s">
        <v>58</v>
      </c>
      <c r="B2121" t="s">
        <v>98</v>
      </c>
      <c r="C2121" t="s">
        <v>103</v>
      </c>
      <c r="D2121" t="s">
        <v>104</v>
      </c>
      <c r="E2121" t="s">
        <v>111</v>
      </c>
      <c r="F2121">
        <v>189</v>
      </c>
      <c r="G2121" t="str">
        <f>VLOOKUP(A2121,[1]Sheet1!$B$2:$E$200,3,FALSE)</f>
        <v>MINICLAVEL</v>
      </c>
      <c r="H2121">
        <f>+Tabla1[[#This Row],[VALOR]]/7</f>
        <v>27</v>
      </c>
    </row>
    <row r="2122" spans="1:8" hidden="1" x14ac:dyDescent="0.25">
      <c r="A2122" t="s">
        <v>50</v>
      </c>
      <c r="B2122" t="s">
        <v>98</v>
      </c>
      <c r="C2122" t="s">
        <v>103</v>
      </c>
      <c r="D2122" t="s">
        <v>104</v>
      </c>
      <c r="E2122" t="s">
        <v>111</v>
      </c>
      <c r="F2122">
        <v>210</v>
      </c>
      <c r="G2122" t="str">
        <f>VLOOKUP(A2122,[1]Sheet1!$B$2:$E$200,3,FALSE)</f>
        <v>CLAVEL</v>
      </c>
      <c r="H2122">
        <f>+Tabla1[[#This Row],[VALOR]]/7</f>
        <v>30</v>
      </c>
    </row>
    <row r="2123" spans="1:8" hidden="1" x14ac:dyDescent="0.25">
      <c r="A2123" t="s">
        <v>60</v>
      </c>
      <c r="B2123" t="s">
        <v>98</v>
      </c>
      <c r="C2123" t="s">
        <v>103</v>
      </c>
      <c r="D2123" t="s">
        <v>104</v>
      </c>
      <c r="E2123" t="s">
        <v>111</v>
      </c>
      <c r="F2123">
        <v>203</v>
      </c>
      <c r="G2123" t="str">
        <f>VLOOKUP(A2123,[1]Sheet1!$B$2:$E$200,3,FALSE)</f>
        <v>MINICLAVEL</v>
      </c>
      <c r="H2123">
        <f>+Tabla1[[#This Row],[VALOR]]/7</f>
        <v>29</v>
      </c>
    </row>
    <row r="2124" spans="1:8" hidden="1" x14ac:dyDescent="0.25">
      <c r="A2124" t="s">
        <v>51</v>
      </c>
      <c r="B2124" t="s">
        <v>98</v>
      </c>
      <c r="C2124" t="s">
        <v>103</v>
      </c>
      <c r="D2124" t="s">
        <v>104</v>
      </c>
      <c r="E2124" t="s">
        <v>111</v>
      </c>
      <c r="F2124">
        <v>189</v>
      </c>
      <c r="G2124" t="str">
        <f>VLOOKUP(A2124,[1]Sheet1!$B$2:$E$200,3,FALSE)</f>
        <v>CLAVEL</v>
      </c>
      <c r="H2124">
        <f>+Tabla1[[#This Row],[VALOR]]/7</f>
        <v>27</v>
      </c>
    </row>
    <row r="2125" spans="1:8" hidden="1" x14ac:dyDescent="0.25">
      <c r="A2125" t="s">
        <v>62</v>
      </c>
      <c r="B2125" t="s">
        <v>98</v>
      </c>
      <c r="C2125" t="s">
        <v>103</v>
      </c>
      <c r="D2125" t="s">
        <v>104</v>
      </c>
      <c r="E2125" t="s">
        <v>111</v>
      </c>
      <c r="F2125">
        <v>210</v>
      </c>
      <c r="G2125" t="str">
        <f>VLOOKUP(A2125,[1]Sheet1!$B$2:$E$200,3,FALSE)</f>
        <v>MINICLAVEL</v>
      </c>
      <c r="H2125">
        <f>+Tabla1[[#This Row],[VALOR]]/7</f>
        <v>30</v>
      </c>
    </row>
    <row r="2126" spans="1:8" hidden="1" x14ac:dyDescent="0.25">
      <c r="A2126" t="s">
        <v>52</v>
      </c>
      <c r="B2126" t="s">
        <v>98</v>
      </c>
      <c r="C2126" t="s">
        <v>103</v>
      </c>
      <c r="D2126" t="s">
        <v>104</v>
      </c>
      <c r="E2126" t="s">
        <v>111</v>
      </c>
      <c r="F2126">
        <v>210</v>
      </c>
      <c r="G2126" t="str">
        <f>VLOOKUP(A2126,[1]Sheet1!$B$2:$E$200,3,FALSE)</f>
        <v>CLAVEL</v>
      </c>
      <c r="H2126">
        <f>+Tabla1[[#This Row],[VALOR]]/7</f>
        <v>30</v>
      </c>
    </row>
    <row r="2127" spans="1:8" hidden="1" x14ac:dyDescent="0.25">
      <c r="A2127" t="s">
        <v>53</v>
      </c>
      <c r="B2127" t="s">
        <v>98</v>
      </c>
      <c r="C2127" t="s">
        <v>103</v>
      </c>
      <c r="D2127" t="s">
        <v>104</v>
      </c>
      <c r="E2127" t="s">
        <v>111</v>
      </c>
      <c r="F2127">
        <v>210</v>
      </c>
      <c r="G2127" t="str">
        <f>VLOOKUP(A2127,[1]Sheet1!$B$2:$E$200,3,FALSE)</f>
        <v>CLAVEL</v>
      </c>
      <c r="H2127">
        <f>+Tabla1[[#This Row],[VALOR]]/7</f>
        <v>30</v>
      </c>
    </row>
    <row r="2128" spans="1:8" hidden="1" x14ac:dyDescent="0.25">
      <c r="A2128" t="s">
        <v>54</v>
      </c>
      <c r="B2128" t="s">
        <v>98</v>
      </c>
      <c r="C2128" t="s">
        <v>103</v>
      </c>
      <c r="D2128" t="s">
        <v>104</v>
      </c>
      <c r="E2128" t="s">
        <v>111</v>
      </c>
      <c r="F2128">
        <v>210</v>
      </c>
      <c r="G2128" t="str">
        <f>VLOOKUP(A2128,[1]Sheet1!$B$2:$E$200,3,FALSE)</f>
        <v>CLAVEL</v>
      </c>
      <c r="H2128">
        <f>+Tabla1[[#This Row],[VALOR]]/7</f>
        <v>30</v>
      </c>
    </row>
    <row r="2129" spans="1:8" hidden="1" x14ac:dyDescent="0.25">
      <c r="A2129" t="s">
        <v>66</v>
      </c>
      <c r="B2129" t="s">
        <v>98</v>
      </c>
      <c r="C2129" t="s">
        <v>103</v>
      </c>
      <c r="D2129" t="s">
        <v>104</v>
      </c>
      <c r="E2129" t="s">
        <v>111</v>
      </c>
      <c r="F2129">
        <v>210</v>
      </c>
      <c r="G2129" t="str">
        <f>VLOOKUP(A2129,[1]Sheet1!$B$2:$E$200,3,FALSE)</f>
        <v>MINICLAVEL</v>
      </c>
      <c r="H2129">
        <f>+Tabla1[[#This Row],[VALOR]]/7</f>
        <v>30</v>
      </c>
    </row>
    <row r="2130" spans="1:8" hidden="1" x14ac:dyDescent="0.25">
      <c r="A2130" t="s">
        <v>57</v>
      </c>
      <c r="B2130" t="s">
        <v>98</v>
      </c>
      <c r="C2130" t="s">
        <v>103</v>
      </c>
      <c r="D2130" t="s">
        <v>104</v>
      </c>
      <c r="E2130" t="s">
        <v>111</v>
      </c>
      <c r="F2130">
        <v>231</v>
      </c>
      <c r="G2130" t="str">
        <f>VLOOKUP(A2130,[1]Sheet1!$B$2:$E$200,3,FALSE)</f>
        <v>CLAVEL</v>
      </c>
      <c r="H2130">
        <f>+Tabla1[[#This Row],[VALOR]]/7</f>
        <v>33</v>
      </c>
    </row>
    <row r="2131" spans="1:8" hidden="1" x14ac:dyDescent="0.25">
      <c r="A2131" t="s">
        <v>68</v>
      </c>
      <c r="B2131" t="s">
        <v>98</v>
      </c>
      <c r="C2131" t="s">
        <v>103</v>
      </c>
      <c r="D2131" t="s">
        <v>104</v>
      </c>
      <c r="E2131" t="s">
        <v>111</v>
      </c>
      <c r="F2131">
        <v>210</v>
      </c>
      <c r="G2131" t="str">
        <f>VLOOKUP(A2131,[1]Sheet1!$B$2:$E$200,3,FALSE)</f>
        <v>MINICLAVEL</v>
      </c>
      <c r="H2131">
        <f>+Tabla1[[#This Row],[VALOR]]/7</f>
        <v>30</v>
      </c>
    </row>
    <row r="2132" spans="1:8" hidden="1" x14ac:dyDescent="0.25">
      <c r="A2132" t="s">
        <v>69</v>
      </c>
      <c r="B2132" t="s">
        <v>98</v>
      </c>
      <c r="C2132" t="s">
        <v>103</v>
      </c>
      <c r="D2132" t="s">
        <v>104</v>
      </c>
      <c r="E2132" t="s">
        <v>111</v>
      </c>
      <c r="F2132">
        <v>217</v>
      </c>
      <c r="G2132" t="str">
        <f>VLOOKUP(A2132,[1]Sheet1!$B$2:$E$200,3,FALSE)</f>
        <v>MINICLAVEL</v>
      </c>
      <c r="H2132">
        <f>+Tabla1[[#This Row],[VALOR]]/7</f>
        <v>31</v>
      </c>
    </row>
    <row r="2133" spans="1:8" hidden="1" x14ac:dyDescent="0.25">
      <c r="A2133" t="s">
        <v>70</v>
      </c>
      <c r="B2133" t="s">
        <v>98</v>
      </c>
      <c r="C2133" t="s">
        <v>103</v>
      </c>
      <c r="D2133" t="s">
        <v>104</v>
      </c>
      <c r="E2133" t="s">
        <v>111</v>
      </c>
      <c r="F2133">
        <v>217</v>
      </c>
      <c r="G2133" t="str">
        <f>VLOOKUP(A2133,[1]Sheet1!$B$2:$E$200,3,FALSE)</f>
        <v>MINICLAVEL</v>
      </c>
      <c r="H2133">
        <f>+Tabla1[[#This Row],[VALOR]]/7</f>
        <v>31</v>
      </c>
    </row>
    <row r="2134" spans="1:8" hidden="1" x14ac:dyDescent="0.25">
      <c r="A2134" t="s">
        <v>71</v>
      </c>
      <c r="B2134" t="s">
        <v>98</v>
      </c>
      <c r="C2134" t="s">
        <v>103</v>
      </c>
      <c r="D2134" t="s">
        <v>104</v>
      </c>
      <c r="E2134" t="s">
        <v>111</v>
      </c>
      <c r="F2134">
        <v>217</v>
      </c>
      <c r="G2134" t="str">
        <f>VLOOKUP(A2134,[1]Sheet1!$B$2:$E$200,3,FALSE)</f>
        <v>MINICLAVEL</v>
      </c>
      <c r="H2134">
        <f>+Tabla1[[#This Row],[VALOR]]/7</f>
        <v>31</v>
      </c>
    </row>
    <row r="2135" spans="1:8" hidden="1" x14ac:dyDescent="0.25">
      <c r="A2135" t="s">
        <v>59</v>
      </c>
      <c r="B2135" t="s">
        <v>98</v>
      </c>
      <c r="C2135" t="s">
        <v>103</v>
      </c>
      <c r="D2135" t="s">
        <v>104</v>
      </c>
      <c r="E2135" t="s">
        <v>111</v>
      </c>
      <c r="F2135">
        <v>196</v>
      </c>
      <c r="G2135" t="str">
        <f>VLOOKUP(A2135,[1]Sheet1!$B$2:$E$200,3,FALSE)</f>
        <v>CLAVEL</v>
      </c>
      <c r="H2135">
        <f>+Tabla1[[#This Row],[VALOR]]/7</f>
        <v>28</v>
      </c>
    </row>
    <row r="2136" spans="1:8" hidden="1" x14ac:dyDescent="0.25">
      <c r="A2136" t="s">
        <v>61</v>
      </c>
      <c r="B2136" t="s">
        <v>98</v>
      </c>
      <c r="C2136" t="s">
        <v>103</v>
      </c>
      <c r="D2136" t="s">
        <v>104</v>
      </c>
      <c r="E2136" t="s">
        <v>111</v>
      </c>
      <c r="F2136">
        <v>203</v>
      </c>
      <c r="G2136" t="str">
        <f>VLOOKUP(A2136,[1]Sheet1!$B$2:$E$200,3,FALSE)</f>
        <v>CLAVEL</v>
      </c>
      <c r="H2136">
        <f>+Tabla1[[#This Row],[VALOR]]/7</f>
        <v>29</v>
      </c>
    </row>
    <row r="2137" spans="1:8" hidden="1" x14ac:dyDescent="0.25">
      <c r="A2137" t="s">
        <v>63</v>
      </c>
      <c r="B2137" t="s">
        <v>98</v>
      </c>
      <c r="C2137" t="s">
        <v>103</v>
      </c>
      <c r="D2137" t="s">
        <v>104</v>
      </c>
      <c r="E2137" t="s">
        <v>111</v>
      </c>
      <c r="F2137">
        <v>175</v>
      </c>
      <c r="G2137" t="str">
        <f>VLOOKUP(A2137,[1]Sheet1!$B$2:$E$200,3,FALSE)</f>
        <v>CLAVEL</v>
      </c>
      <c r="H2137">
        <f>+Tabla1[[#This Row],[VALOR]]/7</f>
        <v>25</v>
      </c>
    </row>
    <row r="2138" spans="1:8" hidden="1" x14ac:dyDescent="0.25">
      <c r="A2138" t="s">
        <v>75</v>
      </c>
      <c r="B2138" t="s">
        <v>98</v>
      </c>
      <c r="C2138" t="s">
        <v>103</v>
      </c>
      <c r="D2138" t="s">
        <v>104</v>
      </c>
      <c r="E2138" t="s">
        <v>111</v>
      </c>
      <c r="F2138">
        <v>203</v>
      </c>
      <c r="G2138" t="str">
        <f>VLOOKUP(A2138,[1]Sheet1!$B$2:$E$200,3,FALSE)</f>
        <v>MINICLAVEL</v>
      </c>
      <c r="H2138">
        <f>+Tabla1[[#This Row],[VALOR]]/7</f>
        <v>29</v>
      </c>
    </row>
    <row r="2139" spans="1:8" hidden="1" x14ac:dyDescent="0.25">
      <c r="A2139" t="s">
        <v>76</v>
      </c>
      <c r="B2139" t="s">
        <v>98</v>
      </c>
      <c r="C2139" t="s">
        <v>103</v>
      </c>
      <c r="D2139" t="s">
        <v>104</v>
      </c>
      <c r="E2139" t="s">
        <v>111</v>
      </c>
      <c r="F2139">
        <v>203</v>
      </c>
      <c r="G2139" t="str">
        <f>VLOOKUP(A2139,[1]Sheet1!$B$2:$E$200,3,FALSE)</f>
        <v>MINICLAVEL</v>
      </c>
      <c r="H2139">
        <f>+Tabla1[[#This Row],[VALOR]]/7</f>
        <v>29</v>
      </c>
    </row>
    <row r="2140" spans="1:8" hidden="1" x14ac:dyDescent="0.25">
      <c r="A2140" t="s">
        <v>77</v>
      </c>
      <c r="B2140" t="s">
        <v>98</v>
      </c>
      <c r="C2140" t="s">
        <v>103</v>
      </c>
      <c r="D2140" t="s">
        <v>104</v>
      </c>
      <c r="E2140" t="s">
        <v>111</v>
      </c>
      <c r="F2140">
        <v>203</v>
      </c>
      <c r="G2140" t="str">
        <f>VLOOKUP(A2140,[1]Sheet1!$B$2:$E$200,3,FALSE)</f>
        <v>MINICLAVEL</v>
      </c>
      <c r="H2140">
        <f>+Tabla1[[#This Row],[VALOR]]/7</f>
        <v>29</v>
      </c>
    </row>
    <row r="2141" spans="1:8" hidden="1" x14ac:dyDescent="0.25">
      <c r="A2141" t="s">
        <v>78</v>
      </c>
      <c r="B2141" t="s">
        <v>98</v>
      </c>
      <c r="C2141" t="s">
        <v>103</v>
      </c>
      <c r="D2141" t="s">
        <v>104</v>
      </c>
      <c r="E2141" t="s">
        <v>111</v>
      </c>
      <c r="F2141">
        <v>203</v>
      </c>
      <c r="G2141" t="str">
        <f>VLOOKUP(A2141,[1]Sheet1!$B$2:$E$200,3,FALSE)</f>
        <v>MINICLAVEL</v>
      </c>
      <c r="H2141">
        <f>+Tabla1[[#This Row],[VALOR]]/7</f>
        <v>29</v>
      </c>
    </row>
    <row r="2142" spans="1:8" hidden="1" x14ac:dyDescent="0.25">
      <c r="A2142" t="s">
        <v>64</v>
      </c>
      <c r="B2142" t="s">
        <v>98</v>
      </c>
      <c r="C2142" t="s">
        <v>103</v>
      </c>
      <c r="D2142" t="s">
        <v>104</v>
      </c>
      <c r="E2142" t="s">
        <v>111</v>
      </c>
      <c r="F2142">
        <v>210</v>
      </c>
      <c r="G2142" t="str">
        <f>VLOOKUP(A2142,[1]Sheet1!$B$2:$E$200,3,FALSE)</f>
        <v>CLAVEL</v>
      </c>
      <c r="H2142">
        <f>+Tabla1[[#This Row],[VALOR]]/7</f>
        <v>30</v>
      </c>
    </row>
    <row r="2143" spans="1:8" hidden="1" x14ac:dyDescent="0.25">
      <c r="A2143" t="s">
        <v>80</v>
      </c>
      <c r="B2143" t="s">
        <v>98</v>
      </c>
      <c r="C2143" t="s">
        <v>103</v>
      </c>
      <c r="D2143" t="s">
        <v>104</v>
      </c>
      <c r="E2143" t="s">
        <v>111</v>
      </c>
      <c r="F2143">
        <v>210</v>
      </c>
      <c r="G2143" t="str">
        <f>VLOOKUP(A2143,[1]Sheet1!$B$2:$E$200,3,FALSE)</f>
        <v>MINICLAVEL</v>
      </c>
      <c r="H2143">
        <f>+Tabla1[[#This Row],[VALOR]]/7</f>
        <v>30</v>
      </c>
    </row>
    <row r="2144" spans="1:8" hidden="1" x14ac:dyDescent="0.25">
      <c r="A2144" t="s">
        <v>81</v>
      </c>
      <c r="B2144" t="s">
        <v>98</v>
      </c>
      <c r="C2144" t="s">
        <v>103</v>
      </c>
      <c r="D2144" t="s">
        <v>104</v>
      </c>
      <c r="E2144" t="s">
        <v>111</v>
      </c>
      <c r="F2144">
        <v>203</v>
      </c>
      <c r="G2144" t="str">
        <f>VLOOKUP(A2144,[1]Sheet1!$B$2:$E$200,3,FALSE)</f>
        <v>MINICLAVEL</v>
      </c>
      <c r="H2144">
        <f>+Tabla1[[#This Row],[VALOR]]/7</f>
        <v>29</v>
      </c>
    </row>
    <row r="2145" spans="1:8" hidden="1" x14ac:dyDescent="0.25">
      <c r="A2145" t="s">
        <v>65</v>
      </c>
      <c r="B2145" t="s">
        <v>98</v>
      </c>
      <c r="C2145" t="s">
        <v>103</v>
      </c>
      <c r="D2145" t="s">
        <v>104</v>
      </c>
      <c r="E2145" t="s">
        <v>111</v>
      </c>
      <c r="F2145">
        <v>224</v>
      </c>
      <c r="G2145" t="str">
        <f>VLOOKUP(A2145,[1]Sheet1!$B$2:$E$200,3,FALSE)</f>
        <v>CLAVEL</v>
      </c>
      <c r="H2145">
        <f>+Tabla1[[#This Row],[VALOR]]/7</f>
        <v>32</v>
      </c>
    </row>
    <row r="2146" spans="1:8" hidden="1" x14ac:dyDescent="0.25">
      <c r="A2146" t="s">
        <v>83</v>
      </c>
      <c r="B2146" t="s">
        <v>98</v>
      </c>
      <c r="C2146" t="s">
        <v>103</v>
      </c>
      <c r="D2146" t="s">
        <v>104</v>
      </c>
      <c r="E2146" t="s">
        <v>111</v>
      </c>
      <c r="F2146">
        <v>210</v>
      </c>
      <c r="G2146" t="str">
        <f>VLOOKUP(A2146,[1]Sheet1!$B$2:$E$200,3,FALSE)</f>
        <v>MINICLAVEL</v>
      </c>
      <c r="H2146">
        <f>+Tabla1[[#This Row],[VALOR]]/7</f>
        <v>30</v>
      </c>
    </row>
    <row r="2147" spans="1:8" hidden="1" x14ac:dyDescent="0.25">
      <c r="A2147" t="s">
        <v>84</v>
      </c>
      <c r="B2147" t="s">
        <v>98</v>
      </c>
      <c r="C2147" t="s">
        <v>103</v>
      </c>
      <c r="D2147" t="s">
        <v>104</v>
      </c>
      <c r="E2147" t="s">
        <v>111</v>
      </c>
      <c r="F2147">
        <v>210</v>
      </c>
      <c r="G2147" t="str">
        <f>VLOOKUP(A2147,[1]Sheet1!$B$2:$E$200,3,FALSE)</f>
        <v>MINICLAVEL</v>
      </c>
      <c r="H2147">
        <f>+Tabla1[[#This Row],[VALOR]]/7</f>
        <v>30</v>
      </c>
    </row>
    <row r="2148" spans="1:8" hidden="1" x14ac:dyDescent="0.25">
      <c r="A2148" t="s">
        <v>67</v>
      </c>
      <c r="B2148" t="s">
        <v>98</v>
      </c>
      <c r="C2148" t="s">
        <v>103</v>
      </c>
      <c r="D2148" t="s">
        <v>104</v>
      </c>
      <c r="E2148" t="s">
        <v>111</v>
      </c>
      <c r="F2148">
        <v>217</v>
      </c>
      <c r="G2148" t="str">
        <f>VLOOKUP(A2148,[1]Sheet1!$B$2:$E$200,3,FALSE)</f>
        <v>CLAVEL</v>
      </c>
      <c r="H2148">
        <f>+Tabla1[[#This Row],[VALOR]]/7</f>
        <v>31</v>
      </c>
    </row>
    <row r="2149" spans="1:8" hidden="1" x14ac:dyDescent="0.25">
      <c r="A2149" t="s">
        <v>86</v>
      </c>
      <c r="B2149" t="s">
        <v>98</v>
      </c>
      <c r="C2149" t="s">
        <v>103</v>
      </c>
      <c r="D2149" t="s">
        <v>104</v>
      </c>
      <c r="E2149" t="s">
        <v>111</v>
      </c>
      <c r="F2149">
        <v>203</v>
      </c>
      <c r="G2149" t="str">
        <f>VLOOKUP(A2149,[1]Sheet1!$B$2:$E$200,3,FALSE)</f>
        <v>MINICLAVEL</v>
      </c>
      <c r="H2149">
        <f>+Tabla1[[#This Row],[VALOR]]/7</f>
        <v>29</v>
      </c>
    </row>
    <row r="2150" spans="1:8" hidden="1" x14ac:dyDescent="0.25">
      <c r="A2150" t="s">
        <v>72</v>
      </c>
      <c r="B2150" t="s">
        <v>98</v>
      </c>
      <c r="C2150" t="s">
        <v>103</v>
      </c>
      <c r="D2150" t="s">
        <v>104</v>
      </c>
      <c r="E2150" t="s">
        <v>111</v>
      </c>
      <c r="F2150">
        <v>210</v>
      </c>
      <c r="G2150" t="str">
        <f>VLOOKUP(A2150,[1]Sheet1!$B$2:$E$200,3,FALSE)</f>
        <v>CLAVEL</v>
      </c>
      <c r="H2150">
        <f>+Tabla1[[#This Row],[VALOR]]/7</f>
        <v>30</v>
      </c>
    </row>
    <row r="2151" spans="1:8" hidden="1" x14ac:dyDescent="0.25">
      <c r="A2151" t="s">
        <v>73</v>
      </c>
      <c r="B2151" t="s">
        <v>98</v>
      </c>
      <c r="C2151" t="s">
        <v>103</v>
      </c>
      <c r="D2151" t="s">
        <v>104</v>
      </c>
      <c r="E2151" t="s">
        <v>111</v>
      </c>
      <c r="F2151">
        <v>217</v>
      </c>
      <c r="G2151" t="str">
        <f>VLOOKUP(A2151,[1]Sheet1!$B$2:$E$200,3,FALSE)</f>
        <v>CLAVEL</v>
      </c>
      <c r="H2151">
        <f>+Tabla1[[#This Row],[VALOR]]/7</f>
        <v>31</v>
      </c>
    </row>
    <row r="2152" spans="1:8" hidden="1" x14ac:dyDescent="0.25">
      <c r="A2152" t="s">
        <v>89</v>
      </c>
      <c r="B2152" t="s">
        <v>98</v>
      </c>
      <c r="C2152" t="s">
        <v>103</v>
      </c>
      <c r="D2152" t="s">
        <v>104</v>
      </c>
      <c r="E2152" t="s">
        <v>111</v>
      </c>
      <c r="F2152">
        <v>189</v>
      </c>
      <c r="G2152" t="str">
        <f>VLOOKUP(A2152,[1]Sheet1!$B$2:$E$200,3,FALSE)</f>
        <v>MINICLAVEL</v>
      </c>
      <c r="H2152">
        <f>+Tabla1[[#This Row],[VALOR]]/7</f>
        <v>27</v>
      </c>
    </row>
    <row r="2153" spans="1:8" hidden="1" x14ac:dyDescent="0.25">
      <c r="A2153" t="s">
        <v>74</v>
      </c>
      <c r="B2153" t="s">
        <v>98</v>
      </c>
      <c r="C2153" t="s">
        <v>103</v>
      </c>
      <c r="D2153" t="s">
        <v>104</v>
      </c>
      <c r="E2153" t="s">
        <v>111</v>
      </c>
      <c r="F2153">
        <v>182</v>
      </c>
      <c r="G2153" t="str">
        <f>VLOOKUP(A2153,[1]Sheet1!$B$2:$E$200,3,FALSE)</f>
        <v>CLAVEL</v>
      </c>
      <c r="H2153">
        <f>+Tabla1[[#This Row],[VALOR]]/7</f>
        <v>26</v>
      </c>
    </row>
    <row r="2154" spans="1:8" hidden="1" x14ac:dyDescent="0.25">
      <c r="A2154" t="s">
        <v>79</v>
      </c>
      <c r="B2154" t="s">
        <v>98</v>
      </c>
      <c r="C2154" t="s">
        <v>103</v>
      </c>
      <c r="D2154" t="s">
        <v>104</v>
      </c>
      <c r="E2154" t="s">
        <v>111</v>
      </c>
      <c r="F2154">
        <v>196</v>
      </c>
      <c r="G2154" t="str">
        <f>VLOOKUP(A2154,[1]Sheet1!$B$2:$E$200,3,FALSE)</f>
        <v>CLAVEL</v>
      </c>
      <c r="H2154">
        <f>+Tabla1[[#This Row],[VALOR]]/7</f>
        <v>28</v>
      </c>
    </row>
    <row r="2155" spans="1:8" hidden="1" x14ac:dyDescent="0.25">
      <c r="A2155" t="s">
        <v>82</v>
      </c>
      <c r="B2155" t="s">
        <v>98</v>
      </c>
      <c r="C2155" t="s">
        <v>127</v>
      </c>
      <c r="D2155" t="s">
        <v>128</v>
      </c>
      <c r="E2155" t="s">
        <v>111</v>
      </c>
      <c r="F2155">
        <v>28</v>
      </c>
      <c r="G2155" t="str">
        <f>VLOOKUP(A2155,[1]Sheet1!$B$2:$E$200,3,FALSE)</f>
        <v>CLAVEL</v>
      </c>
      <c r="H2155">
        <f>+Tabla1[[#This Row],[VALOR]]/7</f>
        <v>4</v>
      </c>
    </row>
    <row r="2156" spans="1:8" hidden="1" x14ac:dyDescent="0.25">
      <c r="A2156" t="s">
        <v>93</v>
      </c>
      <c r="B2156" t="s">
        <v>98</v>
      </c>
      <c r="C2156" t="s">
        <v>103</v>
      </c>
      <c r="D2156" t="s">
        <v>104</v>
      </c>
      <c r="E2156" t="s">
        <v>111</v>
      </c>
      <c r="F2156">
        <v>210</v>
      </c>
      <c r="G2156" t="str">
        <f>VLOOKUP(A2156,[1]Sheet1!$B$2:$E$200,3,FALSE)</f>
        <v>MINICLAVEL</v>
      </c>
      <c r="H2156">
        <f>+Tabla1[[#This Row],[VALOR]]/7</f>
        <v>30</v>
      </c>
    </row>
    <row r="2157" spans="1:8" hidden="1" x14ac:dyDescent="0.25">
      <c r="A2157" t="s">
        <v>85</v>
      </c>
      <c r="B2157" t="s">
        <v>98</v>
      </c>
      <c r="C2157" t="s">
        <v>103</v>
      </c>
      <c r="D2157" t="s">
        <v>104</v>
      </c>
      <c r="E2157" t="s">
        <v>111</v>
      </c>
      <c r="F2157">
        <v>217</v>
      </c>
      <c r="G2157" t="str">
        <f>VLOOKUP(A2157,[1]Sheet1!$B$2:$E$200,3,FALSE)</f>
        <v>CLAVEL</v>
      </c>
      <c r="H2157">
        <f>+Tabla1[[#This Row],[VALOR]]/7</f>
        <v>31</v>
      </c>
    </row>
    <row r="2158" spans="1:8" hidden="1" x14ac:dyDescent="0.25">
      <c r="A2158" t="s">
        <v>95</v>
      </c>
      <c r="B2158" t="s">
        <v>98</v>
      </c>
      <c r="C2158" t="s">
        <v>103</v>
      </c>
      <c r="D2158" t="s">
        <v>104</v>
      </c>
      <c r="E2158" t="s">
        <v>111</v>
      </c>
      <c r="F2158">
        <v>210</v>
      </c>
      <c r="G2158" t="str">
        <f>VLOOKUP(A2158,[1]Sheet1!$B$2:$E$200,3,FALSE)</f>
        <v>MINICLAVEL</v>
      </c>
      <c r="H2158">
        <f>+Tabla1[[#This Row],[VALOR]]/7</f>
        <v>30</v>
      </c>
    </row>
    <row r="2159" spans="1:8" hidden="1" x14ac:dyDescent="0.25">
      <c r="A2159" t="s">
        <v>87</v>
      </c>
      <c r="B2159" t="s">
        <v>98</v>
      </c>
      <c r="C2159" t="s">
        <v>103</v>
      </c>
      <c r="D2159" t="s">
        <v>104</v>
      </c>
      <c r="E2159" t="s">
        <v>111</v>
      </c>
      <c r="F2159">
        <v>189</v>
      </c>
      <c r="G2159" t="str">
        <f>VLOOKUP(A2159,[1]Sheet1!$B$2:$E$200,3,FALSE)</f>
        <v>CLAVEL</v>
      </c>
      <c r="H2159">
        <f>+Tabla1[[#This Row],[VALOR]]/7</f>
        <v>27</v>
      </c>
    </row>
    <row r="2160" spans="1:8" hidden="1" x14ac:dyDescent="0.25">
      <c r="A2160" t="s">
        <v>7</v>
      </c>
      <c r="B2160" t="s">
        <v>98</v>
      </c>
      <c r="C2160" t="s">
        <v>103</v>
      </c>
      <c r="D2160" t="s">
        <v>134</v>
      </c>
      <c r="E2160" t="s">
        <v>111</v>
      </c>
      <c r="F2160">
        <v>259</v>
      </c>
      <c r="G2160" t="str">
        <f>VLOOKUP(A2160,[1]Sheet1!$B$2:$E$200,3,FALSE)</f>
        <v>CLAVEL</v>
      </c>
      <c r="H2160">
        <f>+Tabla1[[#This Row],[VALOR]]/7</f>
        <v>37</v>
      </c>
    </row>
    <row r="2161" spans="1:8" hidden="1" x14ac:dyDescent="0.25">
      <c r="A2161" t="s">
        <v>7</v>
      </c>
      <c r="B2161" t="s">
        <v>98</v>
      </c>
      <c r="C2161" t="s">
        <v>103</v>
      </c>
      <c r="D2161" t="s">
        <v>134</v>
      </c>
      <c r="E2161" t="s">
        <v>111</v>
      </c>
      <c r="F2161">
        <v>294</v>
      </c>
      <c r="G2161" t="str">
        <f>VLOOKUP(A2161,[1]Sheet1!$B$2:$E$200,3,FALSE)</f>
        <v>CLAVEL</v>
      </c>
      <c r="H2161">
        <f>+Tabla1[[#This Row],[VALOR]]/7</f>
        <v>42</v>
      </c>
    </row>
    <row r="2162" spans="1:8" hidden="1" x14ac:dyDescent="0.25">
      <c r="A2162" t="s">
        <v>8</v>
      </c>
      <c r="B2162" t="s">
        <v>98</v>
      </c>
      <c r="C2162" t="s">
        <v>103</v>
      </c>
      <c r="D2162" t="s">
        <v>134</v>
      </c>
      <c r="E2162" t="s">
        <v>111</v>
      </c>
      <c r="F2162">
        <v>280</v>
      </c>
      <c r="G2162" t="str">
        <f>VLOOKUP(A2162,[1]Sheet1!$B$2:$E$200,3,FALSE)</f>
        <v>CLAVEL</v>
      </c>
      <c r="H2162">
        <f>+Tabla1[[#This Row],[VALOR]]/7</f>
        <v>40</v>
      </c>
    </row>
    <row r="2163" spans="1:8" hidden="1" x14ac:dyDescent="0.25">
      <c r="A2163" t="s">
        <v>9</v>
      </c>
      <c r="B2163" t="s">
        <v>98</v>
      </c>
      <c r="C2163" t="s">
        <v>103</v>
      </c>
      <c r="D2163" t="s">
        <v>134</v>
      </c>
      <c r="E2163" t="s">
        <v>111</v>
      </c>
      <c r="F2163">
        <v>91</v>
      </c>
      <c r="G2163" t="str">
        <f>VLOOKUP(A2163,[1]Sheet1!$B$2:$E$200,3,FALSE)</f>
        <v>MINICLAVEL</v>
      </c>
      <c r="H2163">
        <f>+Tabla1[[#This Row],[VALOR]]/7</f>
        <v>13</v>
      </c>
    </row>
    <row r="2164" spans="1:8" hidden="1" x14ac:dyDescent="0.25">
      <c r="A2164" t="s">
        <v>9</v>
      </c>
      <c r="B2164" t="s">
        <v>98</v>
      </c>
      <c r="C2164" t="s">
        <v>103</v>
      </c>
      <c r="D2164" t="s">
        <v>134</v>
      </c>
      <c r="E2164" t="s">
        <v>111</v>
      </c>
      <c r="F2164">
        <v>126</v>
      </c>
      <c r="G2164" t="str">
        <f>VLOOKUP(A2164,[1]Sheet1!$B$2:$E$200,3,FALSE)</f>
        <v>MINICLAVEL</v>
      </c>
      <c r="H2164">
        <f>+Tabla1[[#This Row],[VALOR]]/7</f>
        <v>18</v>
      </c>
    </row>
    <row r="2165" spans="1:8" hidden="1" x14ac:dyDescent="0.25">
      <c r="A2165" t="s">
        <v>9</v>
      </c>
      <c r="B2165" t="s">
        <v>98</v>
      </c>
      <c r="C2165" t="s">
        <v>103</v>
      </c>
      <c r="D2165" t="s">
        <v>134</v>
      </c>
      <c r="E2165" t="s">
        <v>111</v>
      </c>
      <c r="F2165">
        <v>259</v>
      </c>
      <c r="G2165" t="str">
        <f>VLOOKUP(A2165,[1]Sheet1!$B$2:$E$200,3,FALSE)</f>
        <v>MINICLAVEL</v>
      </c>
      <c r="H2165">
        <f>+Tabla1[[#This Row],[VALOR]]/7</f>
        <v>37</v>
      </c>
    </row>
    <row r="2166" spans="1:8" hidden="1" x14ac:dyDescent="0.25">
      <c r="A2166" t="s">
        <v>9</v>
      </c>
      <c r="B2166" t="s">
        <v>98</v>
      </c>
      <c r="C2166" t="s">
        <v>103</v>
      </c>
      <c r="D2166" t="s">
        <v>134</v>
      </c>
      <c r="E2166" t="s">
        <v>111</v>
      </c>
      <c r="F2166">
        <v>294</v>
      </c>
      <c r="G2166" t="str">
        <f>VLOOKUP(A2166,[1]Sheet1!$B$2:$E$200,3,FALSE)</f>
        <v>MINICLAVEL</v>
      </c>
      <c r="H2166">
        <f>+Tabla1[[#This Row],[VALOR]]/7</f>
        <v>42</v>
      </c>
    </row>
    <row r="2167" spans="1:8" hidden="1" x14ac:dyDescent="0.25">
      <c r="A2167" t="s">
        <v>11</v>
      </c>
      <c r="B2167" t="s">
        <v>98</v>
      </c>
      <c r="C2167" t="s">
        <v>103</v>
      </c>
      <c r="D2167" t="s">
        <v>134</v>
      </c>
      <c r="E2167" t="s">
        <v>111</v>
      </c>
      <c r="F2167">
        <v>112</v>
      </c>
      <c r="G2167" t="str">
        <f>VLOOKUP(A2167,[1]Sheet1!$B$2:$E$200,3,FALSE)</f>
        <v>MINICLAVEL</v>
      </c>
      <c r="H2167">
        <f>+Tabla1[[#This Row],[VALOR]]/7</f>
        <v>16</v>
      </c>
    </row>
    <row r="2168" spans="1:8" hidden="1" x14ac:dyDescent="0.25">
      <c r="A2168" t="s">
        <v>11</v>
      </c>
      <c r="B2168" t="s">
        <v>98</v>
      </c>
      <c r="C2168" t="s">
        <v>103</v>
      </c>
      <c r="D2168" t="s">
        <v>134</v>
      </c>
      <c r="E2168" t="s">
        <v>111</v>
      </c>
      <c r="F2168">
        <v>287</v>
      </c>
      <c r="G2168" t="str">
        <f>VLOOKUP(A2168,[1]Sheet1!$B$2:$E$200,3,FALSE)</f>
        <v>MINICLAVEL</v>
      </c>
      <c r="H2168">
        <f>+Tabla1[[#This Row],[VALOR]]/7</f>
        <v>41</v>
      </c>
    </row>
    <row r="2169" spans="1:8" hidden="1" x14ac:dyDescent="0.25">
      <c r="A2169" t="s">
        <v>18</v>
      </c>
      <c r="B2169" t="s">
        <v>98</v>
      </c>
      <c r="C2169" t="s">
        <v>103</v>
      </c>
      <c r="D2169" t="s">
        <v>134</v>
      </c>
      <c r="E2169" t="s">
        <v>111</v>
      </c>
      <c r="F2169">
        <v>112</v>
      </c>
      <c r="G2169" t="str">
        <f>VLOOKUP(A2169,[1]Sheet1!$B$2:$E$200,3,FALSE)</f>
        <v>CLAVEL</v>
      </c>
      <c r="H2169">
        <f>+Tabla1[[#This Row],[VALOR]]/7</f>
        <v>16</v>
      </c>
    </row>
    <row r="2170" spans="1:8" hidden="1" x14ac:dyDescent="0.25">
      <c r="A2170" t="s">
        <v>24</v>
      </c>
      <c r="B2170" t="s">
        <v>98</v>
      </c>
      <c r="C2170" t="s">
        <v>103</v>
      </c>
      <c r="D2170" t="s">
        <v>134</v>
      </c>
      <c r="E2170" t="s">
        <v>111</v>
      </c>
      <c r="F2170">
        <v>91</v>
      </c>
      <c r="G2170" t="str">
        <f>VLOOKUP(A2170,[1]Sheet1!$B$2:$E$200,3,FALSE)</f>
        <v>CLAVEL</v>
      </c>
      <c r="H2170">
        <f>+Tabla1[[#This Row],[VALOR]]/7</f>
        <v>13</v>
      </c>
    </row>
    <row r="2171" spans="1:8" hidden="1" x14ac:dyDescent="0.25">
      <c r="A2171" t="s">
        <v>24</v>
      </c>
      <c r="B2171" t="s">
        <v>98</v>
      </c>
      <c r="C2171" t="s">
        <v>103</v>
      </c>
      <c r="D2171" t="s">
        <v>134</v>
      </c>
      <c r="E2171" t="s">
        <v>111</v>
      </c>
      <c r="F2171">
        <v>259</v>
      </c>
      <c r="G2171" t="str">
        <f>VLOOKUP(A2171,[1]Sheet1!$B$2:$E$200,3,FALSE)</f>
        <v>CLAVEL</v>
      </c>
      <c r="H2171">
        <f>+Tabla1[[#This Row],[VALOR]]/7</f>
        <v>37</v>
      </c>
    </row>
    <row r="2172" spans="1:8" hidden="1" x14ac:dyDescent="0.25">
      <c r="A2172" t="s">
        <v>25</v>
      </c>
      <c r="B2172" t="s">
        <v>98</v>
      </c>
      <c r="C2172" t="s">
        <v>103</v>
      </c>
      <c r="D2172" t="s">
        <v>134</v>
      </c>
      <c r="E2172" t="s">
        <v>111</v>
      </c>
      <c r="F2172">
        <v>91</v>
      </c>
      <c r="G2172" t="str">
        <f>VLOOKUP(A2172,[1]Sheet1!$B$2:$E$200,3,FALSE)</f>
        <v>CLAVEL</v>
      </c>
      <c r="H2172">
        <f>+Tabla1[[#This Row],[VALOR]]/7</f>
        <v>13</v>
      </c>
    </row>
    <row r="2173" spans="1:8" hidden="1" x14ac:dyDescent="0.25">
      <c r="A2173" t="s">
        <v>25</v>
      </c>
      <c r="B2173" t="s">
        <v>98</v>
      </c>
      <c r="C2173" t="s">
        <v>103</v>
      </c>
      <c r="D2173" t="s">
        <v>134</v>
      </c>
      <c r="E2173" t="s">
        <v>111</v>
      </c>
      <c r="F2173">
        <v>259</v>
      </c>
      <c r="G2173" t="str">
        <f>VLOOKUP(A2173,[1]Sheet1!$B$2:$E$200,3,FALSE)</f>
        <v>CLAVEL</v>
      </c>
      <c r="H2173">
        <f>+Tabla1[[#This Row],[VALOR]]/7</f>
        <v>37</v>
      </c>
    </row>
    <row r="2174" spans="1:8" hidden="1" x14ac:dyDescent="0.25">
      <c r="A2174" s="5" t="s">
        <v>26</v>
      </c>
      <c r="B2174" t="s">
        <v>98</v>
      </c>
      <c r="C2174" t="s">
        <v>103</v>
      </c>
      <c r="D2174" t="s">
        <v>134</v>
      </c>
      <c r="E2174" t="s">
        <v>111</v>
      </c>
      <c r="F2174">
        <v>112</v>
      </c>
      <c r="G2174" t="str">
        <f>VLOOKUP(A2174,[1]Sheet1!$B$2:$E$200,3,FALSE)</f>
        <v>CLAVEL</v>
      </c>
      <c r="H2174">
        <f>+Tabla1[[#This Row],[VALOR]]/7</f>
        <v>16</v>
      </c>
    </row>
    <row r="2175" spans="1:8" hidden="1" x14ac:dyDescent="0.25">
      <c r="A2175" s="5" t="s">
        <v>26</v>
      </c>
      <c r="B2175" t="s">
        <v>98</v>
      </c>
      <c r="C2175" t="s">
        <v>103</v>
      </c>
      <c r="D2175" t="s">
        <v>134</v>
      </c>
      <c r="E2175" t="s">
        <v>111</v>
      </c>
      <c r="F2175">
        <v>280</v>
      </c>
      <c r="G2175" t="str">
        <f>VLOOKUP(A2175,[1]Sheet1!$B$2:$E$200,3,FALSE)</f>
        <v>CLAVEL</v>
      </c>
      <c r="H2175">
        <f>+Tabla1[[#This Row],[VALOR]]/7</f>
        <v>40</v>
      </c>
    </row>
    <row r="2176" spans="1:8" hidden="1" x14ac:dyDescent="0.25">
      <c r="A2176" t="s">
        <v>33</v>
      </c>
      <c r="B2176" t="s">
        <v>98</v>
      </c>
      <c r="C2176" t="s">
        <v>103</v>
      </c>
      <c r="D2176" t="s">
        <v>134</v>
      </c>
      <c r="E2176" t="s">
        <v>111</v>
      </c>
      <c r="F2176">
        <v>112</v>
      </c>
      <c r="G2176" t="str">
        <f>VLOOKUP(A2176,[1]Sheet1!$B$2:$E$200,3,FALSE)</f>
        <v>CLAVEL</v>
      </c>
      <c r="H2176">
        <f>+Tabla1[[#This Row],[VALOR]]/7</f>
        <v>16</v>
      </c>
    </row>
    <row r="2177" spans="1:8" hidden="1" x14ac:dyDescent="0.25">
      <c r="A2177" t="s">
        <v>33</v>
      </c>
      <c r="B2177" t="s">
        <v>98</v>
      </c>
      <c r="C2177" t="s">
        <v>103</v>
      </c>
      <c r="D2177" t="s">
        <v>134</v>
      </c>
      <c r="E2177" t="s">
        <v>111</v>
      </c>
      <c r="F2177">
        <v>294</v>
      </c>
      <c r="G2177" t="str">
        <f>VLOOKUP(A2177,[1]Sheet1!$B$2:$E$200,3,FALSE)</f>
        <v>CLAVEL</v>
      </c>
      <c r="H2177">
        <f>+Tabla1[[#This Row],[VALOR]]/7</f>
        <v>42</v>
      </c>
    </row>
    <row r="2178" spans="1:8" hidden="1" x14ac:dyDescent="0.25">
      <c r="A2178" t="s">
        <v>41</v>
      </c>
      <c r="B2178" t="s">
        <v>98</v>
      </c>
      <c r="C2178" t="s">
        <v>103</v>
      </c>
      <c r="D2178" t="s">
        <v>134</v>
      </c>
      <c r="E2178" t="s">
        <v>111</v>
      </c>
      <c r="F2178">
        <v>91</v>
      </c>
      <c r="G2178" t="str">
        <f>VLOOKUP(A2178,[1]Sheet1!$B$2:$E$200,3,FALSE)</f>
        <v>MINICLAVEL</v>
      </c>
      <c r="H2178">
        <f>+Tabla1[[#This Row],[VALOR]]/7</f>
        <v>13</v>
      </c>
    </row>
    <row r="2179" spans="1:8" hidden="1" x14ac:dyDescent="0.25">
      <c r="A2179" t="s">
        <v>41</v>
      </c>
      <c r="B2179" t="s">
        <v>98</v>
      </c>
      <c r="C2179" t="s">
        <v>103</v>
      </c>
      <c r="D2179" t="s">
        <v>134</v>
      </c>
      <c r="E2179" t="s">
        <v>111</v>
      </c>
      <c r="F2179">
        <v>126</v>
      </c>
      <c r="G2179" t="str">
        <f>VLOOKUP(A2179,[1]Sheet1!$B$2:$E$200,3,FALSE)</f>
        <v>MINICLAVEL</v>
      </c>
      <c r="H2179">
        <f>+Tabla1[[#This Row],[VALOR]]/7</f>
        <v>18</v>
      </c>
    </row>
    <row r="2180" spans="1:8" hidden="1" x14ac:dyDescent="0.25">
      <c r="A2180" t="s">
        <v>41</v>
      </c>
      <c r="B2180" t="s">
        <v>98</v>
      </c>
      <c r="C2180" t="s">
        <v>103</v>
      </c>
      <c r="D2180" t="s">
        <v>134</v>
      </c>
      <c r="E2180" t="s">
        <v>111</v>
      </c>
      <c r="F2180">
        <v>252</v>
      </c>
      <c r="G2180" t="str">
        <f>VLOOKUP(A2180,[1]Sheet1!$B$2:$E$200,3,FALSE)</f>
        <v>MINICLAVEL</v>
      </c>
      <c r="H2180">
        <f>+Tabla1[[#This Row],[VALOR]]/7</f>
        <v>36</v>
      </c>
    </row>
    <row r="2181" spans="1:8" hidden="1" x14ac:dyDescent="0.25">
      <c r="A2181" t="s">
        <v>41</v>
      </c>
      <c r="B2181" t="s">
        <v>98</v>
      </c>
      <c r="C2181" t="s">
        <v>103</v>
      </c>
      <c r="D2181" t="s">
        <v>134</v>
      </c>
      <c r="E2181" t="s">
        <v>111</v>
      </c>
      <c r="F2181">
        <v>287</v>
      </c>
      <c r="G2181" t="str">
        <f>VLOOKUP(A2181,[1]Sheet1!$B$2:$E$200,3,FALSE)</f>
        <v>MINICLAVEL</v>
      </c>
      <c r="H2181">
        <f>+Tabla1[[#This Row],[VALOR]]/7</f>
        <v>41</v>
      </c>
    </row>
    <row r="2182" spans="1:8" hidden="1" x14ac:dyDescent="0.25">
      <c r="A2182" t="s">
        <v>45</v>
      </c>
      <c r="B2182" t="s">
        <v>98</v>
      </c>
      <c r="C2182" t="s">
        <v>103</v>
      </c>
      <c r="D2182" t="s">
        <v>134</v>
      </c>
      <c r="E2182" t="s">
        <v>111</v>
      </c>
      <c r="F2182">
        <v>112</v>
      </c>
      <c r="G2182" t="str">
        <f>VLOOKUP(A2182,[1]Sheet1!$B$2:$E$200,3,FALSE)</f>
        <v>CLAVEL</v>
      </c>
      <c r="H2182">
        <f>+Tabla1[[#This Row],[VALOR]]/7</f>
        <v>16</v>
      </c>
    </row>
    <row r="2183" spans="1:8" hidden="1" x14ac:dyDescent="0.25">
      <c r="A2183" t="s">
        <v>47</v>
      </c>
      <c r="B2183" t="s">
        <v>98</v>
      </c>
      <c r="C2183" t="s">
        <v>103</v>
      </c>
      <c r="D2183" t="s">
        <v>134</v>
      </c>
      <c r="E2183" t="s">
        <v>111</v>
      </c>
      <c r="F2183">
        <v>112</v>
      </c>
      <c r="G2183" t="str">
        <f>VLOOKUP(A2183,[1]Sheet1!$B$2:$E$200,3,FALSE)</f>
        <v>MINICLAVEL</v>
      </c>
      <c r="H2183">
        <f>+Tabla1[[#This Row],[VALOR]]/7</f>
        <v>16</v>
      </c>
    </row>
    <row r="2184" spans="1:8" hidden="1" x14ac:dyDescent="0.25">
      <c r="A2184" t="s">
        <v>47</v>
      </c>
      <c r="B2184" t="s">
        <v>98</v>
      </c>
      <c r="C2184" t="s">
        <v>103</v>
      </c>
      <c r="D2184" t="s">
        <v>134</v>
      </c>
      <c r="E2184" t="s">
        <v>111</v>
      </c>
      <c r="F2184">
        <v>280</v>
      </c>
      <c r="G2184" t="str">
        <f>VLOOKUP(A2184,[1]Sheet1!$B$2:$E$200,3,FALSE)</f>
        <v>MINICLAVEL</v>
      </c>
      <c r="H2184">
        <f>+Tabla1[[#This Row],[VALOR]]/7</f>
        <v>40</v>
      </c>
    </row>
    <row r="2185" spans="1:8" hidden="1" x14ac:dyDescent="0.25">
      <c r="A2185" t="s">
        <v>48</v>
      </c>
      <c r="B2185" t="s">
        <v>98</v>
      </c>
      <c r="C2185" t="s">
        <v>103</v>
      </c>
      <c r="D2185" t="s">
        <v>134</v>
      </c>
      <c r="E2185" t="s">
        <v>111</v>
      </c>
      <c r="F2185">
        <v>112</v>
      </c>
      <c r="G2185" t="str">
        <f>VLOOKUP(A2185,[1]Sheet1!$B$2:$E$200,3,FALSE)</f>
        <v>CLAVEL</v>
      </c>
      <c r="H2185">
        <f>+Tabla1[[#This Row],[VALOR]]/7</f>
        <v>16</v>
      </c>
    </row>
    <row r="2186" spans="1:8" hidden="1" x14ac:dyDescent="0.25">
      <c r="A2186" t="s">
        <v>48</v>
      </c>
      <c r="B2186" t="s">
        <v>98</v>
      </c>
      <c r="C2186" t="s">
        <v>103</v>
      </c>
      <c r="D2186" t="s">
        <v>134</v>
      </c>
      <c r="E2186" t="s">
        <v>111</v>
      </c>
      <c r="F2186">
        <v>280</v>
      </c>
      <c r="G2186" t="str">
        <f>VLOOKUP(A2186,[1]Sheet1!$B$2:$E$200,3,FALSE)</f>
        <v>CLAVEL</v>
      </c>
      <c r="H2186">
        <f>+Tabla1[[#This Row],[VALOR]]/7</f>
        <v>40</v>
      </c>
    </row>
    <row r="2187" spans="1:8" hidden="1" x14ac:dyDescent="0.25">
      <c r="A2187" t="s">
        <v>50</v>
      </c>
      <c r="B2187" t="s">
        <v>98</v>
      </c>
      <c r="C2187" t="s">
        <v>103</v>
      </c>
      <c r="D2187" t="s">
        <v>134</v>
      </c>
      <c r="E2187" t="s">
        <v>111</v>
      </c>
      <c r="F2187">
        <v>91</v>
      </c>
      <c r="G2187" t="str">
        <f>VLOOKUP(A2187,[1]Sheet1!$B$2:$E$200,3,FALSE)</f>
        <v>CLAVEL</v>
      </c>
      <c r="H2187">
        <f>+Tabla1[[#This Row],[VALOR]]/7</f>
        <v>13</v>
      </c>
    </row>
    <row r="2188" spans="1:8" hidden="1" x14ac:dyDescent="0.25">
      <c r="A2188" t="s">
        <v>50</v>
      </c>
      <c r="B2188" t="s">
        <v>98</v>
      </c>
      <c r="C2188" t="s">
        <v>103</v>
      </c>
      <c r="D2188" t="s">
        <v>134</v>
      </c>
      <c r="E2188" t="s">
        <v>111</v>
      </c>
      <c r="F2188">
        <v>126</v>
      </c>
      <c r="G2188" t="str">
        <f>VLOOKUP(A2188,[1]Sheet1!$B$2:$E$200,3,FALSE)</f>
        <v>CLAVEL</v>
      </c>
      <c r="H2188">
        <f>+Tabla1[[#This Row],[VALOR]]/7</f>
        <v>18</v>
      </c>
    </row>
    <row r="2189" spans="1:8" hidden="1" x14ac:dyDescent="0.25">
      <c r="A2189" t="s">
        <v>50</v>
      </c>
      <c r="B2189" t="s">
        <v>98</v>
      </c>
      <c r="C2189" t="s">
        <v>103</v>
      </c>
      <c r="D2189" t="s">
        <v>134</v>
      </c>
      <c r="E2189" t="s">
        <v>111</v>
      </c>
      <c r="F2189">
        <v>259</v>
      </c>
      <c r="G2189" t="str">
        <f>VLOOKUP(A2189,[1]Sheet1!$B$2:$E$200,3,FALSE)</f>
        <v>CLAVEL</v>
      </c>
      <c r="H2189">
        <f>+Tabla1[[#This Row],[VALOR]]/7</f>
        <v>37</v>
      </c>
    </row>
    <row r="2190" spans="1:8" hidden="1" x14ac:dyDescent="0.25">
      <c r="A2190" t="s">
        <v>50</v>
      </c>
      <c r="B2190" t="s">
        <v>98</v>
      </c>
      <c r="C2190" t="s">
        <v>103</v>
      </c>
      <c r="D2190" t="s">
        <v>134</v>
      </c>
      <c r="E2190" t="s">
        <v>111</v>
      </c>
      <c r="F2190">
        <v>294</v>
      </c>
      <c r="G2190" t="str">
        <f>VLOOKUP(A2190,[1]Sheet1!$B$2:$E$200,3,FALSE)</f>
        <v>CLAVEL</v>
      </c>
      <c r="H2190">
        <f>+Tabla1[[#This Row],[VALOR]]/7</f>
        <v>42</v>
      </c>
    </row>
    <row r="2191" spans="1:8" hidden="1" x14ac:dyDescent="0.25">
      <c r="A2191" t="s">
        <v>51</v>
      </c>
      <c r="B2191" t="s">
        <v>98</v>
      </c>
      <c r="C2191" t="s">
        <v>103</v>
      </c>
      <c r="D2191" t="s">
        <v>134</v>
      </c>
      <c r="E2191" t="s">
        <v>111</v>
      </c>
      <c r="F2191">
        <v>91</v>
      </c>
      <c r="G2191" t="str">
        <f>VLOOKUP(A2191,[1]Sheet1!$B$2:$E$200,3,FALSE)</f>
        <v>CLAVEL</v>
      </c>
      <c r="H2191">
        <f>+Tabla1[[#This Row],[VALOR]]/7</f>
        <v>13</v>
      </c>
    </row>
    <row r="2192" spans="1:8" hidden="1" x14ac:dyDescent="0.25">
      <c r="A2192" t="s">
        <v>51</v>
      </c>
      <c r="B2192" t="s">
        <v>98</v>
      </c>
      <c r="C2192" t="s">
        <v>103</v>
      </c>
      <c r="D2192" t="s">
        <v>134</v>
      </c>
      <c r="E2192" t="s">
        <v>111</v>
      </c>
      <c r="F2192">
        <v>126</v>
      </c>
      <c r="G2192" t="str">
        <f>VLOOKUP(A2192,[1]Sheet1!$B$2:$E$200,3,FALSE)</f>
        <v>CLAVEL</v>
      </c>
      <c r="H2192">
        <f>+Tabla1[[#This Row],[VALOR]]/7</f>
        <v>18</v>
      </c>
    </row>
    <row r="2193" spans="1:8" hidden="1" x14ac:dyDescent="0.25">
      <c r="A2193" t="s">
        <v>51</v>
      </c>
      <c r="B2193" t="s">
        <v>98</v>
      </c>
      <c r="C2193" t="s">
        <v>103</v>
      </c>
      <c r="D2193" t="s">
        <v>134</v>
      </c>
      <c r="E2193" t="s">
        <v>111</v>
      </c>
      <c r="F2193">
        <v>259</v>
      </c>
      <c r="G2193" t="str">
        <f>VLOOKUP(A2193,[1]Sheet1!$B$2:$E$200,3,FALSE)</f>
        <v>CLAVEL</v>
      </c>
      <c r="H2193">
        <f>+Tabla1[[#This Row],[VALOR]]/7</f>
        <v>37</v>
      </c>
    </row>
    <row r="2194" spans="1:8" hidden="1" x14ac:dyDescent="0.25">
      <c r="A2194" t="s">
        <v>51</v>
      </c>
      <c r="B2194" t="s">
        <v>98</v>
      </c>
      <c r="C2194" t="s">
        <v>103</v>
      </c>
      <c r="D2194" t="s">
        <v>134</v>
      </c>
      <c r="E2194" t="s">
        <v>111</v>
      </c>
      <c r="F2194">
        <v>294</v>
      </c>
      <c r="G2194" t="str">
        <f>VLOOKUP(A2194,[1]Sheet1!$B$2:$E$200,3,FALSE)</f>
        <v>CLAVEL</v>
      </c>
      <c r="H2194">
        <f>+Tabla1[[#This Row],[VALOR]]/7</f>
        <v>42</v>
      </c>
    </row>
    <row r="2195" spans="1:8" hidden="1" x14ac:dyDescent="0.25">
      <c r="A2195" t="s">
        <v>56</v>
      </c>
      <c r="B2195" t="s">
        <v>98</v>
      </c>
      <c r="C2195" t="s">
        <v>103</v>
      </c>
      <c r="D2195" t="s">
        <v>134</v>
      </c>
      <c r="E2195" t="s">
        <v>111</v>
      </c>
      <c r="F2195">
        <v>91</v>
      </c>
      <c r="G2195" t="str">
        <f>VLOOKUP(A2195,[1]Sheet1!$B$2:$E$200,3,FALSE)</f>
        <v>MINICLAVEL</v>
      </c>
      <c r="H2195">
        <f>+Tabla1[[#This Row],[VALOR]]/7</f>
        <v>13</v>
      </c>
    </row>
    <row r="2196" spans="1:8" hidden="1" x14ac:dyDescent="0.25">
      <c r="A2196" t="s">
        <v>56</v>
      </c>
      <c r="B2196" t="s">
        <v>98</v>
      </c>
      <c r="C2196" t="s">
        <v>103</v>
      </c>
      <c r="D2196" t="s">
        <v>134</v>
      </c>
      <c r="E2196" t="s">
        <v>111</v>
      </c>
      <c r="F2196">
        <v>126</v>
      </c>
      <c r="G2196" t="str">
        <f>VLOOKUP(A2196,[1]Sheet1!$B$2:$E$200,3,FALSE)</f>
        <v>MINICLAVEL</v>
      </c>
      <c r="H2196">
        <f>+Tabla1[[#This Row],[VALOR]]/7</f>
        <v>18</v>
      </c>
    </row>
    <row r="2197" spans="1:8" hidden="1" x14ac:dyDescent="0.25">
      <c r="A2197" t="s">
        <v>56</v>
      </c>
      <c r="B2197" t="s">
        <v>98</v>
      </c>
      <c r="C2197" t="s">
        <v>103</v>
      </c>
      <c r="D2197" t="s">
        <v>134</v>
      </c>
      <c r="E2197" t="s">
        <v>111</v>
      </c>
      <c r="F2197">
        <v>252</v>
      </c>
      <c r="G2197" t="str">
        <f>VLOOKUP(A2197,[1]Sheet1!$B$2:$E$200,3,FALSE)</f>
        <v>MINICLAVEL</v>
      </c>
      <c r="H2197">
        <f>+Tabla1[[#This Row],[VALOR]]/7</f>
        <v>36</v>
      </c>
    </row>
    <row r="2198" spans="1:8" hidden="1" x14ac:dyDescent="0.25">
      <c r="A2198" t="s">
        <v>56</v>
      </c>
      <c r="B2198" t="s">
        <v>98</v>
      </c>
      <c r="C2198" t="s">
        <v>103</v>
      </c>
      <c r="D2198" t="s">
        <v>134</v>
      </c>
      <c r="E2198" t="s">
        <v>111</v>
      </c>
      <c r="F2198">
        <v>287</v>
      </c>
      <c r="G2198" t="str">
        <f>VLOOKUP(A2198,[1]Sheet1!$B$2:$E$200,3,FALSE)</f>
        <v>MINICLAVEL</v>
      </c>
      <c r="H2198">
        <f>+Tabla1[[#This Row],[VALOR]]/7</f>
        <v>41</v>
      </c>
    </row>
    <row r="2199" spans="1:8" hidden="1" x14ac:dyDescent="0.25">
      <c r="A2199" t="s">
        <v>57</v>
      </c>
      <c r="B2199" t="s">
        <v>98</v>
      </c>
      <c r="C2199" t="s">
        <v>103</v>
      </c>
      <c r="D2199" t="s">
        <v>134</v>
      </c>
      <c r="E2199" t="s">
        <v>111</v>
      </c>
      <c r="F2199">
        <v>112</v>
      </c>
      <c r="G2199" t="str">
        <f>VLOOKUP(A2199,[1]Sheet1!$B$2:$E$200,3,FALSE)</f>
        <v>CLAVEL</v>
      </c>
      <c r="H2199">
        <f>+Tabla1[[#This Row],[VALOR]]/7</f>
        <v>16</v>
      </c>
    </row>
    <row r="2200" spans="1:8" hidden="1" x14ac:dyDescent="0.25">
      <c r="A2200" t="s">
        <v>57</v>
      </c>
      <c r="B2200" t="s">
        <v>98</v>
      </c>
      <c r="C2200" t="s">
        <v>103</v>
      </c>
      <c r="D2200" t="s">
        <v>134</v>
      </c>
      <c r="E2200" t="s">
        <v>111</v>
      </c>
      <c r="F2200">
        <v>294</v>
      </c>
      <c r="G2200" t="str">
        <f>VLOOKUP(A2200,[1]Sheet1!$B$2:$E$200,3,FALSE)</f>
        <v>CLAVEL</v>
      </c>
      <c r="H2200">
        <f>+Tabla1[[#This Row],[VALOR]]/7</f>
        <v>42</v>
      </c>
    </row>
    <row r="2201" spans="1:8" hidden="1" x14ac:dyDescent="0.25">
      <c r="A2201" t="s">
        <v>63</v>
      </c>
      <c r="B2201" t="s">
        <v>98</v>
      </c>
      <c r="C2201" t="s">
        <v>103</v>
      </c>
      <c r="D2201" t="s">
        <v>134</v>
      </c>
      <c r="E2201" t="s">
        <v>111</v>
      </c>
      <c r="F2201">
        <v>91</v>
      </c>
      <c r="G2201" t="str">
        <f>VLOOKUP(A2201,[1]Sheet1!$B$2:$E$200,3,FALSE)</f>
        <v>CLAVEL</v>
      </c>
      <c r="H2201">
        <f>+Tabla1[[#This Row],[VALOR]]/7</f>
        <v>13</v>
      </c>
    </row>
    <row r="2202" spans="1:8" hidden="1" x14ac:dyDescent="0.25">
      <c r="A2202" t="s">
        <v>63</v>
      </c>
      <c r="B2202" t="s">
        <v>98</v>
      </c>
      <c r="C2202" t="s">
        <v>103</v>
      </c>
      <c r="D2202" t="s">
        <v>134</v>
      </c>
      <c r="E2202" t="s">
        <v>111</v>
      </c>
      <c r="F2202">
        <v>126</v>
      </c>
      <c r="G2202" t="str">
        <f>VLOOKUP(A2202,[1]Sheet1!$B$2:$E$200,3,FALSE)</f>
        <v>CLAVEL</v>
      </c>
      <c r="H2202">
        <f>+Tabla1[[#This Row],[VALOR]]/7</f>
        <v>18</v>
      </c>
    </row>
    <row r="2203" spans="1:8" hidden="1" x14ac:dyDescent="0.25">
      <c r="A2203" t="s">
        <v>63</v>
      </c>
      <c r="B2203" t="s">
        <v>98</v>
      </c>
      <c r="C2203" t="s">
        <v>103</v>
      </c>
      <c r="D2203" t="s">
        <v>134</v>
      </c>
      <c r="E2203" t="s">
        <v>111</v>
      </c>
      <c r="F2203">
        <v>259</v>
      </c>
      <c r="G2203" t="str">
        <f>VLOOKUP(A2203,[1]Sheet1!$B$2:$E$200,3,FALSE)</f>
        <v>CLAVEL</v>
      </c>
      <c r="H2203">
        <f>+Tabla1[[#This Row],[VALOR]]/7</f>
        <v>37</v>
      </c>
    </row>
    <row r="2204" spans="1:8" hidden="1" x14ac:dyDescent="0.25">
      <c r="A2204" t="s">
        <v>63</v>
      </c>
      <c r="B2204" t="s">
        <v>98</v>
      </c>
      <c r="C2204" t="s">
        <v>103</v>
      </c>
      <c r="D2204" t="s">
        <v>134</v>
      </c>
      <c r="E2204" t="s">
        <v>111</v>
      </c>
      <c r="F2204">
        <v>294</v>
      </c>
      <c r="G2204" t="str">
        <f>VLOOKUP(A2204,[1]Sheet1!$B$2:$E$200,3,FALSE)</f>
        <v>CLAVEL</v>
      </c>
      <c r="H2204">
        <f>+Tabla1[[#This Row],[VALOR]]/7</f>
        <v>42</v>
      </c>
    </row>
    <row r="2205" spans="1:8" hidden="1" x14ac:dyDescent="0.25">
      <c r="A2205" t="s">
        <v>64</v>
      </c>
      <c r="B2205" t="s">
        <v>98</v>
      </c>
      <c r="C2205" t="s">
        <v>103</v>
      </c>
      <c r="D2205" t="s">
        <v>134</v>
      </c>
      <c r="E2205" t="s">
        <v>111</v>
      </c>
      <c r="F2205">
        <v>91</v>
      </c>
      <c r="G2205" t="str">
        <f>VLOOKUP(A2205,[1]Sheet1!$B$2:$E$200,3,FALSE)</f>
        <v>CLAVEL</v>
      </c>
      <c r="H2205">
        <f>+Tabla1[[#This Row],[VALOR]]/7</f>
        <v>13</v>
      </c>
    </row>
    <row r="2206" spans="1:8" hidden="1" x14ac:dyDescent="0.25">
      <c r="A2206" t="s">
        <v>64</v>
      </c>
      <c r="B2206" t="s">
        <v>98</v>
      </c>
      <c r="C2206" t="s">
        <v>103</v>
      </c>
      <c r="D2206" t="s">
        <v>134</v>
      </c>
      <c r="E2206" t="s">
        <v>111</v>
      </c>
      <c r="F2206">
        <v>126</v>
      </c>
      <c r="G2206" t="str">
        <f>VLOOKUP(A2206,[1]Sheet1!$B$2:$E$200,3,FALSE)</f>
        <v>CLAVEL</v>
      </c>
      <c r="H2206">
        <f>+Tabla1[[#This Row],[VALOR]]/7</f>
        <v>18</v>
      </c>
    </row>
    <row r="2207" spans="1:8" hidden="1" x14ac:dyDescent="0.25">
      <c r="A2207" t="s">
        <v>64</v>
      </c>
      <c r="B2207" t="s">
        <v>98</v>
      </c>
      <c r="C2207" t="s">
        <v>103</v>
      </c>
      <c r="D2207" t="s">
        <v>134</v>
      </c>
      <c r="E2207" t="s">
        <v>111</v>
      </c>
      <c r="F2207">
        <v>259</v>
      </c>
      <c r="G2207" t="str">
        <f>VLOOKUP(A2207,[1]Sheet1!$B$2:$E$200,3,FALSE)</f>
        <v>CLAVEL</v>
      </c>
      <c r="H2207">
        <f>+Tabla1[[#This Row],[VALOR]]/7</f>
        <v>37</v>
      </c>
    </row>
    <row r="2208" spans="1:8" hidden="1" x14ac:dyDescent="0.25">
      <c r="A2208" t="s">
        <v>64</v>
      </c>
      <c r="B2208" t="s">
        <v>98</v>
      </c>
      <c r="C2208" t="s">
        <v>103</v>
      </c>
      <c r="D2208" t="s">
        <v>134</v>
      </c>
      <c r="E2208" t="s">
        <v>111</v>
      </c>
      <c r="F2208">
        <v>294</v>
      </c>
      <c r="G2208" t="str">
        <f>VLOOKUP(A2208,[1]Sheet1!$B$2:$E$200,3,FALSE)</f>
        <v>CLAVEL</v>
      </c>
      <c r="H2208">
        <f>+Tabla1[[#This Row],[VALOR]]/7</f>
        <v>42</v>
      </c>
    </row>
    <row r="2209" spans="1:8" hidden="1" x14ac:dyDescent="0.25">
      <c r="A2209" t="s">
        <v>68</v>
      </c>
      <c r="B2209" t="s">
        <v>98</v>
      </c>
      <c r="C2209" t="s">
        <v>103</v>
      </c>
      <c r="D2209" t="s">
        <v>134</v>
      </c>
      <c r="E2209" t="s">
        <v>111</v>
      </c>
      <c r="F2209">
        <v>112</v>
      </c>
      <c r="G2209" t="str">
        <f>VLOOKUP(A2209,[1]Sheet1!$B$2:$E$200,3,FALSE)</f>
        <v>MINICLAVEL</v>
      </c>
      <c r="H2209">
        <f>+Tabla1[[#This Row],[VALOR]]/7</f>
        <v>16</v>
      </c>
    </row>
    <row r="2210" spans="1:8" hidden="1" x14ac:dyDescent="0.25">
      <c r="A2210" t="s">
        <v>68</v>
      </c>
      <c r="B2210" t="s">
        <v>98</v>
      </c>
      <c r="C2210" t="s">
        <v>103</v>
      </c>
      <c r="D2210" t="s">
        <v>134</v>
      </c>
      <c r="E2210" t="s">
        <v>111</v>
      </c>
      <c r="F2210">
        <v>280</v>
      </c>
      <c r="G2210" t="str">
        <f>VLOOKUP(A2210,[1]Sheet1!$B$2:$E$200,3,FALSE)</f>
        <v>MINICLAVEL</v>
      </c>
      <c r="H2210">
        <f>+Tabla1[[#This Row],[VALOR]]/7</f>
        <v>40</v>
      </c>
    </row>
    <row r="2211" spans="1:8" hidden="1" x14ac:dyDescent="0.25">
      <c r="A2211" t="s">
        <v>73</v>
      </c>
      <c r="B2211" t="s">
        <v>98</v>
      </c>
      <c r="C2211" t="s">
        <v>103</v>
      </c>
      <c r="D2211" t="s">
        <v>134</v>
      </c>
      <c r="E2211" t="s">
        <v>111</v>
      </c>
      <c r="F2211">
        <v>280</v>
      </c>
      <c r="G2211" t="str">
        <f>VLOOKUP(A2211,[1]Sheet1!$B$2:$E$200,3,FALSE)</f>
        <v>CLAVEL</v>
      </c>
      <c r="H2211">
        <f>+Tabla1[[#This Row],[VALOR]]/7</f>
        <v>40</v>
      </c>
    </row>
    <row r="2212" spans="1:8" hidden="1" x14ac:dyDescent="0.25">
      <c r="A2212" t="s">
        <v>74</v>
      </c>
      <c r="B2212" t="s">
        <v>98</v>
      </c>
      <c r="C2212" t="s">
        <v>103</v>
      </c>
      <c r="D2212" t="s">
        <v>134</v>
      </c>
      <c r="E2212" t="s">
        <v>111</v>
      </c>
      <c r="F2212">
        <v>91</v>
      </c>
      <c r="G2212" t="str">
        <f>VLOOKUP(A2212,[1]Sheet1!$B$2:$E$200,3,FALSE)</f>
        <v>CLAVEL</v>
      </c>
      <c r="H2212">
        <f>+Tabla1[[#This Row],[VALOR]]/7</f>
        <v>13</v>
      </c>
    </row>
    <row r="2213" spans="1:8" hidden="1" x14ac:dyDescent="0.25">
      <c r="A2213" t="s">
        <v>74</v>
      </c>
      <c r="B2213" t="s">
        <v>98</v>
      </c>
      <c r="C2213" t="s">
        <v>103</v>
      </c>
      <c r="D2213" t="s">
        <v>134</v>
      </c>
      <c r="E2213" t="s">
        <v>111</v>
      </c>
      <c r="F2213">
        <v>126</v>
      </c>
      <c r="G2213" t="str">
        <f>VLOOKUP(A2213,[1]Sheet1!$B$2:$E$200,3,FALSE)</f>
        <v>CLAVEL</v>
      </c>
      <c r="H2213">
        <f>+Tabla1[[#This Row],[VALOR]]/7</f>
        <v>18</v>
      </c>
    </row>
    <row r="2214" spans="1:8" hidden="1" x14ac:dyDescent="0.25">
      <c r="A2214" t="s">
        <v>74</v>
      </c>
      <c r="B2214" t="s">
        <v>98</v>
      </c>
      <c r="C2214" t="s">
        <v>103</v>
      </c>
      <c r="D2214" t="s">
        <v>134</v>
      </c>
      <c r="E2214" t="s">
        <v>111</v>
      </c>
      <c r="F2214">
        <v>259</v>
      </c>
      <c r="G2214" t="str">
        <f>VLOOKUP(A2214,[1]Sheet1!$B$2:$E$200,3,FALSE)</f>
        <v>CLAVEL</v>
      </c>
      <c r="H2214">
        <f>+Tabla1[[#This Row],[VALOR]]/7</f>
        <v>37</v>
      </c>
    </row>
    <row r="2215" spans="1:8" hidden="1" x14ac:dyDescent="0.25">
      <c r="A2215" t="s">
        <v>74</v>
      </c>
      <c r="B2215" t="s">
        <v>98</v>
      </c>
      <c r="C2215" t="s">
        <v>103</v>
      </c>
      <c r="D2215" t="s">
        <v>134</v>
      </c>
      <c r="E2215" t="s">
        <v>111</v>
      </c>
      <c r="F2215">
        <v>294</v>
      </c>
      <c r="G2215" t="str">
        <f>VLOOKUP(A2215,[1]Sheet1!$B$2:$E$200,3,FALSE)</f>
        <v>CLAVEL</v>
      </c>
      <c r="H2215">
        <f>+Tabla1[[#This Row],[VALOR]]/7</f>
        <v>42</v>
      </c>
    </row>
    <row r="2216" spans="1:8" hidden="1" x14ac:dyDescent="0.25">
      <c r="A2216" t="s">
        <v>78</v>
      </c>
      <c r="B2216" t="s">
        <v>98</v>
      </c>
      <c r="C2216" t="s">
        <v>103</v>
      </c>
      <c r="D2216" t="s">
        <v>134</v>
      </c>
      <c r="E2216" t="s">
        <v>111</v>
      </c>
      <c r="F2216">
        <v>112</v>
      </c>
      <c r="G2216" t="str">
        <f>VLOOKUP(A2216,[1]Sheet1!$B$2:$E$200,3,FALSE)</f>
        <v>MINICLAVEL</v>
      </c>
      <c r="H2216">
        <f>+Tabla1[[#This Row],[VALOR]]/7</f>
        <v>16</v>
      </c>
    </row>
    <row r="2217" spans="1:8" hidden="1" x14ac:dyDescent="0.25">
      <c r="A2217" t="s">
        <v>78</v>
      </c>
      <c r="B2217" t="s">
        <v>98</v>
      </c>
      <c r="C2217" t="s">
        <v>103</v>
      </c>
      <c r="D2217" t="s">
        <v>134</v>
      </c>
      <c r="E2217" t="s">
        <v>111</v>
      </c>
      <c r="F2217">
        <v>147</v>
      </c>
      <c r="G2217" t="str">
        <f>VLOOKUP(A2217,[1]Sheet1!$B$2:$E$200,3,FALSE)</f>
        <v>MINICLAVEL</v>
      </c>
      <c r="H2217">
        <f>+Tabla1[[#This Row],[VALOR]]/7</f>
        <v>21</v>
      </c>
    </row>
    <row r="2218" spans="1:8" hidden="1" x14ac:dyDescent="0.25">
      <c r="A2218" t="s">
        <v>78</v>
      </c>
      <c r="B2218" t="s">
        <v>98</v>
      </c>
      <c r="C2218" t="s">
        <v>103</v>
      </c>
      <c r="D2218" t="s">
        <v>134</v>
      </c>
      <c r="E2218" t="s">
        <v>111</v>
      </c>
      <c r="F2218">
        <v>301</v>
      </c>
      <c r="G2218" t="str">
        <f>VLOOKUP(A2218,[1]Sheet1!$B$2:$E$200,3,FALSE)</f>
        <v>MINICLAVEL</v>
      </c>
      <c r="H2218">
        <f>+Tabla1[[#This Row],[VALOR]]/7</f>
        <v>43</v>
      </c>
    </row>
    <row r="2219" spans="1:8" hidden="1" x14ac:dyDescent="0.25">
      <c r="A2219" t="s">
        <v>78</v>
      </c>
      <c r="B2219" t="s">
        <v>98</v>
      </c>
      <c r="C2219" t="s">
        <v>103</v>
      </c>
      <c r="D2219" t="s">
        <v>134</v>
      </c>
      <c r="E2219" t="s">
        <v>111</v>
      </c>
      <c r="F2219">
        <v>336</v>
      </c>
      <c r="G2219" t="str">
        <f>VLOOKUP(A2219,[1]Sheet1!$B$2:$E$200,3,FALSE)</f>
        <v>MINICLAVEL</v>
      </c>
      <c r="H2219">
        <f>+Tabla1[[#This Row],[VALOR]]/7</f>
        <v>48</v>
      </c>
    </row>
    <row r="2220" spans="1:8" hidden="1" x14ac:dyDescent="0.25">
      <c r="A2220" t="s">
        <v>85</v>
      </c>
      <c r="B2220" t="s">
        <v>98</v>
      </c>
      <c r="C2220" t="s">
        <v>103</v>
      </c>
      <c r="D2220" t="s">
        <v>134</v>
      </c>
      <c r="E2220" t="s">
        <v>111</v>
      </c>
      <c r="F2220">
        <v>112</v>
      </c>
      <c r="G2220" t="str">
        <f>VLOOKUP(A2220,[1]Sheet1!$B$2:$E$200,3,FALSE)</f>
        <v>CLAVEL</v>
      </c>
      <c r="H2220">
        <f>+Tabla1[[#This Row],[VALOR]]/7</f>
        <v>16</v>
      </c>
    </row>
    <row r="2221" spans="1:8" hidden="1" x14ac:dyDescent="0.25">
      <c r="A2221" t="s">
        <v>85</v>
      </c>
      <c r="B2221" t="s">
        <v>98</v>
      </c>
      <c r="C2221" t="s">
        <v>103</v>
      </c>
      <c r="D2221" t="s">
        <v>134</v>
      </c>
      <c r="E2221" t="s">
        <v>111</v>
      </c>
      <c r="F2221">
        <v>294</v>
      </c>
      <c r="G2221" t="str">
        <f>VLOOKUP(A2221,[1]Sheet1!$B$2:$E$200,3,FALSE)</f>
        <v>CLAVEL</v>
      </c>
      <c r="H2221">
        <f>+Tabla1[[#This Row],[VALOR]]/7</f>
        <v>42</v>
      </c>
    </row>
    <row r="2222" spans="1:8" hidden="1" x14ac:dyDescent="0.25">
      <c r="A2222" t="s">
        <v>87</v>
      </c>
      <c r="B2222" t="s">
        <v>98</v>
      </c>
      <c r="C2222" t="s">
        <v>103</v>
      </c>
      <c r="D2222" t="s">
        <v>134</v>
      </c>
      <c r="E2222" t="s">
        <v>111</v>
      </c>
      <c r="F2222">
        <v>91</v>
      </c>
      <c r="G2222" t="str">
        <f>VLOOKUP(A2222,[1]Sheet1!$B$2:$E$200,3,FALSE)</f>
        <v>CLAVEL</v>
      </c>
      <c r="H2222">
        <f>+Tabla1[[#This Row],[VALOR]]/7</f>
        <v>13</v>
      </c>
    </row>
    <row r="2223" spans="1:8" hidden="1" x14ac:dyDescent="0.25">
      <c r="A2223" t="s">
        <v>87</v>
      </c>
      <c r="B2223" t="s">
        <v>98</v>
      </c>
      <c r="C2223" t="s">
        <v>103</v>
      </c>
      <c r="D2223" t="s">
        <v>134</v>
      </c>
      <c r="E2223" t="s">
        <v>111</v>
      </c>
      <c r="F2223">
        <v>126</v>
      </c>
      <c r="G2223" t="str">
        <f>VLOOKUP(A2223,[1]Sheet1!$B$2:$E$200,3,FALSE)</f>
        <v>CLAVEL</v>
      </c>
      <c r="H2223">
        <f>+Tabla1[[#This Row],[VALOR]]/7</f>
        <v>18</v>
      </c>
    </row>
    <row r="2224" spans="1:8" hidden="1" x14ac:dyDescent="0.25">
      <c r="A2224" t="s">
        <v>87</v>
      </c>
      <c r="B2224" t="s">
        <v>98</v>
      </c>
      <c r="C2224" t="s">
        <v>103</v>
      </c>
      <c r="D2224" t="s">
        <v>134</v>
      </c>
      <c r="E2224" t="s">
        <v>111</v>
      </c>
      <c r="F2224">
        <v>259</v>
      </c>
      <c r="G2224" t="str">
        <f>VLOOKUP(A2224,[1]Sheet1!$B$2:$E$200,3,FALSE)</f>
        <v>CLAVEL</v>
      </c>
      <c r="H2224">
        <f>+Tabla1[[#This Row],[VALOR]]/7</f>
        <v>37</v>
      </c>
    </row>
    <row r="2225" spans="1:10" hidden="1" x14ac:dyDescent="0.25">
      <c r="A2225" t="s">
        <v>87</v>
      </c>
      <c r="B2225" t="s">
        <v>98</v>
      </c>
      <c r="C2225" t="s">
        <v>103</v>
      </c>
      <c r="D2225" t="s">
        <v>134</v>
      </c>
      <c r="E2225" t="s">
        <v>111</v>
      </c>
      <c r="F2225">
        <v>294</v>
      </c>
      <c r="G2225" t="str">
        <f>VLOOKUP(A2225,[1]Sheet1!$B$2:$E$200,3,FALSE)</f>
        <v>CLAVEL</v>
      </c>
      <c r="H2225">
        <f>+Tabla1[[#This Row],[VALOR]]/7</f>
        <v>42</v>
      </c>
    </row>
    <row r="2226" spans="1:10" hidden="1" x14ac:dyDescent="0.25">
      <c r="A2226" t="s">
        <v>94</v>
      </c>
      <c r="B2226" t="s">
        <v>98</v>
      </c>
      <c r="C2226" t="s">
        <v>103</v>
      </c>
      <c r="D2226" t="s">
        <v>134</v>
      </c>
      <c r="E2226" t="s">
        <v>111</v>
      </c>
      <c r="F2226">
        <v>112</v>
      </c>
      <c r="G2226" t="str">
        <f>VLOOKUP(A2226,[1]Sheet1!$B$2:$E$200,3,FALSE)</f>
        <v>CLAVEL</v>
      </c>
      <c r="H2226">
        <f>+Tabla1[[#This Row],[VALOR]]/7</f>
        <v>16</v>
      </c>
    </row>
    <row r="2227" spans="1:10" hidden="1" x14ac:dyDescent="0.25">
      <c r="A2227" t="s">
        <v>94</v>
      </c>
      <c r="B2227" t="s">
        <v>98</v>
      </c>
      <c r="C2227" t="s">
        <v>103</v>
      </c>
      <c r="D2227" t="s">
        <v>134</v>
      </c>
      <c r="E2227" t="s">
        <v>111</v>
      </c>
      <c r="F2227">
        <v>294</v>
      </c>
      <c r="G2227" t="str">
        <f>VLOOKUP(A2227,[1]Sheet1!$B$2:$E$200,3,FALSE)</f>
        <v>CLAVEL</v>
      </c>
      <c r="H2227">
        <f>+Tabla1[[#This Row],[VALOR]]/7</f>
        <v>42</v>
      </c>
    </row>
    <row r="2228" spans="1:10" hidden="1" x14ac:dyDescent="0.25">
      <c r="A2228" t="s">
        <v>88</v>
      </c>
      <c r="B2228" t="s">
        <v>98</v>
      </c>
      <c r="C2228" t="s">
        <v>103</v>
      </c>
      <c r="D2228" t="s">
        <v>104</v>
      </c>
      <c r="E2228" t="s">
        <v>111</v>
      </c>
      <c r="F2228">
        <v>175</v>
      </c>
      <c r="G2228" t="str">
        <f>VLOOKUP(A2228,[1]Sheet1!$B$2:$E$200,3,FALSE)</f>
        <v>CLAVEL</v>
      </c>
      <c r="H2228">
        <f>+Tabla1[[#This Row],[VALOR]]/7</f>
        <v>25</v>
      </c>
    </row>
    <row r="2229" spans="1:10" hidden="1" x14ac:dyDescent="0.25">
      <c r="A2229" t="s">
        <v>90</v>
      </c>
      <c r="B2229" t="s">
        <v>98</v>
      </c>
      <c r="C2229" t="s">
        <v>103</v>
      </c>
      <c r="D2229" t="s">
        <v>104</v>
      </c>
      <c r="E2229" t="s">
        <v>111</v>
      </c>
      <c r="F2229">
        <v>189</v>
      </c>
      <c r="G2229" t="str">
        <f>VLOOKUP(A2229,[1]Sheet1!$B$2:$E$200,3,FALSE)</f>
        <v>CLAVEL</v>
      </c>
      <c r="H2229">
        <f>+Tabla1[[#This Row],[VALOR]]/7</f>
        <v>27</v>
      </c>
    </row>
    <row r="2230" spans="1:10" hidden="1" x14ac:dyDescent="0.25">
      <c r="A2230" t="s">
        <v>91</v>
      </c>
      <c r="B2230" t="s">
        <v>98</v>
      </c>
      <c r="C2230" t="s">
        <v>103</v>
      </c>
      <c r="D2230" t="s">
        <v>104</v>
      </c>
      <c r="E2230" t="s">
        <v>111</v>
      </c>
      <c r="F2230">
        <v>196</v>
      </c>
      <c r="G2230" t="str">
        <f>VLOOKUP(A2230,[1]Sheet1!$B$2:$E$200,3,FALSE)</f>
        <v>CLAVEL</v>
      </c>
      <c r="H2230">
        <f>+Tabla1[[#This Row],[VALOR]]/7</f>
        <v>28</v>
      </c>
    </row>
    <row r="2231" spans="1:10" hidden="1" x14ac:dyDescent="0.25">
      <c r="A2231" t="s">
        <v>92</v>
      </c>
      <c r="B2231" t="s">
        <v>98</v>
      </c>
      <c r="C2231" t="s">
        <v>103</v>
      </c>
      <c r="D2231" t="s">
        <v>104</v>
      </c>
      <c r="E2231" t="s">
        <v>111</v>
      </c>
      <c r="F2231">
        <v>203</v>
      </c>
      <c r="G2231" t="str">
        <f>VLOOKUP(A2231,[1]Sheet1!$B$2:$E$200,3,FALSE)</f>
        <v>CLAVEL</v>
      </c>
      <c r="H2231">
        <f>+Tabla1[[#This Row],[VALOR]]/7</f>
        <v>29</v>
      </c>
    </row>
    <row r="2232" spans="1:10" hidden="1" x14ac:dyDescent="0.25">
      <c r="A2232" t="s">
        <v>94</v>
      </c>
      <c r="B2232" t="s">
        <v>98</v>
      </c>
      <c r="C2232" t="s">
        <v>103</v>
      </c>
      <c r="D2232" t="s">
        <v>104</v>
      </c>
      <c r="E2232" t="s">
        <v>111</v>
      </c>
      <c r="F2232">
        <v>196</v>
      </c>
      <c r="G2232" t="str">
        <f>VLOOKUP(A2232,[1]Sheet1!$B$2:$E$200,3,FALSE)</f>
        <v>CLAVEL</v>
      </c>
      <c r="H2232">
        <f>+Tabla1[[#This Row],[VALOR]]/7</f>
        <v>28</v>
      </c>
    </row>
    <row r="2233" spans="1:10" hidden="1" x14ac:dyDescent="0.25">
      <c r="A2233" t="s">
        <v>96</v>
      </c>
      <c r="B2233" t="s">
        <v>98</v>
      </c>
      <c r="C2233" t="s">
        <v>103</v>
      </c>
      <c r="D2233" t="s">
        <v>104</v>
      </c>
      <c r="E2233" t="s">
        <v>111</v>
      </c>
      <c r="F2233">
        <v>196</v>
      </c>
      <c r="G2233" t="str">
        <f>VLOOKUP(A2233,[1]Sheet1!$B$2:$E$200,3,FALSE)</f>
        <v>CLAVEL</v>
      </c>
      <c r="H2233">
        <f>+Tabla1[[#This Row],[VALOR]]/7</f>
        <v>28</v>
      </c>
    </row>
    <row r="2234" spans="1:10" hidden="1" x14ac:dyDescent="0.25">
      <c r="A2234" t="s">
        <v>114</v>
      </c>
      <c r="B2234" t="s">
        <v>98</v>
      </c>
      <c r="C2234" t="s">
        <v>103</v>
      </c>
      <c r="D2234" t="s">
        <v>104</v>
      </c>
      <c r="E2234" t="s">
        <v>111</v>
      </c>
      <c r="F2234">
        <v>203</v>
      </c>
      <c r="G2234" t="str">
        <f>VLOOKUP(A2234,[1]Sheet1!$B$2:$E$200,3,FALSE)</f>
        <v>CLAVEL</v>
      </c>
      <c r="H2234">
        <f>+Tabla1[[#This Row],[VALOR]]/7</f>
        <v>29</v>
      </c>
    </row>
    <row r="2235" spans="1:10" hidden="1" x14ac:dyDescent="0.25">
      <c r="A2235" t="s">
        <v>115</v>
      </c>
      <c r="B2235" t="s">
        <v>98</v>
      </c>
      <c r="C2235" t="s">
        <v>103</v>
      </c>
      <c r="D2235" t="s">
        <v>104</v>
      </c>
      <c r="E2235" t="s">
        <v>111</v>
      </c>
      <c r="F2235">
        <v>196</v>
      </c>
      <c r="G2235" t="str">
        <f>VLOOKUP(A2235,[1]Sheet1!$B$2:$E$200,3,FALSE)</f>
        <v>CLAVEL</v>
      </c>
      <c r="H2235">
        <f>+Tabla1[[#This Row],[VALOR]]/7</f>
        <v>28</v>
      </c>
    </row>
    <row r="2236" spans="1:10" hidden="1" x14ac:dyDescent="0.25">
      <c r="A2236" t="s">
        <v>116</v>
      </c>
      <c r="B2236" t="s">
        <v>98</v>
      </c>
      <c r="C2236" t="s">
        <v>103</v>
      </c>
      <c r="D2236" t="s">
        <v>104</v>
      </c>
      <c r="E2236" t="s">
        <v>111</v>
      </c>
      <c r="F2236">
        <v>203</v>
      </c>
      <c r="G2236" t="str">
        <f>VLOOKUP(A2236,[1]Sheet1!$B$2:$E$200,3,FALSE)</f>
        <v>MINICLAVEL</v>
      </c>
      <c r="H2236">
        <f>+Tabla1[[#This Row],[VALOR]]/7</f>
        <v>29</v>
      </c>
      <c r="J2236">
        <f>29*7</f>
        <v>203</v>
      </c>
    </row>
    <row r="2237" spans="1:10" hidden="1" x14ac:dyDescent="0.25">
      <c r="A2237" t="s">
        <v>39</v>
      </c>
      <c r="B2237" t="s">
        <v>98</v>
      </c>
      <c r="C2237" t="s">
        <v>103</v>
      </c>
      <c r="D2237" t="s">
        <v>104</v>
      </c>
      <c r="E2237" t="s">
        <v>111</v>
      </c>
      <c r="F2237">
        <v>210</v>
      </c>
      <c r="G2237" t="str">
        <f>VLOOKUP(A2237,[1]Sheet1!$B$2:$E$200,3,FALSE)</f>
        <v>CLAVEL</v>
      </c>
      <c r="H2237">
        <f>+Tabla1[[#This Row],[VALOR]]/7</f>
        <v>30</v>
      </c>
    </row>
    <row r="2238" spans="1:10" hidden="1" x14ac:dyDescent="0.25">
      <c r="A2238" t="s">
        <v>112</v>
      </c>
      <c r="B2238" t="s">
        <v>98</v>
      </c>
      <c r="C2238" t="s">
        <v>103</v>
      </c>
      <c r="D2238" t="s">
        <v>104</v>
      </c>
      <c r="E2238" t="s">
        <v>111</v>
      </c>
      <c r="F2238">
        <v>203</v>
      </c>
      <c r="G2238" t="str">
        <f>VLOOKUP(A2238,[1]Sheet1!$B$2:$E$200,3,FALSE)</f>
        <v>CLAVEL</v>
      </c>
      <c r="H2238">
        <f>+Tabla1[[#This Row],[VALOR]]/7</f>
        <v>29</v>
      </c>
    </row>
    <row r="2239" spans="1:10" hidden="1" x14ac:dyDescent="0.25">
      <c r="A2239" t="s">
        <v>113</v>
      </c>
      <c r="B2239" t="s">
        <v>98</v>
      </c>
      <c r="C2239" t="s">
        <v>103</v>
      </c>
      <c r="D2239" t="s">
        <v>104</v>
      </c>
      <c r="E2239" t="s">
        <v>111</v>
      </c>
      <c r="F2239">
        <v>224</v>
      </c>
      <c r="G2239" t="str">
        <f>VLOOKUP(A2239,[1]Sheet1!$B$2:$E$200,3,FALSE)</f>
        <v>MINICLAVEL</v>
      </c>
      <c r="H2239">
        <f>+Tabla1[[#This Row],[VALOR]]/7</f>
        <v>32</v>
      </c>
    </row>
    <row r="2240" spans="1:10" hidden="1" x14ac:dyDescent="0.25">
      <c r="A2240" t="s">
        <v>117</v>
      </c>
      <c r="B2240" t="s">
        <v>98</v>
      </c>
      <c r="C2240" t="s">
        <v>103</v>
      </c>
      <c r="D2240" t="s">
        <v>104</v>
      </c>
      <c r="E2240" t="s">
        <v>111</v>
      </c>
      <c r="F2240">
        <v>217</v>
      </c>
      <c r="G2240" t="str">
        <f>VLOOKUP(A2240,[1]Sheet1!$B$2:$E$200,3,FALSE)</f>
        <v>MINICLAVEL</v>
      </c>
      <c r="H2240">
        <f>+Tabla1[[#This Row],[VALOR]]/7</f>
        <v>31</v>
      </c>
    </row>
    <row r="2241" spans="1:11" hidden="1" x14ac:dyDescent="0.25">
      <c r="A2241" t="s">
        <v>118</v>
      </c>
      <c r="B2241" t="s">
        <v>98</v>
      </c>
      <c r="C2241" t="s">
        <v>103</v>
      </c>
      <c r="D2241" t="s">
        <v>104</v>
      </c>
      <c r="E2241" t="s">
        <v>111</v>
      </c>
      <c r="F2241">
        <v>210</v>
      </c>
      <c r="G2241" t="str">
        <f>VLOOKUP(A2241,[1]Sheet1!$B$2:$E$200,3,FALSE)</f>
        <v>CLAVEL</v>
      </c>
      <c r="H2241">
        <f>+Tabla1[[#This Row],[VALOR]]/7</f>
        <v>30</v>
      </c>
    </row>
    <row r="2242" spans="1:11" hidden="1" x14ac:dyDescent="0.25">
      <c r="A2242" t="s">
        <v>119</v>
      </c>
      <c r="B2242" t="s">
        <v>98</v>
      </c>
      <c r="C2242" t="s">
        <v>103</v>
      </c>
      <c r="D2242" t="s">
        <v>104</v>
      </c>
      <c r="E2242" t="s">
        <v>111</v>
      </c>
      <c r="F2242">
        <v>217</v>
      </c>
      <c r="G2242" t="str">
        <f>VLOOKUP(A2242,[1]Sheet1!$B$2:$E$200,3,FALSE)</f>
        <v>MINICLAVEL</v>
      </c>
      <c r="H2242">
        <f>+Tabla1[[#This Row],[VALOR]]/7</f>
        <v>31</v>
      </c>
    </row>
    <row r="2243" spans="1:11" hidden="1" x14ac:dyDescent="0.25">
      <c r="A2243" t="s">
        <v>120</v>
      </c>
      <c r="B2243" t="s">
        <v>98</v>
      </c>
      <c r="C2243" t="s">
        <v>103</v>
      </c>
      <c r="D2243" t="s">
        <v>104</v>
      </c>
      <c r="E2243" t="s">
        <v>111</v>
      </c>
      <c r="F2243">
        <v>0</v>
      </c>
      <c r="G2243" t="e">
        <f>VLOOKUP(A2243,[1]Sheet1!$B$2:$E$200,3,FALSE)</f>
        <v>#N/A</v>
      </c>
      <c r="H2243">
        <f>+Tabla1[[#This Row],[VALOR]]/7</f>
        <v>0</v>
      </c>
    </row>
    <row r="2244" spans="1:11" hidden="1" x14ac:dyDescent="0.25">
      <c r="A2244" t="s">
        <v>121</v>
      </c>
      <c r="B2244" t="s">
        <v>98</v>
      </c>
      <c r="C2244" t="s">
        <v>103</v>
      </c>
      <c r="D2244" t="s">
        <v>104</v>
      </c>
      <c r="E2244" t="s">
        <v>111</v>
      </c>
      <c r="F2244">
        <v>196</v>
      </c>
      <c r="G2244" t="str">
        <f>VLOOKUP(A2244,[1]Sheet1!$B$2:$E$200,3,FALSE)</f>
        <v>MINICLAVEL</v>
      </c>
      <c r="H2244">
        <f>+Tabla1[[#This Row],[VALOR]]/7</f>
        <v>28</v>
      </c>
      <c r="J2244">
        <f>28*7</f>
        <v>196</v>
      </c>
    </row>
    <row r="2245" spans="1:11" hidden="1" x14ac:dyDescent="0.25">
      <c r="A2245" t="s">
        <v>122</v>
      </c>
      <c r="B2245" t="s">
        <v>98</v>
      </c>
      <c r="C2245" t="s">
        <v>103</v>
      </c>
      <c r="D2245" t="s">
        <v>104</v>
      </c>
      <c r="E2245" t="s">
        <v>111</v>
      </c>
      <c r="F2245">
        <v>210</v>
      </c>
      <c r="G2245" t="str">
        <f>VLOOKUP(A2245,[1]Sheet1!$B$2:$E$200,3,FALSE)</f>
        <v>MINICLAVEL</v>
      </c>
      <c r="H2245">
        <f>+Tabla1[[#This Row],[VALOR]]/7</f>
        <v>30</v>
      </c>
    </row>
    <row r="2246" spans="1:11" hidden="1" x14ac:dyDescent="0.25">
      <c r="A2246" t="s">
        <v>123</v>
      </c>
      <c r="B2246" t="s">
        <v>98</v>
      </c>
      <c r="C2246" t="s">
        <v>103</v>
      </c>
      <c r="D2246" t="s">
        <v>104</v>
      </c>
      <c r="E2246" t="s">
        <v>111</v>
      </c>
      <c r="F2246">
        <v>210</v>
      </c>
      <c r="G2246" t="str">
        <f>VLOOKUP(A2246,[1]Sheet1!$B$2:$E$200,3,FALSE)</f>
        <v>MINICLAVEL</v>
      </c>
      <c r="H2246">
        <f>+Tabla1[[#This Row],[VALOR]]/7</f>
        <v>30</v>
      </c>
    </row>
    <row r="2247" spans="1:11" hidden="1" x14ac:dyDescent="0.25">
      <c r="A2247" t="s">
        <v>11</v>
      </c>
      <c r="B2247" t="s">
        <v>98</v>
      </c>
      <c r="C2247" t="s">
        <v>107</v>
      </c>
      <c r="D2247" t="s">
        <v>108</v>
      </c>
      <c r="E2247" t="s">
        <v>111</v>
      </c>
      <c r="F2247">
        <v>56</v>
      </c>
      <c r="G2247" t="str">
        <f>VLOOKUP(A2247,[1]Sheet1!$B$2:$E$200,3,FALSE)</f>
        <v>MINICLAVEL</v>
      </c>
      <c r="H2247">
        <f>+Tabla1[[#This Row],[VALOR]]/7</f>
        <v>8</v>
      </c>
      <c r="J2247">
        <v>8</v>
      </c>
      <c r="K2247">
        <f>+J2247*7</f>
        <v>56</v>
      </c>
    </row>
    <row r="2248" spans="1:11" hidden="1" x14ac:dyDescent="0.25">
      <c r="A2248" t="s">
        <v>11</v>
      </c>
      <c r="B2248" t="s">
        <v>98</v>
      </c>
      <c r="C2248" t="s">
        <v>107</v>
      </c>
      <c r="D2248" t="s">
        <v>108</v>
      </c>
      <c r="E2248" t="s">
        <v>111</v>
      </c>
      <c r="F2248">
        <v>84</v>
      </c>
      <c r="G2248" t="str">
        <f>VLOOKUP(A2248,[1]Sheet1!$B$2:$E$200,3,FALSE)</f>
        <v>MINICLAVEL</v>
      </c>
      <c r="H2248">
        <f>+Tabla1[[#This Row],[VALOR]]/7</f>
        <v>12</v>
      </c>
      <c r="J2248">
        <v>12</v>
      </c>
      <c r="K2248">
        <f t="shared" ref="K2248" si="0">+J2248*7</f>
        <v>84</v>
      </c>
    </row>
    <row r="2249" spans="1:11" hidden="1" x14ac:dyDescent="0.25">
      <c r="A2249" t="s">
        <v>16</v>
      </c>
      <c r="B2249" t="s">
        <v>98</v>
      </c>
      <c r="C2249" t="s">
        <v>107</v>
      </c>
      <c r="D2249" t="s">
        <v>108</v>
      </c>
      <c r="E2249" t="s">
        <v>111</v>
      </c>
      <c r="F2249">
        <v>84</v>
      </c>
      <c r="G2249" t="str">
        <f>VLOOKUP(A2249,[1]Sheet1!$B$2:$E$200,3,FALSE)</f>
        <v>CLAVEL</v>
      </c>
      <c r="H2249">
        <f>+Tabla1[[#This Row],[VALOR]]/7</f>
        <v>12</v>
      </c>
    </row>
    <row r="2250" spans="1:11" hidden="1" x14ac:dyDescent="0.25">
      <c r="A2250" t="s">
        <v>24</v>
      </c>
      <c r="B2250" t="s">
        <v>98</v>
      </c>
      <c r="C2250" t="s">
        <v>107</v>
      </c>
      <c r="D2250" t="s">
        <v>108</v>
      </c>
      <c r="E2250" t="s">
        <v>111</v>
      </c>
      <c r="F2250">
        <v>56</v>
      </c>
      <c r="G2250" t="str">
        <f>VLOOKUP(A2250,[1]Sheet1!$B$2:$E$200,3,FALSE)</f>
        <v>CLAVEL</v>
      </c>
      <c r="H2250">
        <f>+Tabla1[[#This Row],[VALOR]]/7</f>
        <v>8</v>
      </c>
    </row>
    <row r="2251" spans="1:11" hidden="1" x14ac:dyDescent="0.25">
      <c r="A2251" t="s">
        <v>24</v>
      </c>
      <c r="B2251" t="s">
        <v>98</v>
      </c>
      <c r="C2251" t="s">
        <v>107</v>
      </c>
      <c r="D2251" t="s">
        <v>108</v>
      </c>
      <c r="E2251" t="s">
        <v>111</v>
      </c>
      <c r="F2251">
        <v>84</v>
      </c>
      <c r="G2251" t="str">
        <f>VLOOKUP(A2251,[1]Sheet1!$B$2:$E$200,3,FALSE)</f>
        <v>CLAVEL</v>
      </c>
      <c r="H2251">
        <f>+Tabla1[[#This Row],[VALOR]]/7</f>
        <v>12</v>
      </c>
    </row>
    <row r="2252" spans="1:11" hidden="1" x14ac:dyDescent="0.25">
      <c r="A2252" t="s">
        <v>24</v>
      </c>
      <c r="B2252" t="s">
        <v>98</v>
      </c>
      <c r="C2252" t="s">
        <v>107</v>
      </c>
      <c r="D2252" t="s">
        <v>108</v>
      </c>
      <c r="E2252" t="s">
        <v>111</v>
      </c>
      <c r="F2252">
        <v>112</v>
      </c>
      <c r="G2252" t="str">
        <f>VLOOKUP(A2252,[1]Sheet1!$B$2:$E$200,3,FALSE)</f>
        <v>CLAVEL</v>
      </c>
      <c r="H2252">
        <f>+Tabla1[[#This Row],[VALOR]]/7</f>
        <v>16</v>
      </c>
    </row>
    <row r="2253" spans="1:11" hidden="1" x14ac:dyDescent="0.25">
      <c r="A2253" t="s">
        <v>24</v>
      </c>
      <c r="B2253" t="s">
        <v>98</v>
      </c>
      <c r="C2253" t="s">
        <v>107</v>
      </c>
      <c r="D2253" t="s">
        <v>108</v>
      </c>
      <c r="E2253" t="s">
        <v>111</v>
      </c>
      <c r="F2253">
        <v>238</v>
      </c>
      <c r="G2253" t="str">
        <f>VLOOKUP(A2253,[1]Sheet1!$B$2:$E$200,3,FALSE)</f>
        <v>CLAVEL</v>
      </c>
      <c r="H2253">
        <f>+Tabla1[[#This Row],[VALOR]]/7</f>
        <v>34</v>
      </c>
    </row>
    <row r="2254" spans="1:11" hidden="1" x14ac:dyDescent="0.25">
      <c r="A2254" t="s">
        <v>24</v>
      </c>
      <c r="B2254" t="s">
        <v>98</v>
      </c>
      <c r="C2254" t="s">
        <v>107</v>
      </c>
      <c r="D2254" t="s">
        <v>108</v>
      </c>
      <c r="E2254" t="s">
        <v>111</v>
      </c>
      <c r="F2254">
        <v>266</v>
      </c>
      <c r="G2254" t="str">
        <f>VLOOKUP(A2254,[1]Sheet1!$B$2:$E$200,3,FALSE)</f>
        <v>CLAVEL</v>
      </c>
      <c r="H2254">
        <f>+Tabla1[[#This Row],[VALOR]]/7</f>
        <v>38</v>
      </c>
    </row>
    <row r="2255" spans="1:11" hidden="1" x14ac:dyDescent="0.25">
      <c r="A2255" t="s">
        <v>25</v>
      </c>
      <c r="B2255" t="s">
        <v>98</v>
      </c>
      <c r="C2255" t="s">
        <v>107</v>
      </c>
      <c r="D2255" t="s">
        <v>108</v>
      </c>
      <c r="E2255" t="s">
        <v>111</v>
      </c>
      <c r="F2255">
        <v>56</v>
      </c>
      <c r="G2255" t="str">
        <f>VLOOKUP(A2255,[1]Sheet1!$B$2:$E$200,3,FALSE)</f>
        <v>CLAVEL</v>
      </c>
      <c r="H2255">
        <f>+Tabla1[[#This Row],[VALOR]]/7</f>
        <v>8</v>
      </c>
    </row>
    <row r="2256" spans="1:11" hidden="1" x14ac:dyDescent="0.25">
      <c r="A2256" t="s">
        <v>25</v>
      </c>
      <c r="B2256" t="s">
        <v>98</v>
      </c>
      <c r="C2256" t="s">
        <v>107</v>
      </c>
      <c r="D2256" t="s">
        <v>108</v>
      </c>
      <c r="E2256" t="s">
        <v>111</v>
      </c>
      <c r="F2256">
        <v>84</v>
      </c>
      <c r="G2256" t="str">
        <f>VLOOKUP(A2256,[1]Sheet1!$B$2:$E$200,3,FALSE)</f>
        <v>CLAVEL</v>
      </c>
      <c r="H2256">
        <f>+Tabla1[[#This Row],[VALOR]]/7</f>
        <v>12</v>
      </c>
    </row>
    <row r="2257" spans="1:8" hidden="1" x14ac:dyDescent="0.25">
      <c r="A2257" t="s">
        <v>25</v>
      </c>
      <c r="B2257" t="s">
        <v>98</v>
      </c>
      <c r="C2257" t="s">
        <v>107</v>
      </c>
      <c r="D2257" t="s">
        <v>108</v>
      </c>
      <c r="E2257" t="s">
        <v>111</v>
      </c>
      <c r="F2257">
        <v>112</v>
      </c>
      <c r="G2257" t="str">
        <f>VLOOKUP(A2257,[1]Sheet1!$B$2:$E$200,3,FALSE)</f>
        <v>CLAVEL</v>
      </c>
      <c r="H2257">
        <f>+Tabla1[[#This Row],[VALOR]]/7</f>
        <v>16</v>
      </c>
    </row>
    <row r="2258" spans="1:8" hidden="1" x14ac:dyDescent="0.25">
      <c r="A2258" t="s">
        <v>25</v>
      </c>
      <c r="B2258" t="s">
        <v>98</v>
      </c>
      <c r="C2258" t="s">
        <v>107</v>
      </c>
      <c r="D2258" t="s">
        <v>108</v>
      </c>
      <c r="E2258" t="s">
        <v>111</v>
      </c>
      <c r="F2258">
        <v>238</v>
      </c>
      <c r="G2258" t="str">
        <f>VLOOKUP(A2258,[1]Sheet1!$B$2:$E$200,3,FALSE)</f>
        <v>CLAVEL</v>
      </c>
      <c r="H2258">
        <f>+Tabla1[[#This Row],[VALOR]]/7</f>
        <v>34</v>
      </c>
    </row>
    <row r="2259" spans="1:8" hidden="1" x14ac:dyDescent="0.25">
      <c r="A2259" t="s">
        <v>25</v>
      </c>
      <c r="B2259" t="s">
        <v>98</v>
      </c>
      <c r="C2259" t="s">
        <v>107</v>
      </c>
      <c r="D2259" t="s">
        <v>108</v>
      </c>
      <c r="E2259" t="s">
        <v>111</v>
      </c>
      <c r="F2259">
        <v>266</v>
      </c>
      <c r="G2259" t="str">
        <f>VLOOKUP(A2259,[1]Sheet1!$B$2:$E$200,3,FALSE)</f>
        <v>CLAVEL</v>
      </c>
      <c r="H2259">
        <f>+Tabla1[[#This Row],[VALOR]]/7</f>
        <v>38</v>
      </c>
    </row>
    <row r="2260" spans="1:8" hidden="1" x14ac:dyDescent="0.25">
      <c r="A2260" t="s">
        <v>28</v>
      </c>
      <c r="B2260" t="s">
        <v>98</v>
      </c>
      <c r="C2260" t="s">
        <v>107</v>
      </c>
      <c r="D2260" t="s">
        <v>108</v>
      </c>
      <c r="E2260" t="s">
        <v>111</v>
      </c>
      <c r="F2260">
        <v>84</v>
      </c>
      <c r="G2260" t="str">
        <f>VLOOKUP(A2260,[1]Sheet1!$B$2:$E$200,3,FALSE)</f>
        <v>CLAVEL</v>
      </c>
      <c r="H2260">
        <f>+Tabla1[[#This Row],[VALOR]]/7</f>
        <v>12</v>
      </c>
    </row>
    <row r="2261" spans="1:8" hidden="1" x14ac:dyDescent="0.25">
      <c r="A2261" t="s">
        <v>28</v>
      </c>
      <c r="B2261" t="s">
        <v>98</v>
      </c>
      <c r="C2261" t="s">
        <v>107</v>
      </c>
      <c r="D2261" t="s">
        <v>108</v>
      </c>
      <c r="E2261" t="s">
        <v>111</v>
      </c>
      <c r="F2261">
        <v>112</v>
      </c>
      <c r="G2261" t="str">
        <f>VLOOKUP(A2261,[1]Sheet1!$B$2:$E$200,3,FALSE)</f>
        <v>CLAVEL</v>
      </c>
      <c r="H2261">
        <f>+Tabla1[[#This Row],[VALOR]]/7</f>
        <v>16</v>
      </c>
    </row>
    <row r="2262" spans="1:8" hidden="1" x14ac:dyDescent="0.25">
      <c r="A2262" t="s">
        <v>28</v>
      </c>
      <c r="B2262" t="s">
        <v>98</v>
      </c>
      <c r="C2262" t="s">
        <v>107</v>
      </c>
      <c r="D2262" t="s">
        <v>108</v>
      </c>
      <c r="E2262" t="s">
        <v>111</v>
      </c>
      <c r="F2262">
        <v>238</v>
      </c>
      <c r="G2262" t="str">
        <f>VLOOKUP(A2262,[1]Sheet1!$B$2:$E$200,3,FALSE)</f>
        <v>CLAVEL</v>
      </c>
      <c r="H2262">
        <f>+Tabla1[[#This Row],[VALOR]]/7</f>
        <v>34</v>
      </c>
    </row>
    <row r="2263" spans="1:8" hidden="1" x14ac:dyDescent="0.25">
      <c r="A2263" t="s">
        <v>28</v>
      </c>
      <c r="B2263" t="s">
        <v>98</v>
      </c>
      <c r="C2263" t="s">
        <v>107</v>
      </c>
      <c r="D2263" t="s">
        <v>108</v>
      </c>
      <c r="E2263" t="s">
        <v>111</v>
      </c>
      <c r="F2263">
        <v>266</v>
      </c>
      <c r="G2263" t="str">
        <f>VLOOKUP(A2263,[1]Sheet1!$B$2:$E$200,3,FALSE)</f>
        <v>CLAVEL</v>
      </c>
      <c r="H2263">
        <f>+Tabla1[[#This Row],[VALOR]]/7</f>
        <v>38</v>
      </c>
    </row>
    <row r="2264" spans="1:8" hidden="1" x14ac:dyDescent="0.25">
      <c r="A2264" t="s">
        <v>40</v>
      </c>
      <c r="B2264" t="s">
        <v>98</v>
      </c>
      <c r="C2264" t="s">
        <v>107</v>
      </c>
      <c r="D2264" t="s">
        <v>108</v>
      </c>
      <c r="E2264" t="s">
        <v>111</v>
      </c>
      <c r="F2264">
        <v>84</v>
      </c>
      <c r="G2264" t="str">
        <f>VLOOKUP(A2264,[1]Sheet1!$B$2:$E$200,3,FALSE)</f>
        <v>CLAVEL</v>
      </c>
      <c r="H2264">
        <f>+Tabla1[[#This Row],[VALOR]]/7</f>
        <v>12</v>
      </c>
    </row>
    <row r="2265" spans="1:8" hidden="1" x14ac:dyDescent="0.25">
      <c r="A2265" t="s">
        <v>40</v>
      </c>
      <c r="B2265" t="s">
        <v>98</v>
      </c>
      <c r="C2265" t="s">
        <v>107</v>
      </c>
      <c r="D2265" t="s">
        <v>108</v>
      </c>
      <c r="E2265" t="s">
        <v>111</v>
      </c>
      <c r="F2265">
        <v>112</v>
      </c>
      <c r="G2265" t="str">
        <f>VLOOKUP(A2265,[1]Sheet1!$B$2:$E$200,3,FALSE)</f>
        <v>CLAVEL</v>
      </c>
      <c r="H2265">
        <f>+Tabla1[[#This Row],[VALOR]]/7</f>
        <v>16</v>
      </c>
    </row>
    <row r="2266" spans="1:8" hidden="1" x14ac:dyDescent="0.25">
      <c r="A2266" t="s">
        <v>42</v>
      </c>
      <c r="B2266" t="s">
        <v>98</v>
      </c>
      <c r="C2266" t="s">
        <v>107</v>
      </c>
      <c r="D2266" t="s">
        <v>108</v>
      </c>
      <c r="E2266" t="s">
        <v>111</v>
      </c>
      <c r="F2266">
        <v>84</v>
      </c>
      <c r="G2266" t="str">
        <f>VLOOKUP(A2266,[1]Sheet1!$B$2:$E$200,3,FALSE)</f>
        <v>CLAVEL</v>
      </c>
      <c r="H2266">
        <f>+Tabla1[[#This Row],[VALOR]]/7</f>
        <v>12</v>
      </c>
    </row>
    <row r="2267" spans="1:8" hidden="1" x14ac:dyDescent="0.25">
      <c r="A2267" t="s">
        <v>42</v>
      </c>
      <c r="B2267" t="s">
        <v>98</v>
      </c>
      <c r="C2267" t="s">
        <v>107</v>
      </c>
      <c r="D2267" t="s">
        <v>108</v>
      </c>
      <c r="E2267" t="s">
        <v>111</v>
      </c>
      <c r="F2267">
        <v>112</v>
      </c>
      <c r="G2267" t="str">
        <f>VLOOKUP(A2267,[1]Sheet1!$B$2:$E$200,3,FALSE)</f>
        <v>CLAVEL</v>
      </c>
      <c r="H2267">
        <f>+Tabla1[[#This Row],[VALOR]]/7</f>
        <v>16</v>
      </c>
    </row>
    <row r="2268" spans="1:8" hidden="1" x14ac:dyDescent="0.25">
      <c r="A2268" t="s">
        <v>48</v>
      </c>
      <c r="B2268" t="s">
        <v>98</v>
      </c>
      <c r="C2268" t="s">
        <v>107</v>
      </c>
      <c r="D2268" t="s">
        <v>108</v>
      </c>
      <c r="E2268" t="s">
        <v>111</v>
      </c>
      <c r="F2268">
        <v>84</v>
      </c>
      <c r="G2268" t="str">
        <f>VLOOKUP(A2268,[1]Sheet1!$B$2:$E$200,3,FALSE)</f>
        <v>CLAVEL</v>
      </c>
      <c r="H2268">
        <f>+Tabla1[[#This Row],[VALOR]]/7</f>
        <v>12</v>
      </c>
    </row>
    <row r="2269" spans="1:8" hidden="1" x14ac:dyDescent="0.25">
      <c r="A2269" t="s">
        <v>48</v>
      </c>
      <c r="B2269" t="s">
        <v>98</v>
      </c>
      <c r="C2269" t="s">
        <v>107</v>
      </c>
      <c r="D2269" t="s">
        <v>108</v>
      </c>
      <c r="E2269" t="s">
        <v>111</v>
      </c>
      <c r="F2269">
        <v>112</v>
      </c>
      <c r="G2269" t="str">
        <f>VLOOKUP(A2269,[1]Sheet1!$B$2:$E$200,3,FALSE)</f>
        <v>CLAVEL</v>
      </c>
      <c r="H2269">
        <f>+Tabla1[[#This Row],[VALOR]]/7</f>
        <v>16</v>
      </c>
    </row>
    <row r="2270" spans="1:8" hidden="1" x14ac:dyDescent="0.25">
      <c r="A2270" t="s">
        <v>48</v>
      </c>
      <c r="B2270" t="s">
        <v>98</v>
      </c>
      <c r="C2270" t="s">
        <v>107</v>
      </c>
      <c r="D2270" t="s">
        <v>108</v>
      </c>
      <c r="E2270" t="s">
        <v>111</v>
      </c>
      <c r="F2270">
        <v>238</v>
      </c>
      <c r="G2270" t="str">
        <f>VLOOKUP(A2270,[1]Sheet1!$B$2:$E$200,3,FALSE)</f>
        <v>CLAVEL</v>
      </c>
      <c r="H2270">
        <f>+Tabla1[[#This Row],[VALOR]]/7</f>
        <v>34</v>
      </c>
    </row>
    <row r="2271" spans="1:8" hidden="1" x14ac:dyDescent="0.25">
      <c r="A2271" t="s">
        <v>48</v>
      </c>
      <c r="B2271" t="s">
        <v>98</v>
      </c>
      <c r="C2271" t="s">
        <v>107</v>
      </c>
      <c r="D2271" t="s">
        <v>108</v>
      </c>
      <c r="E2271" t="s">
        <v>111</v>
      </c>
      <c r="F2271">
        <v>266</v>
      </c>
      <c r="G2271" t="str">
        <f>VLOOKUP(A2271,[1]Sheet1!$B$2:$E$200,3,FALSE)</f>
        <v>CLAVEL</v>
      </c>
      <c r="H2271">
        <f>+Tabla1[[#This Row],[VALOR]]/7</f>
        <v>38</v>
      </c>
    </row>
    <row r="2272" spans="1:8" hidden="1" x14ac:dyDescent="0.25">
      <c r="A2272" t="s">
        <v>57</v>
      </c>
      <c r="B2272" t="s">
        <v>98</v>
      </c>
      <c r="C2272" t="s">
        <v>107</v>
      </c>
      <c r="D2272" t="s">
        <v>108</v>
      </c>
      <c r="E2272" t="s">
        <v>111</v>
      </c>
      <c r="F2272">
        <v>56</v>
      </c>
      <c r="G2272" t="str">
        <f>VLOOKUP(A2272,[1]Sheet1!$B$2:$E$200,3,FALSE)</f>
        <v>CLAVEL</v>
      </c>
      <c r="H2272">
        <f>+Tabla1[[#This Row],[VALOR]]/7</f>
        <v>8</v>
      </c>
    </row>
    <row r="2273" spans="1:8" hidden="1" x14ac:dyDescent="0.25">
      <c r="A2273" t="s">
        <v>57</v>
      </c>
      <c r="B2273" t="s">
        <v>98</v>
      </c>
      <c r="C2273" t="s">
        <v>107</v>
      </c>
      <c r="D2273" t="s">
        <v>108</v>
      </c>
      <c r="E2273" t="s">
        <v>111</v>
      </c>
      <c r="F2273">
        <v>84</v>
      </c>
      <c r="G2273" t="str">
        <f>VLOOKUP(A2273,[1]Sheet1!$B$2:$E$200,3,FALSE)</f>
        <v>CLAVEL</v>
      </c>
      <c r="H2273">
        <f>+Tabla1[[#This Row],[VALOR]]/7</f>
        <v>12</v>
      </c>
    </row>
    <row r="2274" spans="1:8" hidden="1" x14ac:dyDescent="0.25">
      <c r="A2274" t="s">
        <v>57</v>
      </c>
      <c r="B2274" t="s">
        <v>98</v>
      </c>
      <c r="C2274" t="s">
        <v>107</v>
      </c>
      <c r="D2274" t="s">
        <v>108</v>
      </c>
      <c r="E2274" t="s">
        <v>111</v>
      </c>
      <c r="F2274">
        <v>112</v>
      </c>
      <c r="G2274" t="str">
        <f>VLOOKUP(A2274,[1]Sheet1!$B$2:$E$200,3,FALSE)</f>
        <v>CLAVEL</v>
      </c>
      <c r="H2274">
        <f>+Tabla1[[#This Row],[VALOR]]/7</f>
        <v>16</v>
      </c>
    </row>
    <row r="2275" spans="1:8" hidden="1" x14ac:dyDescent="0.25">
      <c r="A2275" t="s">
        <v>57</v>
      </c>
      <c r="B2275" t="s">
        <v>98</v>
      </c>
      <c r="C2275" t="s">
        <v>107</v>
      </c>
      <c r="D2275" t="s">
        <v>108</v>
      </c>
      <c r="E2275" t="s">
        <v>111</v>
      </c>
      <c r="F2275">
        <v>280</v>
      </c>
      <c r="G2275" t="str">
        <f>VLOOKUP(A2275,[1]Sheet1!$B$2:$E$200,3,FALSE)</f>
        <v>CLAVEL</v>
      </c>
      <c r="H2275">
        <f>+Tabla1[[#This Row],[VALOR]]/7</f>
        <v>40</v>
      </c>
    </row>
    <row r="2276" spans="1:8" hidden="1" x14ac:dyDescent="0.25">
      <c r="A2276" t="s">
        <v>58</v>
      </c>
      <c r="B2276" t="s">
        <v>98</v>
      </c>
      <c r="C2276" t="s">
        <v>107</v>
      </c>
      <c r="D2276" t="s">
        <v>108</v>
      </c>
      <c r="E2276" t="s">
        <v>111</v>
      </c>
      <c r="F2276">
        <v>56</v>
      </c>
      <c r="G2276" t="str">
        <f>VLOOKUP(A2276,[1]Sheet1!$B$2:$E$200,3,FALSE)</f>
        <v>MINICLAVEL</v>
      </c>
      <c r="H2276">
        <f>+Tabla1[[#This Row],[VALOR]]/7</f>
        <v>8</v>
      </c>
    </row>
    <row r="2277" spans="1:8" hidden="1" x14ac:dyDescent="0.25">
      <c r="A2277" t="s">
        <v>58</v>
      </c>
      <c r="B2277" t="s">
        <v>98</v>
      </c>
      <c r="C2277" t="s">
        <v>107</v>
      </c>
      <c r="D2277" t="s">
        <v>108</v>
      </c>
      <c r="E2277" t="s">
        <v>111</v>
      </c>
      <c r="F2277">
        <v>84</v>
      </c>
      <c r="G2277" t="str">
        <f>VLOOKUP(A2277,[1]Sheet1!$B$2:$E$200,3,FALSE)</f>
        <v>MINICLAVEL</v>
      </c>
      <c r="H2277">
        <f>+Tabla1[[#This Row],[VALOR]]/7</f>
        <v>12</v>
      </c>
    </row>
    <row r="2278" spans="1:8" hidden="1" x14ac:dyDescent="0.25">
      <c r="A2278" t="s">
        <v>62</v>
      </c>
      <c r="B2278" t="s">
        <v>98</v>
      </c>
      <c r="C2278" t="s">
        <v>107</v>
      </c>
      <c r="D2278" t="s">
        <v>108</v>
      </c>
      <c r="E2278" t="s">
        <v>111</v>
      </c>
      <c r="F2278">
        <v>84</v>
      </c>
      <c r="G2278" t="str">
        <f>VLOOKUP(A2278,[1]Sheet1!$B$2:$E$200,3,FALSE)</f>
        <v>MINICLAVEL</v>
      </c>
      <c r="H2278">
        <f>+Tabla1[[#This Row],[VALOR]]/7</f>
        <v>12</v>
      </c>
    </row>
    <row r="2279" spans="1:8" hidden="1" x14ac:dyDescent="0.25">
      <c r="A2279" t="s">
        <v>69</v>
      </c>
      <c r="B2279" t="s">
        <v>98</v>
      </c>
      <c r="C2279" t="s">
        <v>107</v>
      </c>
      <c r="D2279" t="s">
        <v>108</v>
      </c>
      <c r="E2279" t="s">
        <v>111</v>
      </c>
      <c r="F2279">
        <v>56</v>
      </c>
      <c r="G2279" t="str">
        <f>VLOOKUP(A2279,[1]Sheet1!$B$2:$E$200,3,FALSE)</f>
        <v>MINICLAVEL</v>
      </c>
      <c r="H2279">
        <f>+Tabla1[[#This Row],[VALOR]]/7</f>
        <v>8</v>
      </c>
    </row>
    <row r="2280" spans="1:8" hidden="1" x14ac:dyDescent="0.25">
      <c r="A2280" t="s">
        <v>69</v>
      </c>
      <c r="B2280" t="s">
        <v>98</v>
      </c>
      <c r="C2280" t="s">
        <v>107</v>
      </c>
      <c r="D2280" t="s">
        <v>108</v>
      </c>
      <c r="E2280" t="s">
        <v>111</v>
      </c>
      <c r="F2280">
        <v>84</v>
      </c>
      <c r="G2280" t="str">
        <f>VLOOKUP(A2280,[1]Sheet1!$B$2:$E$200,3,FALSE)</f>
        <v>MINICLAVEL</v>
      </c>
      <c r="H2280">
        <f>+Tabla1[[#This Row],[VALOR]]/7</f>
        <v>12</v>
      </c>
    </row>
    <row r="2281" spans="1:8" hidden="1" x14ac:dyDescent="0.25">
      <c r="A2281" t="s">
        <v>73</v>
      </c>
      <c r="B2281" t="s">
        <v>98</v>
      </c>
      <c r="C2281" t="s">
        <v>107</v>
      </c>
      <c r="D2281" t="s">
        <v>108</v>
      </c>
      <c r="E2281" t="s">
        <v>111</v>
      </c>
      <c r="F2281">
        <v>84</v>
      </c>
      <c r="G2281" t="str">
        <f>VLOOKUP(A2281,[1]Sheet1!$B$2:$E$200,3,FALSE)</f>
        <v>CLAVEL</v>
      </c>
      <c r="H2281">
        <f>+Tabla1[[#This Row],[VALOR]]/7</f>
        <v>12</v>
      </c>
    </row>
    <row r="2282" spans="1:8" hidden="1" x14ac:dyDescent="0.25">
      <c r="A2282" t="s">
        <v>73</v>
      </c>
      <c r="B2282" t="s">
        <v>98</v>
      </c>
      <c r="C2282" t="s">
        <v>107</v>
      </c>
      <c r="D2282" t="s">
        <v>108</v>
      </c>
      <c r="E2282" t="s">
        <v>111</v>
      </c>
      <c r="F2282">
        <v>112</v>
      </c>
      <c r="G2282" t="str">
        <f>VLOOKUP(A2282,[1]Sheet1!$B$2:$E$200,3,FALSE)</f>
        <v>CLAVEL</v>
      </c>
      <c r="H2282">
        <f>+Tabla1[[#This Row],[VALOR]]/7</f>
        <v>16</v>
      </c>
    </row>
    <row r="2283" spans="1:8" hidden="1" x14ac:dyDescent="0.25">
      <c r="A2283" t="s">
        <v>74</v>
      </c>
      <c r="B2283" t="s">
        <v>98</v>
      </c>
      <c r="C2283" t="s">
        <v>107</v>
      </c>
      <c r="D2283" t="s">
        <v>108</v>
      </c>
      <c r="E2283" t="s">
        <v>111</v>
      </c>
      <c r="F2283">
        <v>49</v>
      </c>
      <c r="G2283" t="str">
        <f>VLOOKUP(A2283,[1]Sheet1!$B$2:$E$200,3,FALSE)</f>
        <v>CLAVEL</v>
      </c>
      <c r="H2283">
        <f>+Tabla1[[#This Row],[VALOR]]/7</f>
        <v>7</v>
      </c>
    </row>
    <row r="2284" spans="1:8" hidden="1" x14ac:dyDescent="0.25">
      <c r="A2284" t="s">
        <v>74</v>
      </c>
      <c r="B2284" t="s">
        <v>98</v>
      </c>
      <c r="C2284" t="s">
        <v>107</v>
      </c>
      <c r="D2284" t="s">
        <v>108</v>
      </c>
      <c r="E2284" t="s">
        <v>111</v>
      </c>
      <c r="F2284">
        <v>70</v>
      </c>
      <c r="G2284" t="str">
        <f>VLOOKUP(A2284,[1]Sheet1!$B$2:$E$200,3,FALSE)</f>
        <v>CLAVEL</v>
      </c>
      <c r="H2284">
        <f>+Tabla1[[#This Row],[VALOR]]/7</f>
        <v>10</v>
      </c>
    </row>
    <row r="2285" spans="1:8" hidden="1" x14ac:dyDescent="0.25">
      <c r="A2285" t="s">
        <v>74</v>
      </c>
      <c r="B2285" t="s">
        <v>98</v>
      </c>
      <c r="C2285" t="s">
        <v>107</v>
      </c>
      <c r="D2285" t="s">
        <v>108</v>
      </c>
      <c r="E2285" t="s">
        <v>111</v>
      </c>
      <c r="F2285">
        <v>91</v>
      </c>
      <c r="G2285" t="str">
        <f>VLOOKUP(A2285,[1]Sheet1!$B$2:$E$200,3,FALSE)</f>
        <v>CLAVEL</v>
      </c>
      <c r="H2285">
        <f>+Tabla1[[#This Row],[VALOR]]/7</f>
        <v>13</v>
      </c>
    </row>
    <row r="2286" spans="1:8" hidden="1" x14ac:dyDescent="0.25">
      <c r="A2286" t="s">
        <v>74</v>
      </c>
      <c r="B2286" t="s">
        <v>98</v>
      </c>
      <c r="C2286" t="s">
        <v>107</v>
      </c>
      <c r="D2286" t="s">
        <v>108</v>
      </c>
      <c r="E2286" t="s">
        <v>111</v>
      </c>
      <c r="F2286">
        <v>112</v>
      </c>
      <c r="G2286" t="str">
        <f>VLOOKUP(A2286,[1]Sheet1!$B$2:$E$200,3,FALSE)</f>
        <v>CLAVEL</v>
      </c>
      <c r="H2286">
        <f>+Tabla1[[#This Row],[VALOR]]/7</f>
        <v>16</v>
      </c>
    </row>
    <row r="2287" spans="1:8" hidden="1" x14ac:dyDescent="0.25">
      <c r="A2287" t="s">
        <v>74</v>
      </c>
      <c r="B2287" t="s">
        <v>98</v>
      </c>
      <c r="C2287" t="s">
        <v>107</v>
      </c>
      <c r="D2287" t="s">
        <v>108</v>
      </c>
      <c r="E2287" t="s">
        <v>111</v>
      </c>
      <c r="F2287">
        <v>224</v>
      </c>
      <c r="G2287" t="str">
        <f>VLOOKUP(A2287,[1]Sheet1!$B$2:$E$200,3,FALSE)</f>
        <v>CLAVEL</v>
      </c>
      <c r="H2287">
        <f>+Tabla1[[#This Row],[VALOR]]/7</f>
        <v>32</v>
      </c>
    </row>
    <row r="2288" spans="1:8" hidden="1" x14ac:dyDescent="0.25">
      <c r="A2288" t="s">
        <v>74</v>
      </c>
      <c r="B2288" t="s">
        <v>98</v>
      </c>
      <c r="C2288" t="s">
        <v>107</v>
      </c>
      <c r="D2288" t="s">
        <v>108</v>
      </c>
      <c r="E2288" t="s">
        <v>111</v>
      </c>
      <c r="F2288">
        <v>252</v>
      </c>
      <c r="G2288" t="str">
        <f>VLOOKUP(A2288,[1]Sheet1!$B$2:$E$200,3,FALSE)</f>
        <v>CLAVEL</v>
      </c>
      <c r="H2288">
        <f>+Tabla1[[#This Row],[VALOR]]/7</f>
        <v>36</v>
      </c>
    </row>
    <row r="2289" spans="1:8" hidden="1" x14ac:dyDescent="0.25">
      <c r="A2289" t="s">
        <v>75</v>
      </c>
      <c r="B2289" t="s">
        <v>98</v>
      </c>
      <c r="C2289" t="s">
        <v>107</v>
      </c>
      <c r="D2289" t="s">
        <v>108</v>
      </c>
      <c r="E2289" t="s">
        <v>111</v>
      </c>
      <c r="F2289">
        <v>84</v>
      </c>
      <c r="G2289" t="str">
        <f>VLOOKUP(A2289,[1]Sheet1!$B$2:$E$200,3,FALSE)</f>
        <v>MINICLAVEL</v>
      </c>
      <c r="H2289">
        <f>+Tabla1[[#This Row],[VALOR]]/7</f>
        <v>12</v>
      </c>
    </row>
    <row r="2290" spans="1:8" hidden="1" x14ac:dyDescent="0.25">
      <c r="A2290" t="s">
        <v>84</v>
      </c>
      <c r="B2290" t="s">
        <v>98</v>
      </c>
      <c r="C2290" t="s">
        <v>107</v>
      </c>
      <c r="D2290" t="s">
        <v>108</v>
      </c>
      <c r="E2290" t="s">
        <v>111</v>
      </c>
      <c r="F2290">
        <v>56</v>
      </c>
      <c r="G2290" t="str">
        <f>VLOOKUP(A2290,[1]Sheet1!$B$2:$E$200,3,FALSE)</f>
        <v>MINICLAVEL</v>
      </c>
      <c r="H2290">
        <f>+Tabla1[[#This Row],[VALOR]]/7</f>
        <v>8</v>
      </c>
    </row>
    <row r="2291" spans="1:8" hidden="1" x14ac:dyDescent="0.25">
      <c r="A2291" t="s">
        <v>84</v>
      </c>
      <c r="B2291" t="s">
        <v>98</v>
      </c>
      <c r="C2291" t="s">
        <v>107</v>
      </c>
      <c r="D2291" t="s">
        <v>108</v>
      </c>
      <c r="E2291" t="s">
        <v>111</v>
      </c>
      <c r="F2291">
        <v>84</v>
      </c>
      <c r="G2291" t="str">
        <f>VLOOKUP(A2291,[1]Sheet1!$B$2:$E$200,3,FALSE)</f>
        <v>MINICLAVEL</v>
      </c>
      <c r="H2291">
        <f>+Tabla1[[#This Row],[VALOR]]/7</f>
        <v>12</v>
      </c>
    </row>
    <row r="2292" spans="1:8" hidden="1" x14ac:dyDescent="0.25">
      <c r="A2292" t="s">
        <v>92</v>
      </c>
      <c r="B2292" t="s">
        <v>98</v>
      </c>
      <c r="C2292" t="s">
        <v>107</v>
      </c>
      <c r="D2292" t="s">
        <v>108</v>
      </c>
      <c r="E2292" t="s">
        <v>111</v>
      </c>
      <c r="F2292">
        <v>49</v>
      </c>
      <c r="G2292" t="str">
        <f>VLOOKUP(A2292,[1]Sheet1!$B$2:$E$200,3,FALSE)</f>
        <v>CLAVEL</v>
      </c>
      <c r="H2292">
        <f>+Tabla1[[#This Row],[VALOR]]/7</f>
        <v>7</v>
      </c>
    </row>
    <row r="2293" spans="1:8" hidden="1" x14ac:dyDescent="0.25">
      <c r="A2293" t="s">
        <v>92</v>
      </c>
      <c r="B2293" t="s">
        <v>98</v>
      </c>
      <c r="C2293" t="s">
        <v>107</v>
      </c>
      <c r="D2293" t="s">
        <v>108</v>
      </c>
      <c r="E2293" t="s">
        <v>111</v>
      </c>
      <c r="F2293">
        <v>70</v>
      </c>
      <c r="G2293" t="str">
        <f>VLOOKUP(A2293,[1]Sheet1!$B$2:$E$200,3,FALSE)</f>
        <v>CLAVEL</v>
      </c>
      <c r="H2293">
        <f>+Tabla1[[#This Row],[VALOR]]/7</f>
        <v>10</v>
      </c>
    </row>
    <row r="2294" spans="1:8" hidden="1" x14ac:dyDescent="0.25">
      <c r="A2294" t="s">
        <v>92</v>
      </c>
      <c r="B2294" t="s">
        <v>98</v>
      </c>
      <c r="C2294" t="s">
        <v>107</v>
      </c>
      <c r="D2294" t="s">
        <v>108</v>
      </c>
      <c r="E2294" t="s">
        <v>111</v>
      </c>
      <c r="F2294">
        <v>91</v>
      </c>
      <c r="G2294" t="str">
        <f>VLOOKUP(A2294,[1]Sheet1!$B$2:$E$200,3,FALSE)</f>
        <v>CLAVEL</v>
      </c>
      <c r="H2294">
        <f>+Tabla1[[#This Row],[VALOR]]/7</f>
        <v>13</v>
      </c>
    </row>
    <row r="2295" spans="1:8" hidden="1" x14ac:dyDescent="0.25">
      <c r="A2295" t="s">
        <v>92</v>
      </c>
      <c r="B2295" t="s">
        <v>98</v>
      </c>
      <c r="C2295" t="s">
        <v>107</v>
      </c>
      <c r="D2295" t="s">
        <v>108</v>
      </c>
      <c r="E2295" t="s">
        <v>111</v>
      </c>
      <c r="F2295">
        <v>112</v>
      </c>
      <c r="G2295" t="str">
        <f>VLOOKUP(A2295,[1]Sheet1!$B$2:$E$200,3,FALSE)</f>
        <v>CLAVEL</v>
      </c>
      <c r="H2295">
        <f>+Tabla1[[#This Row],[VALOR]]/7</f>
        <v>16</v>
      </c>
    </row>
    <row r="2296" spans="1:8" hidden="1" x14ac:dyDescent="0.25">
      <c r="A2296" t="s">
        <v>92</v>
      </c>
      <c r="B2296" t="s">
        <v>98</v>
      </c>
      <c r="C2296" t="s">
        <v>107</v>
      </c>
      <c r="D2296" t="s">
        <v>108</v>
      </c>
      <c r="E2296" t="s">
        <v>111</v>
      </c>
      <c r="F2296">
        <v>224</v>
      </c>
      <c r="G2296" t="str">
        <f>VLOOKUP(A2296,[1]Sheet1!$B$2:$E$200,3,FALSE)</f>
        <v>CLAVEL</v>
      </c>
      <c r="H2296">
        <f>+Tabla1[[#This Row],[VALOR]]/7</f>
        <v>32</v>
      </c>
    </row>
    <row r="2297" spans="1:8" hidden="1" x14ac:dyDescent="0.25">
      <c r="A2297" t="s">
        <v>92</v>
      </c>
      <c r="B2297" t="s">
        <v>98</v>
      </c>
      <c r="C2297" t="s">
        <v>107</v>
      </c>
      <c r="D2297" t="s">
        <v>108</v>
      </c>
      <c r="E2297" t="s">
        <v>111</v>
      </c>
      <c r="F2297">
        <v>252</v>
      </c>
      <c r="G2297" t="str">
        <f>VLOOKUP(A2297,[1]Sheet1!$B$2:$E$200,3,FALSE)</f>
        <v>CLAVEL</v>
      </c>
      <c r="H2297">
        <f>+Tabla1[[#This Row],[VALOR]]/7</f>
        <v>36</v>
      </c>
    </row>
    <row r="2298" spans="1:8" hidden="1" x14ac:dyDescent="0.25">
      <c r="A2298" t="s">
        <v>94</v>
      </c>
      <c r="B2298" t="s">
        <v>98</v>
      </c>
      <c r="C2298" t="s">
        <v>107</v>
      </c>
      <c r="D2298" t="s">
        <v>108</v>
      </c>
      <c r="E2298" t="s">
        <v>111</v>
      </c>
      <c r="F2298">
        <v>56</v>
      </c>
      <c r="G2298" t="str">
        <f>VLOOKUP(A2298,[1]Sheet1!$B$2:$E$200,3,FALSE)</f>
        <v>CLAVEL</v>
      </c>
      <c r="H2298">
        <f>+Tabla1[[#This Row],[VALOR]]/7</f>
        <v>8</v>
      </c>
    </row>
    <row r="2299" spans="1:8" hidden="1" x14ac:dyDescent="0.25">
      <c r="A2299" t="s">
        <v>94</v>
      </c>
      <c r="B2299" t="s">
        <v>98</v>
      </c>
      <c r="C2299" t="s">
        <v>107</v>
      </c>
      <c r="D2299" t="s">
        <v>108</v>
      </c>
      <c r="E2299" t="s">
        <v>111</v>
      </c>
      <c r="F2299">
        <v>84</v>
      </c>
      <c r="G2299" t="str">
        <f>VLOOKUP(A2299,[1]Sheet1!$B$2:$E$200,3,FALSE)</f>
        <v>CLAVEL</v>
      </c>
      <c r="H2299">
        <f>+Tabla1[[#This Row],[VALOR]]/7</f>
        <v>12</v>
      </c>
    </row>
    <row r="2300" spans="1:8" hidden="1" x14ac:dyDescent="0.25">
      <c r="A2300" t="s">
        <v>94</v>
      </c>
      <c r="B2300" t="s">
        <v>98</v>
      </c>
      <c r="C2300" t="s">
        <v>107</v>
      </c>
      <c r="D2300" t="s">
        <v>108</v>
      </c>
      <c r="E2300" t="s">
        <v>111</v>
      </c>
      <c r="F2300">
        <v>112</v>
      </c>
      <c r="G2300" t="str">
        <f>VLOOKUP(A2300,[1]Sheet1!$B$2:$E$200,3,FALSE)</f>
        <v>CLAVEL</v>
      </c>
      <c r="H2300">
        <f>+Tabla1[[#This Row],[VALOR]]/7</f>
        <v>16</v>
      </c>
    </row>
    <row r="2301" spans="1:8" hidden="1" x14ac:dyDescent="0.25">
      <c r="A2301" t="s">
        <v>94</v>
      </c>
      <c r="B2301" t="s">
        <v>98</v>
      </c>
      <c r="C2301" t="s">
        <v>107</v>
      </c>
      <c r="D2301" t="s">
        <v>108</v>
      </c>
      <c r="E2301" t="s">
        <v>111</v>
      </c>
      <c r="F2301">
        <v>280</v>
      </c>
      <c r="G2301" t="str">
        <f>VLOOKUP(A2301,[1]Sheet1!$B$2:$E$200,3,FALSE)</f>
        <v>CLAVEL</v>
      </c>
      <c r="H2301">
        <f>+Tabla1[[#This Row],[VALOR]]/7</f>
        <v>40</v>
      </c>
    </row>
    <row r="2302" spans="1:8" x14ac:dyDescent="0.25">
      <c r="A2302" t="s">
        <v>5</v>
      </c>
      <c r="B2302" t="s">
        <v>142</v>
      </c>
      <c r="C2302" t="s">
        <v>107</v>
      </c>
      <c r="D2302" t="s">
        <v>108</v>
      </c>
      <c r="E2302" t="s">
        <v>111</v>
      </c>
      <c r="F2302">
        <v>84</v>
      </c>
      <c r="G2302" t="str">
        <f>VLOOKUP(A2302,[1]Sheet1!$B$2:$E$200,3,FALSE)</f>
        <v>MINICLAVEL</v>
      </c>
      <c r="H2302">
        <f>+Tabla1[[#This Row],[VALOR]]/7</f>
        <v>12</v>
      </c>
    </row>
    <row r="2303" spans="1:8" x14ac:dyDescent="0.25">
      <c r="A2303" t="s">
        <v>5</v>
      </c>
      <c r="B2303" t="s">
        <v>142</v>
      </c>
      <c r="C2303" t="s">
        <v>107</v>
      </c>
      <c r="D2303" t="s">
        <v>108</v>
      </c>
      <c r="E2303" t="s">
        <v>111</v>
      </c>
      <c r="F2303">
        <v>112</v>
      </c>
      <c r="G2303" t="str">
        <f>VLOOKUP(A2303,[1]Sheet1!$B$2:$E$200,3,FALSE)</f>
        <v>MINICLAVEL</v>
      </c>
      <c r="H2303">
        <f>+Tabla1[[#This Row],[VALOR]]/7</f>
        <v>16</v>
      </c>
    </row>
    <row r="2304" spans="1:8" x14ac:dyDescent="0.25">
      <c r="A2304" t="s">
        <v>5</v>
      </c>
      <c r="B2304" t="s">
        <v>142</v>
      </c>
      <c r="C2304" t="s">
        <v>107</v>
      </c>
      <c r="D2304" t="s">
        <v>108</v>
      </c>
      <c r="E2304" t="s">
        <v>111</v>
      </c>
      <c r="F2304">
        <v>252</v>
      </c>
      <c r="G2304" t="str">
        <f>VLOOKUP(A2304,[1]Sheet1!$B$2:$E$200,3,FALSE)</f>
        <v>MINICLAVEL</v>
      </c>
      <c r="H2304">
        <f>+Tabla1[[#This Row],[VALOR]]/7</f>
        <v>36</v>
      </c>
    </row>
    <row r="2305" spans="1:8" x14ac:dyDescent="0.25">
      <c r="A2305" t="s">
        <v>5</v>
      </c>
      <c r="B2305" t="s">
        <v>142</v>
      </c>
      <c r="C2305" t="s">
        <v>107</v>
      </c>
      <c r="D2305" t="s">
        <v>108</v>
      </c>
      <c r="E2305" t="s">
        <v>111</v>
      </c>
      <c r="F2305">
        <v>462</v>
      </c>
      <c r="G2305" t="str">
        <f>VLOOKUP(A2305,[1]Sheet1!$B$2:$E$200,3,FALSE)</f>
        <v>MINICLAVEL</v>
      </c>
      <c r="H2305">
        <f>+Tabla1[[#This Row],[VALOR]]/7</f>
        <v>66</v>
      </c>
    </row>
    <row r="2306" spans="1:8" x14ac:dyDescent="0.25">
      <c r="A2306" t="s">
        <v>6</v>
      </c>
      <c r="B2306" t="s">
        <v>142</v>
      </c>
      <c r="C2306" t="s">
        <v>107</v>
      </c>
      <c r="D2306" t="s">
        <v>108</v>
      </c>
      <c r="E2306" t="s">
        <v>111</v>
      </c>
      <c r="F2306">
        <v>98</v>
      </c>
      <c r="G2306" t="str">
        <f>VLOOKUP(A2306,[1]Sheet1!$B$2:$E$200,3,FALSE)</f>
        <v>MINICLAVEL</v>
      </c>
      <c r="H2306">
        <f>+Tabla1[[#This Row],[VALOR]]/7</f>
        <v>14</v>
      </c>
    </row>
    <row r="2307" spans="1:8" x14ac:dyDescent="0.25">
      <c r="A2307" t="s">
        <v>6</v>
      </c>
      <c r="B2307" t="s">
        <v>142</v>
      </c>
      <c r="C2307" t="s">
        <v>107</v>
      </c>
      <c r="D2307" t="s">
        <v>108</v>
      </c>
      <c r="E2307" t="s">
        <v>111</v>
      </c>
      <c r="F2307">
        <v>252</v>
      </c>
      <c r="G2307" t="str">
        <f>VLOOKUP(A2307,[1]Sheet1!$B$2:$E$200,3,FALSE)</f>
        <v>MINICLAVEL</v>
      </c>
      <c r="H2307">
        <f>+Tabla1[[#This Row],[VALOR]]/7</f>
        <v>36</v>
      </c>
    </row>
    <row r="2308" spans="1:8" x14ac:dyDescent="0.25">
      <c r="A2308" t="s">
        <v>6</v>
      </c>
      <c r="B2308" t="s">
        <v>142</v>
      </c>
      <c r="C2308" t="s">
        <v>107</v>
      </c>
      <c r="D2308" t="s">
        <v>108</v>
      </c>
      <c r="E2308" t="s">
        <v>111</v>
      </c>
      <c r="F2308">
        <v>462</v>
      </c>
      <c r="G2308" t="str">
        <f>VLOOKUP(A2308,[1]Sheet1!$B$2:$E$200,3,FALSE)</f>
        <v>MINICLAVEL</v>
      </c>
      <c r="H2308">
        <f>+Tabla1[[#This Row],[VALOR]]/7</f>
        <v>66</v>
      </c>
    </row>
    <row r="2309" spans="1:8" x14ac:dyDescent="0.25">
      <c r="A2309" t="s">
        <v>143</v>
      </c>
      <c r="B2309" t="s">
        <v>142</v>
      </c>
      <c r="C2309" t="s">
        <v>107</v>
      </c>
      <c r="D2309" t="s">
        <v>108</v>
      </c>
      <c r="E2309" t="s">
        <v>111</v>
      </c>
      <c r="F2309">
        <v>98</v>
      </c>
      <c r="G2309" t="e">
        <f>VLOOKUP(A2309,[1]Sheet1!$B$2:$E$200,3,FALSE)</f>
        <v>#N/A</v>
      </c>
      <c r="H2309">
        <f>+Tabla1[[#This Row],[VALOR]]/7</f>
        <v>14</v>
      </c>
    </row>
    <row r="2310" spans="1:8" x14ac:dyDescent="0.25">
      <c r="A2310" t="s">
        <v>143</v>
      </c>
      <c r="B2310" t="s">
        <v>142</v>
      </c>
      <c r="C2310" t="s">
        <v>107</v>
      </c>
      <c r="D2310" t="s">
        <v>108</v>
      </c>
      <c r="E2310" t="s">
        <v>111</v>
      </c>
      <c r="F2310">
        <v>252</v>
      </c>
      <c r="G2310" t="e">
        <f>VLOOKUP(A2310,[1]Sheet1!$B$2:$E$200,3,FALSE)</f>
        <v>#N/A</v>
      </c>
      <c r="H2310">
        <f>+Tabla1[[#This Row],[VALOR]]/7</f>
        <v>36</v>
      </c>
    </row>
    <row r="2311" spans="1:8" x14ac:dyDescent="0.25">
      <c r="A2311" t="s">
        <v>12</v>
      </c>
      <c r="B2311" t="s">
        <v>142</v>
      </c>
      <c r="C2311" t="s">
        <v>107</v>
      </c>
      <c r="D2311" t="s">
        <v>108</v>
      </c>
      <c r="E2311" t="s">
        <v>111</v>
      </c>
      <c r="F2311">
        <v>84</v>
      </c>
      <c r="G2311" t="str">
        <f>VLOOKUP(A2311,[1]Sheet1!$B$2:$E$200,3,FALSE)</f>
        <v>MINICLAVEL</v>
      </c>
      <c r="H2311">
        <f>+Tabla1[[#This Row],[VALOR]]/7</f>
        <v>12</v>
      </c>
    </row>
    <row r="2312" spans="1:8" x14ac:dyDescent="0.25">
      <c r="A2312" t="s">
        <v>12</v>
      </c>
      <c r="B2312" t="s">
        <v>142</v>
      </c>
      <c r="C2312" t="s">
        <v>107</v>
      </c>
      <c r="D2312" t="s">
        <v>108</v>
      </c>
      <c r="E2312" t="s">
        <v>111</v>
      </c>
      <c r="F2312">
        <v>112</v>
      </c>
      <c r="G2312" t="str">
        <f>VLOOKUP(A2312,[1]Sheet1!$B$2:$E$200,3,FALSE)</f>
        <v>MINICLAVEL</v>
      </c>
      <c r="H2312">
        <f>+Tabla1[[#This Row],[VALOR]]/7</f>
        <v>16</v>
      </c>
    </row>
    <row r="2313" spans="1:8" x14ac:dyDescent="0.25">
      <c r="A2313" t="s">
        <v>12</v>
      </c>
      <c r="B2313" t="s">
        <v>142</v>
      </c>
      <c r="C2313" t="s">
        <v>107</v>
      </c>
      <c r="D2313" t="s">
        <v>108</v>
      </c>
      <c r="E2313" t="s">
        <v>111</v>
      </c>
      <c r="F2313">
        <v>252</v>
      </c>
      <c r="G2313" t="str">
        <f>VLOOKUP(A2313,[1]Sheet1!$B$2:$E$200,3,FALSE)</f>
        <v>MINICLAVEL</v>
      </c>
      <c r="H2313">
        <f>+Tabla1[[#This Row],[VALOR]]/7</f>
        <v>36</v>
      </c>
    </row>
    <row r="2314" spans="1:8" x14ac:dyDescent="0.25">
      <c r="A2314" t="s">
        <v>13</v>
      </c>
      <c r="B2314" t="s">
        <v>142</v>
      </c>
      <c r="C2314" t="s">
        <v>107</v>
      </c>
      <c r="D2314" t="s">
        <v>108</v>
      </c>
      <c r="E2314" t="s">
        <v>111</v>
      </c>
      <c r="F2314">
        <v>98</v>
      </c>
      <c r="G2314" t="str">
        <f>VLOOKUP(A2314,[1]Sheet1!$B$2:$E$200,3,FALSE)</f>
        <v>CLAVEL</v>
      </c>
      <c r="H2314">
        <f>+Tabla1[[#This Row],[VALOR]]/7</f>
        <v>14</v>
      </c>
    </row>
    <row r="2315" spans="1:8" x14ac:dyDescent="0.25">
      <c r="A2315" t="s">
        <v>13</v>
      </c>
      <c r="B2315" t="s">
        <v>142</v>
      </c>
      <c r="C2315" t="s">
        <v>107</v>
      </c>
      <c r="D2315" t="s">
        <v>108</v>
      </c>
      <c r="E2315" t="s">
        <v>111</v>
      </c>
      <c r="F2315">
        <v>252</v>
      </c>
      <c r="G2315" t="str">
        <f>VLOOKUP(A2315,[1]Sheet1!$B$2:$E$200,3,FALSE)</f>
        <v>CLAVEL</v>
      </c>
      <c r="H2315">
        <f>+Tabla1[[#This Row],[VALOR]]/7</f>
        <v>36</v>
      </c>
    </row>
    <row r="2316" spans="1:8" x14ac:dyDescent="0.25">
      <c r="A2316" t="s">
        <v>14</v>
      </c>
      <c r="B2316" t="s">
        <v>142</v>
      </c>
      <c r="C2316" t="s">
        <v>107</v>
      </c>
      <c r="D2316" t="s">
        <v>108</v>
      </c>
      <c r="E2316" t="s">
        <v>111</v>
      </c>
      <c r="F2316">
        <v>70</v>
      </c>
      <c r="G2316" t="str">
        <f>VLOOKUP(A2316,[1]Sheet1!$B$2:$E$200,3,FALSE)</f>
        <v>CLAVEL</v>
      </c>
      <c r="H2316">
        <f>+Tabla1[[#This Row],[VALOR]]/7</f>
        <v>10</v>
      </c>
    </row>
    <row r="2317" spans="1:8" x14ac:dyDescent="0.25">
      <c r="A2317" t="s">
        <v>14</v>
      </c>
      <c r="B2317" t="s">
        <v>142</v>
      </c>
      <c r="C2317" t="s">
        <v>107</v>
      </c>
      <c r="D2317" t="s">
        <v>108</v>
      </c>
      <c r="E2317" t="s">
        <v>111</v>
      </c>
      <c r="F2317">
        <v>224</v>
      </c>
      <c r="G2317" t="str">
        <f>VLOOKUP(A2317,[1]Sheet1!$B$2:$E$200,3,FALSE)</f>
        <v>CLAVEL</v>
      </c>
      <c r="H2317">
        <f>+Tabla1[[#This Row],[VALOR]]/7</f>
        <v>32</v>
      </c>
    </row>
    <row r="2318" spans="1:8" x14ac:dyDescent="0.25">
      <c r="A2318" t="s">
        <v>14</v>
      </c>
      <c r="B2318" t="s">
        <v>142</v>
      </c>
      <c r="C2318" t="s">
        <v>107</v>
      </c>
      <c r="D2318" t="s">
        <v>108</v>
      </c>
      <c r="E2318" t="s">
        <v>111</v>
      </c>
      <c r="F2318">
        <v>406</v>
      </c>
      <c r="G2318" t="str">
        <f>VLOOKUP(A2318,[1]Sheet1!$B$2:$E$200,3,FALSE)</f>
        <v>CLAVEL</v>
      </c>
      <c r="H2318">
        <f>+Tabla1[[#This Row],[VALOR]]/7</f>
        <v>58</v>
      </c>
    </row>
    <row r="2319" spans="1:8" x14ac:dyDescent="0.25">
      <c r="A2319" t="s">
        <v>15</v>
      </c>
      <c r="B2319" t="s">
        <v>142</v>
      </c>
      <c r="C2319" t="s">
        <v>107</v>
      </c>
      <c r="D2319" t="s">
        <v>108</v>
      </c>
      <c r="E2319" t="s">
        <v>111</v>
      </c>
      <c r="F2319">
        <v>70</v>
      </c>
      <c r="G2319" t="str">
        <f>VLOOKUP(A2319,[1]Sheet1!$B$2:$E$200,3,FALSE)</f>
        <v>CLAVEL</v>
      </c>
      <c r="H2319">
        <f>+Tabla1[[#This Row],[VALOR]]/7</f>
        <v>10</v>
      </c>
    </row>
    <row r="2320" spans="1:8" x14ac:dyDescent="0.25">
      <c r="A2320" t="s">
        <v>15</v>
      </c>
      <c r="B2320" t="s">
        <v>142</v>
      </c>
      <c r="C2320" t="s">
        <v>107</v>
      </c>
      <c r="D2320" t="s">
        <v>108</v>
      </c>
      <c r="E2320" t="s">
        <v>111</v>
      </c>
      <c r="F2320">
        <v>224</v>
      </c>
      <c r="G2320" t="str">
        <f>VLOOKUP(A2320,[1]Sheet1!$B$2:$E$200,3,FALSE)</f>
        <v>CLAVEL</v>
      </c>
      <c r="H2320">
        <f>+Tabla1[[#This Row],[VALOR]]/7</f>
        <v>32</v>
      </c>
    </row>
    <row r="2321" spans="1:8" x14ac:dyDescent="0.25">
      <c r="A2321" t="s">
        <v>15</v>
      </c>
      <c r="B2321" t="s">
        <v>142</v>
      </c>
      <c r="C2321" t="s">
        <v>107</v>
      </c>
      <c r="D2321" t="s">
        <v>108</v>
      </c>
      <c r="E2321" t="s">
        <v>111</v>
      </c>
      <c r="F2321">
        <v>406</v>
      </c>
      <c r="G2321" t="str">
        <f>VLOOKUP(A2321,[1]Sheet1!$B$2:$E$200,3,FALSE)</f>
        <v>CLAVEL</v>
      </c>
      <c r="H2321">
        <f>+Tabla1[[#This Row],[VALOR]]/7</f>
        <v>58</v>
      </c>
    </row>
    <row r="2322" spans="1:8" x14ac:dyDescent="0.25">
      <c r="A2322" t="s">
        <v>115</v>
      </c>
      <c r="B2322" t="s">
        <v>142</v>
      </c>
      <c r="C2322" t="s">
        <v>107</v>
      </c>
      <c r="D2322" t="s">
        <v>108</v>
      </c>
      <c r="E2322" t="s">
        <v>111</v>
      </c>
      <c r="F2322">
        <v>98</v>
      </c>
      <c r="G2322" t="str">
        <f>VLOOKUP(A2322,[1]Sheet1!$B$2:$E$200,3,FALSE)</f>
        <v>CLAVEL</v>
      </c>
      <c r="H2322">
        <f>+Tabla1[[#This Row],[VALOR]]/7</f>
        <v>14</v>
      </c>
    </row>
    <row r="2323" spans="1:8" x14ac:dyDescent="0.25">
      <c r="A2323" t="s">
        <v>22</v>
      </c>
      <c r="B2323" t="s">
        <v>142</v>
      </c>
      <c r="C2323" t="s">
        <v>107</v>
      </c>
      <c r="D2323" t="s">
        <v>108</v>
      </c>
      <c r="E2323" t="s">
        <v>111</v>
      </c>
      <c r="F2323">
        <v>98</v>
      </c>
      <c r="G2323" t="str">
        <f>VLOOKUP(A2323,[1]Sheet1!$B$2:$E$200,3,FALSE)</f>
        <v>MINICLAVEL</v>
      </c>
      <c r="H2323">
        <f>+Tabla1[[#This Row],[VALOR]]/7</f>
        <v>14</v>
      </c>
    </row>
    <row r="2324" spans="1:8" x14ac:dyDescent="0.25">
      <c r="A2324" t="s">
        <v>22</v>
      </c>
      <c r="B2324" t="s">
        <v>142</v>
      </c>
      <c r="C2324" t="s">
        <v>107</v>
      </c>
      <c r="D2324" t="s">
        <v>108</v>
      </c>
      <c r="E2324" t="s">
        <v>111</v>
      </c>
      <c r="F2324">
        <v>252</v>
      </c>
      <c r="G2324" t="str">
        <f>VLOOKUP(A2324,[1]Sheet1!$B$2:$E$200,3,FALSE)</f>
        <v>MINICLAVEL</v>
      </c>
      <c r="H2324">
        <f>+Tabla1[[#This Row],[VALOR]]/7</f>
        <v>36</v>
      </c>
    </row>
    <row r="2325" spans="1:8" x14ac:dyDescent="0.25">
      <c r="A2325" t="s">
        <v>22</v>
      </c>
      <c r="B2325" t="s">
        <v>142</v>
      </c>
      <c r="C2325" t="s">
        <v>107</v>
      </c>
      <c r="D2325" t="s">
        <v>108</v>
      </c>
      <c r="E2325" t="s">
        <v>111</v>
      </c>
      <c r="F2325">
        <v>462</v>
      </c>
      <c r="G2325" t="str">
        <f>VLOOKUP(A2325,[1]Sheet1!$B$2:$E$200,3,FALSE)</f>
        <v>MINICLAVEL</v>
      </c>
      <c r="H2325">
        <f>+Tabla1[[#This Row],[VALOR]]/7</f>
        <v>66</v>
      </c>
    </row>
    <row r="2326" spans="1:8" x14ac:dyDescent="0.25">
      <c r="A2326" t="s">
        <v>144</v>
      </c>
      <c r="B2326" t="s">
        <v>142</v>
      </c>
      <c r="C2326" t="s">
        <v>107</v>
      </c>
      <c r="D2326" t="s">
        <v>108</v>
      </c>
      <c r="E2326" t="s">
        <v>111</v>
      </c>
      <c r="F2326">
        <v>84</v>
      </c>
      <c r="G2326" t="e">
        <f>VLOOKUP(A2326,[1]Sheet1!$B$2:$E$200,3,FALSE)</f>
        <v>#N/A</v>
      </c>
      <c r="H2326">
        <f>+Tabla1[[#This Row],[VALOR]]/7</f>
        <v>12</v>
      </c>
    </row>
    <row r="2327" spans="1:8" x14ac:dyDescent="0.25">
      <c r="A2327" t="s">
        <v>144</v>
      </c>
      <c r="B2327" t="s">
        <v>142</v>
      </c>
      <c r="C2327" t="s">
        <v>107</v>
      </c>
      <c r="D2327" t="s">
        <v>108</v>
      </c>
      <c r="E2327" t="s">
        <v>111</v>
      </c>
      <c r="F2327">
        <v>238</v>
      </c>
      <c r="G2327" t="e">
        <f>VLOOKUP(A2327,[1]Sheet1!$B$2:$E$200,3,FALSE)</f>
        <v>#N/A</v>
      </c>
      <c r="H2327">
        <f>+Tabla1[[#This Row],[VALOR]]/7</f>
        <v>34</v>
      </c>
    </row>
    <row r="2328" spans="1:8" x14ac:dyDescent="0.25">
      <c r="A2328" t="s">
        <v>145</v>
      </c>
      <c r="B2328" t="s">
        <v>142</v>
      </c>
      <c r="C2328" t="s">
        <v>107</v>
      </c>
      <c r="D2328" t="s">
        <v>108</v>
      </c>
      <c r="E2328" t="s">
        <v>111</v>
      </c>
      <c r="F2328">
        <v>98</v>
      </c>
      <c r="G2328" t="e">
        <f>VLOOKUP(A2328,[1]Sheet1!$B$2:$E$200,3,FALSE)</f>
        <v>#N/A</v>
      </c>
      <c r="H2328">
        <f>+Tabla1[[#This Row],[VALOR]]/7</f>
        <v>14</v>
      </c>
    </row>
    <row r="2329" spans="1:8" x14ac:dyDescent="0.25">
      <c r="A2329" t="s">
        <v>145</v>
      </c>
      <c r="B2329" t="s">
        <v>142</v>
      </c>
      <c r="C2329" t="s">
        <v>107</v>
      </c>
      <c r="D2329" t="s">
        <v>108</v>
      </c>
      <c r="E2329" t="s">
        <v>111</v>
      </c>
      <c r="F2329">
        <v>252</v>
      </c>
      <c r="G2329" t="e">
        <f>VLOOKUP(A2329,[1]Sheet1!$B$2:$E$200,3,FALSE)</f>
        <v>#N/A</v>
      </c>
      <c r="H2329">
        <f>+Tabla1[[#This Row],[VALOR]]/7</f>
        <v>36</v>
      </c>
    </row>
    <row r="2330" spans="1:8" x14ac:dyDescent="0.25">
      <c r="A2330" t="s">
        <v>146</v>
      </c>
      <c r="B2330" t="s">
        <v>142</v>
      </c>
      <c r="C2330" t="s">
        <v>107</v>
      </c>
      <c r="D2330" t="s">
        <v>108</v>
      </c>
      <c r="E2330" t="s">
        <v>111</v>
      </c>
      <c r="F2330">
        <v>98</v>
      </c>
      <c r="G2330" t="e">
        <f>VLOOKUP(A2330,[1]Sheet1!$B$2:$E$200,3,FALSE)</f>
        <v>#N/A</v>
      </c>
      <c r="H2330">
        <f>+Tabla1[[#This Row],[VALOR]]/7</f>
        <v>14</v>
      </c>
    </row>
    <row r="2331" spans="1:8" x14ac:dyDescent="0.25">
      <c r="A2331" t="s">
        <v>146</v>
      </c>
      <c r="B2331" t="s">
        <v>142</v>
      </c>
      <c r="C2331" t="s">
        <v>107</v>
      </c>
      <c r="D2331" t="s">
        <v>108</v>
      </c>
      <c r="E2331" t="s">
        <v>111</v>
      </c>
      <c r="F2331">
        <v>252</v>
      </c>
      <c r="G2331" t="e">
        <f>VLOOKUP(A2331,[1]Sheet1!$B$2:$E$200,3,FALSE)</f>
        <v>#N/A</v>
      </c>
      <c r="H2331">
        <f>+Tabla1[[#This Row],[VALOR]]/7</f>
        <v>36</v>
      </c>
    </row>
    <row r="2332" spans="1:8" x14ac:dyDescent="0.25">
      <c r="A2332" t="s">
        <v>24</v>
      </c>
      <c r="B2332" t="s">
        <v>142</v>
      </c>
      <c r="C2332" t="s">
        <v>107</v>
      </c>
      <c r="D2332" t="s">
        <v>108</v>
      </c>
      <c r="E2332" t="s">
        <v>111</v>
      </c>
      <c r="F2332">
        <v>84</v>
      </c>
      <c r="G2332" t="str">
        <f>VLOOKUP(A2332,[1]Sheet1!$B$2:$E$200,3,FALSE)</f>
        <v>CLAVEL</v>
      </c>
      <c r="H2332">
        <f>+Tabla1[[#This Row],[VALOR]]/7</f>
        <v>12</v>
      </c>
    </row>
    <row r="2333" spans="1:8" x14ac:dyDescent="0.25">
      <c r="A2333" t="s">
        <v>24</v>
      </c>
      <c r="B2333" t="s">
        <v>142</v>
      </c>
      <c r="C2333" t="s">
        <v>107</v>
      </c>
      <c r="D2333" t="s">
        <v>108</v>
      </c>
      <c r="E2333" t="s">
        <v>111</v>
      </c>
      <c r="F2333">
        <v>112</v>
      </c>
      <c r="G2333" t="str">
        <f>VLOOKUP(A2333,[1]Sheet1!$B$2:$E$200,3,FALSE)</f>
        <v>CLAVEL</v>
      </c>
      <c r="H2333">
        <f>+Tabla1[[#This Row],[VALOR]]/7</f>
        <v>16</v>
      </c>
    </row>
    <row r="2334" spans="1:8" x14ac:dyDescent="0.25">
      <c r="A2334" t="s">
        <v>24</v>
      </c>
      <c r="B2334" t="s">
        <v>142</v>
      </c>
      <c r="C2334" t="s">
        <v>107</v>
      </c>
      <c r="D2334" t="s">
        <v>108</v>
      </c>
      <c r="E2334" t="s">
        <v>111</v>
      </c>
      <c r="F2334">
        <v>252</v>
      </c>
      <c r="G2334" t="str">
        <f>VLOOKUP(A2334,[1]Sheet1!$B$2:$E$200,3,FALSE)</f>
        <v>CLAVEL</v>
      </c>
      <c r="H2334">
        <f>+Tabla1[[#This Row],[VALOR]]/7</f>
        <v>36</v>
      </c>
    </row>
    <row r="2335" spans="1:8" x14ac:dyDescent="0.25">
      <c r="A2335" t="s">
        <v>24</v>
      </c>
      <c r="B2335" t="s">
        <v>142</v>
      </c>
      <c r="C2335" t="s">
        <v>107</v>
      </c>
      <c r="D2335" t="s">
        <v>108</v>
      </c>
      <c r="E2335" t="s">
        <v>111</v>
      </c>
      <c r="F2335">
        <v>434</v>
      </c>
      <c r="G2335" t="str">
        <f>VLOOKUP(A2335,[1]Sheet1!$B$2:$E$200,3,FALSE)</f>
        <v>CLAVEL</v>
      </c>
      <c r="H2335">
        <f>+Tabla1[[#This Row],[VALOR]]/7</f>
        <v>62</v>
      </c>
    </row>
    <row r="2336" spans="1:8" x14ac:dyDescent="0.25">
      <c r="A2336" t="s">
        <v>25</v>
      </c>
      <c r="B2336" t="s">
        <v>142</v>
      </c>
      <c r="C2336" t="s">
        <v>107</v>
      </c>
      <c r="D2336" t="s">
        <v>108</v>
      </c>
      <c r="E2336" t="s">
        <v>111</v>
      </c>
      <c r="F2336">
        <v>84</v>
      </c>
      <c r="G2336" t="str">
        <f>VLOOKUP(A2336,[1]Sheet1!$B$2:$E$200,3,FALSE)</f>
        <v>CLAVEL</v>
      </c>
      <c r="H2336">
        <f>+Tabla1[[#This Row],[VALOR]]/7</f>
        <v>12</v>
      </c>
    </row>
    <row r="2337" spans="1:8" x14ac:dyDescent="0.25">
      <c r="A2337" t="s">
        <v>25</v>
      </c>
      <c r="B2337" t="s">
        <v>142</v>
      </c>
      <c r="C2337" t="s">
        <v>107</v>
      </c>
      <c r="D2337" t="s">
        <v>108</v>
      </c>
      <c r="E2337" t="s">
        <v>111</v>
      </c>
      <c r="F2337">
        <v>112</v>
      </c>
      <c r="G2337" t="str">
        <f>VLOOKUP(A2337,[1]Sheet1!$B$2:$E$200,3,FALSE)</f>
        <v>CLAVEL</v>
      </c>
      <c r="H2337">
        <f>+Tabla1[[#This Row],[VALOR]]/7</f>
        <v>16</v>
      </c>
    </row>
    <row r="2338" spans="1:8" x14ac:dyDescent="0.25">
      <c r="A2338" t="s">
        <v>25</v>
      </c>
      <c r="B2338" t="s">
        <v>142</v>
      </c>
      <c r="C2338" t="s">
        <v>107</v>
      </c>
      <c r="D2338" t="s">
        <v>108</v>
      </c>
      <c r="E2338" t="s">
        <v>111</v>
      </c>
      <c r="F2338">
        <v>252</v>
      </c>
      <c r="G2338" t="str">
        <f>VLOOKUP(A2338,[1]Sheet1!$B$2:$E$200,3,FALSE)</f>
        <v>CLAVEL</v>
      </c>
      <c r="H2338">
        <f>+Tabla1[[#This Row],[VALOR]]/7</f>
        <v>36</v>
      </c>
    </row>
    <row r="2339" spans="1:8" x14ac:dyDescent="0.25">
      <c r="A2339" t="s">
        <v>25</v>
      </c>
      <c r="B2339" t="s">
        <v>142</v>
      </c>
      <c r="C2339" t="s">
        <v>107</v>
      </c>
      <c r="D2339" t="s">
        <v>108</v>
      </c>
      <c r="E2339" t="s">
        <v>111</v>
      </c>
      <c r="F2339">
        <v>434</v>
      </c>
      <c r="G2339" t="str">
        <f>VLOOKUP(A2339,[1]Sheet1!$B$2:$E$200,3,FALSE)</f>
        <v>CLAVEL</v>
      </c>
      <c r="H2339">
        <f>+Tabla1[[#This Row],[VALOR]]/7</f>
        <v>62</v>
      </c>
    </row>
    <row r="2340" spans="1:8" x14ac:dyDescent="0.25">
      <c r="A2340" t="s">
        <v>32</v>
      </c>
      <c r="B2340" t="s">
        <v>142</v>
      </c>
      <c r="C2340" t="s">
        <v>107</v>
      </c>
      <c r="D2340" t="s">
        <v>108</v>
      </c>
      <c r="E2340" t="s">
        <v>111</v>
      </c>
      <c r="F2340">
        <v>84</v>
      </c>
      <c r="G2340" t="str">
        <f>VLOOKUP(A2340,[1]Sheet1!$B$2:$E$200,3,FALSE)</f>
        <v>MINICLAVEL</v>
      </c>
      <c r="H2340">
        <f>+Tabla1[[#This Row],[VALOR]]/7</f>
        <v>12</v>
      </c>
    </row>
    <row r="2341" spans="1:8" x14ac:dyDescent="0.25">
      <c r="A2341" t="s">
        <v>32</v>
      </c>
      <c r="B2341" t="s">
        <v>142</v>
      </c>
      <c r="C2341" t="s">
        <v>107</v>
      </c>
      <c r="D2341" t="s">
        <v>108</v>
      </c>
      <c r="E2341" t="s">
        <v>111</v>
      </c>
      <c r="F2341">
        <v>112</v>
      </c>
      <c r="G2341" t="str">
        <f>VLOOKUP(A2341,[1]Sheet1!$B$2:$E$200,3,FALSE)</f>
        <v>MINICLAVEL</v>
      </c>
      <c r="H2341">
        <f>+Tabla1[[#This Row],[VALOR]]/7</f>
        <v>16</v>
      </c>
    </row>
    <row r="2342" spans="1:8" x14ac:dyDescent="0.25">
      <c r="A2342" t="s">
        <v>32</v>
      </c>
      <c r="B2342" t="s">
        <v>142</v>
      </c>
      <c r="C2342" t="s">
        <v>107</v>
      </c>
      <c r="D2342" t="s">
        <v>108</v>
      </c>
      <c r="E2342" t="s">
        <v>111</v>
      </c>
      <c r="F2342">
        <v>252</v>
      </c>
      <c r="G2342" t="str">
        <f>VLOOKUP(A2342,[1]Sheet1!$B$2:$E$200,3,FALSE)</f>
        <v>MINICLAVEL</v>
      </c>
      <c r="H2342">
        <f>+Tabla1[[#This Row],[VALOR]]/7</f>
        <v>36</v>
      </c>
    </row>
    <row r="2343" spans="1:8" x14ac:dyDescent="0.25">
      <c r="A2343" t="s">
        <v>32</v>
      </c>
      <c r="B2343" t="s">
        <v>142</v>
      </c>
      <c r="C2343" t="s">
        <v>107</v>
      </c>
      <c r="D2343" t="s">
        <v>108</v>
      </c>
      <c r="E2343" t="s">
        <v>111</v>
      </c>
      <c r="F2343">
        <v>462</v>
      </c>
      <c r="G2343" t="str">
        <f>VLOOKUP(A2343,[1]Sheet1!$B$2:$E$200,3,FALSE)</f>
        <v>MINICLAVEL</v>
      </c>
      <c r="H2343">
        <f>+Tabla1[[#This Row],[VALOR]]/7</f>
        <v>66</v>
      </c>
    </row>
    <row r="2344" spans="1:8" x14ac:dyDescent="0.25">
      <c r="A2344" t="s">
        <v>34</v>
      </c>
      <c r="B2344" t="s">
        <v>142</v>
      </c>
      <c r="C2344" t="s">
        <v>107</v>
      </c>
      <c r="D2344" t="s">
        <v>108</v>
      </c>
      <c r="E2344" t="s">
        <v>111</v>
      </c>
      <c r="F2344">
        <v>70</v>
      </c>
      <c r="G2344" t="str">
        <f>VLOOKUP(A2344,[1]Sheet1!$B$2:$E$200,3,FALSE)</f>
        <v>CLAVEL</v>
      </c>
      <c r="H2344">
        <f>+Tabla1[[#This Row],[VALOR]]/7</f>
        <v>10</v>
      </c>
    </row>
    <row r="2345" spans="1:8" x14ac:dyDescent="0.25">
      <c r="A2345" t="s">
        <v>34</v>
      </c>
      <c r="B2345" t="s">
        <v>142</v>
      </c>
      <c r="C2345" t="s">
        <v>107</v>
      </c>
      <c r="D2345" t="s">
        <v>108</v>
      </c>
      <c r="E2345" t="s">
        <v>111</v>
      </c>
      <c r="F2345">
        <v>224</v>
      </c>
      <c r="G2345" t="str">
        <f>VLOOKUP(A2345,[1]Sheet1!$B$2:$E$200,3,FALSE)</f>
        <v>CLAVEL</v>
      </c>
      <c r="H2345">
        <f>+Tabla1[[#This Row],[VALOR]]/7</f>
        <v>32</v>
      </c>
    </row>
    <row r="2346" spans="1:8" x14ac:dyDescent="0.25">
      <c r="A2346" t="s">
        <v>34</v>
      </c>
      <c r="B2346" t="s">
        <v>142</v>
      </c>
      <c r="C2346" t="s">
        <v>107</v>
      </c>
      <c r="D2346" t="s">
        <v>108</v>
      </c>
      <c r="E2346" t="s">
        <v>111</v>
      </c>
      <c r="F2346">
        <v>406</v>
      </c>
      <c r="G2346" t="str">
        <f>VLOOKUP(A2346,[1]Sheet1!$B$2:$E$200,3,FALSE)</f>
        <v>CLAVEL</v>
      </c>
      <c r="H2346">
        <f>+Tabla1[[#This Row],[VALOR]]/7</f>
        <v>58</v>
      </c>
    </row>
    <row r="2347" spans="1:8" x14ac:dyDescent="0.25">
      <c r="A2347" t="s">
        <v>40</v>
      </c>
      <c r="B2347" t="s">
        <v>142</v>
      </c>
      <c r="C2347" t="s">
        <v>107</v>
      </c>
      <c r="D2347" t="s">
        <v>108</v>
      </c>
      <c r="E2347" t="s">
        <v>111</v>
      </c>
      <c r="F2347">
        <v>84</v>
      </c>
      <c r="G2347" t="str">
        <f>VLOOKUP(A2347,[1]Sheet1!$B$2:$E$200,3,FALSE)</f>
        <v>CLAVEL</v>
      </c>
      <c r="H2347">
        <f>+Tabla1[[#This Row],[VALOR]]/7</f>
        <v>12</v>
      </c>
    </row>
    <row r="2348" spans="1:8" x14ac:dyDescent="0.25">
      <c r="A2348" t="s">
        <v>40</v>
      </c>
      <c r="B2348" t="s">
        <v>142</v>
      </c>
      <c r="C2348" t="s">
        <v>107</v>
      </c>
      <c r="D2348" t="s">
        <v>108</v>
      </c>
      <c r="E2348" t="s">
        <v>111</v>
      </c>
      <c r="F2348">
        <v>252</v>
      </c>
      <c r="G2348" t="str">
        <f>VLOOKUP(A2348,[1]Sheet1!$B$2:$E$200,3,FALSE)</f>
        <v>CLAVEL</v>
      </c>
      <c r="H2348">
        <f>+Tabla1[[#This Row],[VALOR]]/7</f>
        <v>36</v>
      </c>
    </row>
    <row r="2349" spans="1:8" x14ac:dyDescent="0.25">
      <c r="A2349" t="s">
        <v>40</v>
      </c>
      <c r="B2349" t="s">
        <v>142</v>
      </c>
      <c r="C2349" t="s">
        <v>107</v>
      </c>
      <c r="D2349" t="s">
        <v>108</v>
      </c>
      <c r="E2349" t="s">
        <v>111</v>
      </c>
      <c r="F2349">
        <v>462</v>
      </c>
      <c r="G2349" t="str">
        <f>VLOOKUP(A2349,[1]Sheet1!$B$2:$E$200,3,FALSE)</f>
        <v>CLAVEL</v>
      </c>
      <c r="H2349">
        <f>+Tabla1[[#This Row],[VALOR]]/7</f>
        <v>66</v>
      </c>
    </row>
    <row r="2350" spans="1:8" x14ac:dyDescent="0.25">
      <c r="A2350" t="s">
        <v>42</v>
      </c>
      <c r="B2350" t="s">
        <v>142</v>
      </c>
      <c r="C2350" t="s">
        <v>107</v>
      </c>
      <c r="D2350" t="s">
        <v>108</v>
      </c>
      <c r="E2350" t="s">
        <v>111</v>
      </c>
      <c r="F2350">
        <v>84</v>
      </c>
      <c r="G2350" t="str">
        <f>VLOOKUP(A2350,[1]Sheet1!$B$2:$E$200,3,FALSE)</f>
        <v>CLAVEL</v>
      </c>
      <c r="H2350">
        <f>+Tabla1[[#This Row],[VALOR]]/7</f>
        <v>12</v>
      </c>
    </row>
    <row r="2351" spans="1:8" x14ac:dyDescent="0.25">
      <c r="A2351" t="s">
        <v>42</v>
      </c>
      <c r="B2351" t="s">
        <v>142</v>
      </c>
      <c r="C2351" t="s">
        <v>107</v>
      </c>
      <c r="D2351" t="s">
        <v>108</v>
      </c>
      <c r="E2351" t="s">
        <v>111</v>
      </c>
      <c r="F2351">
        <v>252</v>
      </c>
      <c r="G2351" t="str">
        <f>VLOOKUP(A2351,[1]Sheet1!$B$2:$E$200,3,FALSE)</f>
        <v>CLAVEL</v>
      </c>
      <c r="H2351">
        <f>+Tabla1[[#This Row],[VALOR]]/7</f>
        <v>36</v>
      </c>
    </row>
    <row r="2352" spans="1:8" x14ac:dyDescent="0.25">
      <c r="A2352" t="s">
        <v>42</v>
      </c>
      <c r="B2352" t="s">
        <v>142</v>
      </c>
      <c r="C2352" t="s">
        <v>107</v>
      </c>
      <c r="D2352" t="s">
        <v>108</v>
      </c>
      <c r="E2352" t="s">
        <v>111</v>
      </c>
      <c r="F2352">
        <v>462</v>
      </c>
      <c r="G2352" t="str">
        <f>VLOOKUP(A2352,[1]Sheet1!$B$2:$E$200,3,FALSE)</f>
        <v>CLAVEL</v>
      </c>
      <c r="H2352">
        <f>+Tabla1[[#This Row],[VALOR]]/7</f>
        <v>66</v>
      </c>
    </row>
    <row r="2353" spans="1:8" x14ac:dyDescent="0.25">
      <c r="A2353" t="s">
        <v>147</v>
      </c>
      <c r="B2353" t="s">
        <v>142</v>
      </c>
      <c r="C2353" t="s">
        <v>107</v>
      </c>
      <c r="D2353" t="s">
        <v>108</v>
      </c>
      <c r="E2353" t="s">
        <v>111</v>
      </c>
      <c r="F2353">
        <v>98</v>
      </c>
      <c r="G2353" t="e">
        <f>VLOOKUP(A2353,[1]Sheet1!$B$2:$E$200,3,FALSE)</f>
        <v>#N/A</v>
      </c>
      <c r="H2353">
        <f>+Tabla1[[#This Row],[VALOR]]/7</f>
        <v>14</v>
      </c>
    </row>
    <row r="2354" spans="1:8" x14ac:dyDescent="0.25">
      <c r="A2354" t="s">
        <v>147</v>
      </c>
      <c r="B2354" t="s">
        <v>142</v>
      </c>
      <c r="C2354" t="s">
        <v>107</v>
      </c>
      <c r="D2354" t="s">
        <v>108</v>
      </c>
      <c r="E2354" t="s">
        <v>111</v>
      </c>
      <c r="F2354">
        <v>266</v>
      </c>
      <c r="G2354" t="e">
        <f>VLOOKUP(A2354,[1]Sheet1!$B$2:$E$200,3,FALSE)</f>
        <v>#N/A</v>
      </c>
      <c r="H2354">
        <f>+Tabla1[[#This Row],[VALOR]]/7</f>
        <v>38</v>
      </c>
    </row>
    <row r="2355" spans="1:8" x14ac:dyDescent="0.25">
      <c r="A2355" t="s">
        <v>48</v>
      </c>
      <c r="B2355" t="s">
        <v>142</v>
      </c>
      <c r="C2355" t="s">
        <v>107</v>
      </c>
      <c r="D2355" t="s">
        <v>108</v>
      </c>
      <c r="E2355" t="s">
        <v>111</v>
      </c>
      <c r="F2355">
        <v>84</v>
      </c>
      <c r="G2355" t="str">
        <f>VLOOKUP(A2355,[1]Sheet1!$B$2:$E$200,3,FALSE)</f>
        <v>CLAVEL</v>
      </c>
      <c r="H2355">
        <f>+Tabla1[[#This Row],[VALOR]]/7</f>
        <v>12</v>
      </c>
    </row>
    <row r="2356" spans="1:8" x14ac:dyDescent="0.25">
      <c r="A2356" t="s">
        <v>48</v>
      </c>
      <c r="B2356" t="s">
        <v>142</v>
      </c>
      <c r="C2356" t="s">
        <v>107</v>
      </c>
      <c r="D2356" t="s">
        <v>108</v>
      </c>
      <c r="E2356" t="s">
        <v>111</v>
      </c>
      <c r="F2356">
        <v>112</v>
      </c>
      <c r="G2356" t="str">
        <f>VLOOKUP(A2356,[1]Sheet1!$B$2:$E$200,3,FALSE)</f>
        <v>CLAVEL</v>
      </c>
      <c r="H2356">
        <f>+Tabla1[[#This Row],[VALOR]]/7</f>
        <v>16</v>
      </c>
    </row>
    <row r="2357" spans="1:8" x14ac:dyDescent="0.25">
      <c r="A2357" t="s">
        <v>48</v>
      </c>
      <c r="B2357" t="s">
        <v>142</v>
      </c>
      <c r="C2357" t="s">
        <v>107</v>
      </c>
      <c r="D2357" t="s">
        <v>108</v>
      </c>
      <c r="E2357" t="s">
        <v>111</v>
      </c>
      <c r="F2357">
        <v>252</v>
      </c>
      <c r="G2357" t="str">
        <f>VLOOKUP(A2357,[1]Sheet1!$B$2:$E$200,3,FALSE)</f>
        <v>CLAVEL</v>
      </c>
      <c r="H2357">
        <f>+Tabla1[[#This Row],[VALOR]]/7</f>
        <v>36</v>
      </c>
    </row>
    <row r="2358" spans="1:8" x14ac:dyDescent="0.25">
      <c r="A2358" t="s">
        <v>48</v>
      </c>
      <c r="B2358" t="s">
        <v>142</v>
      </c>
      <c r="C2358" t="s">
        <v>107</v>
      </c>
      <c r="D2358" t="s">
        <v>108</v>
      </c>
      <c r="E2358" t="s">
        <v>111</v>
      </c>
      <c r="F2358">
        <v>434</v>
      </c>
      <c r="G2358" t="str">
        <f>VLOOKUP(A2358,[1]Sheet1!$B$2:$E$200,3,FALSE)</f>
        <v>CLAVEL</v>
      </c>
      <c r="H2358">
        <f>+Tabla1[[#This Row],[VALOR]]/7</f>
        <v>62</v>
      </c>
    </row>
    <row r="2359" spans="1:8" x14ac:dyDescent="0.25">
      <c r="A2359" t="s">
        <v>57</v>
      </c>
      <c r="B2359" t="s">
        <v>142</v>
      </c>
      <c r="C2359" t="s">
        <v>107</v>
      </c>
      <c r="D2359" t="s">
        <v>108</v>
      </c>
      <c r="E2359" t="s">
        <v>111</v>
      </c>
      <c r="F2359">
        <v>98</v>
      </c>
      <c r="G2359" t="str">
        <f>VLOOKUP(A2359,[1]Sheet1!$B$2:$E$200,3,FALSE)</f>
        <v>CLAVEL</v>
      </c>
      <c r="H2359">
        <f>+Tabla1[[#This Row],[VALOR]]/7</f>
        <v>14</v>
      </c>
    </row>
    <row r="2360" spans="1:8" x14ac:dyDescent="0.25">
      <c r="A2360" t="s">
        <v>57</v>
      </c>
      <c r="B2360" t="s">
        <v>142</v>
      </c>
      <c r="C2360" t="s">
        <v>107</v>
      </c>
      <c r="D2360" t="s">
        <v>108</v>
      </c>
      <c r="E2360" t="s">
        <v>111</v>
      </c>
      <c r="F2360">
        <v>252</v>
      </c>
      <c r="G2360" t="str">
        <f>VLOOKUP(A2360,[1]Sheet1!$B$2:$E$200,3,FALSE)</f>
        <v>CLAVEL</v>
      </c>
      <c r="H2360">
        <f>+Tabla1[[#This Row],[VALOR]]/7</f>
        <v>36</v>
      </c>
    </row>
    <row r="2361" spans="1:8" x14ac:dyDescent="0.25">
      <c r="A2361" t="s">
        <v>57</v>
      </c>
      <c r="B2361" t="s">
        <v>142</v>
      </c>
      <c r="C2361" t="s">
        <v>107</v>
      </c>
      <c r="D2361" t="s">
        <v>108</v>
      </c>
      <c r="E2361" t="s">
        <v>111</v>
      </c>
      <c r="F2361">
        <v>462</v>
      </c>
      <c r="G2361" t="str">
        <f>VLOOKUP(A2361,[1]Sheet1!$B$2:$E$200,3,FALSE)</f>
        <v>CLAVEL</v>
      </c>
      <c r="H2361">
        <f>+Tabla1[[#This Row],[VALOR]]/7</f>
        <v>66</v>
      </c>
    </row>
    <row r="2362" spans="1:8" x14ac:dyDescent="0.25">
      <c r="A2362" t="s">
        <v>113</v>
      </c>
      <c r="B2362" t="s">
        <v>142</v>
      </c>
      <c r="C2362" t="s">
        <v>107</v>
      </c>
      <c r="D2362" t="s">
        <v>108</v>
      </c>
      <c r="E2362" t="s">
        <v>111</v>
      </c>
      <c r="F2362">
        <v>84</v>
      </c>
      <c r="G2362" t="str">
        <f>VLOOKUP(A2362,[1]Sheet1!$B$2:$E$200,3,FALSE)</f>
        <v>MINICLAVEL</v>
      </c>
      <c r="H2362">
        <f>+Tabla1[[#This Row],[VALOR]]/7</f>
        <v>12</v>
      </c>
    </row>
    <row r="2363" spans="1:8" x14ac:dyDescent="0.25">
      <c r="A2363" t="s">
        <v>58</v>
      </c>
      <c r="B2363" t="s">
        <v>142</v>
      </c>
      <c r="C2363" t="s">
        <v>107</v>
      </c>
      <c r="D2363" t="s">
        <v>108</v>
      </c>
      <c r="E2363" t="s">
        <v>111</v>
      </c>
      <c r="F2363">
        <v>70</v>
      </c>
      <c r="G2363" t="str">
        <f>VLOOKUP(A2363,[1]Sheet1!$B$2:$E$200,3,FALSE)</f>
        <v>MINICLAVEL</v>
      </c>
      <c r="H2363">
        <f>+Tabla1[[#This Row],[VALOR]]/7</f>
        <v>10</v>
      </c>
    </row>
    <row r="2364" spans="1:8" x14ac:dyDescent="0.25">
      <c r="A2364" t="s">
        <v>58</v>
      </c>
      <c r="B2364" t="s">
        <v>142</v>
      </c>
      <c r="C2364" t="s">
        <v>107</v>
      </c>
      <c r="D2364" t="s">
        <v>108</v>
      </c>
      <c r="E2364" t="s">
        <v>111</v>
      </c>
      <c r="F2364">
        <v>98</v>
      </c>
      <c r="G2364" t="str">
        <f>VLOOKUP(A2364,[1]Sheet1!$B$2:$E$200,3,FALSE)</f>
        <v>MINICLAVEL</v>
      </c>
      <c r="H2364">
        <f>+Tabla1[[#This Row],[VALOR]]/7</f>
        <v>14</v>
      </c>
    </row>
    <row r="2365" spans="1:8" x14ac:dyDescent="0.25">
      <c r="A2365" t="s">
        <v>58</v>
      </c>
      <c r="B2365" t="s">
        <v>142</v>
      </c>
      <c r="C2365" t="s">
        <v>107</v>
      </c>
      <c r="D2365" t="s">
        <v>108</v>
      </c>
      <c r="E2365" t="s">
        <v>111</v>
      </c>
      <c r="F2365">
        <v>238</v>
      </c>
      <c r="G2365" t="str">
        <f>VLOOKUP(A2365,[1]Sheet1!$B$2:$E$200,3,FALSE)</f>
        <v>MINICLAVEL</v>
      </c>
      <c r="H2365">
        <f>+Tabla1[[#This Row],[VALOR]]/7</f>
        <v>34</v>
      </c>
    </row>
    <row r="2366" spans="1:8" x14ac:dyDescent="0.25">
      <c r="A2366" t="s">
        <v>58</v>
      </c>
      <c r="B2366" t="s">
        <v>142</v>
      </c>
      <c r="C2366" t="s">
        <v>107</v>
      </c>
      <c r="D2366" t="s">
        <v>108</v>
      </c>
      <c r="E2366" t="s">
        <v>111</v>
      </c>
      <c r="F2366">
        <v>448</v>
      </c>
      <c r="G2366" t="str">
        <f>VLOOKUP(A2366,[1]Sheet1!$B$2:$E$200,3,FALSE)</f>
        <v>MINICLAVEL</v>
      </c>
      <c r="H2366">
        <f>+Tabla1[[#This Row],[VALOR]]/7</f>
        <v>64</v>
      </c>
    </row>
    <row r="2367" spans="1:8" x14ac:dyDescent="0.25">
      <c r="A2367" t="s">
        <v>62</v>
      </c>
      <c r="B2367" t="s">
        <v>142</v>
      </c>
      <c r="C2367" t="s">
        <v>107</v>
      </c>
      <c r="D2367" t="s">
        <v>108</v>
      </c>
      <c r="E2367" t="s">
        <v>111</v>
      </c>
      <c r="F2367">
        <v>98</v>
      </c>
      <c r="G2367" t="str">
        <f>VLOOKUP(A2367,[1]Sheet1!$B$2:$E$200,3,FALSE)</f>
        <v>MINICLAVEL</v>
      </c>
      <c r="H2367">
        <f>+Tabla1[[#This Row],[VALOR]]/7</f>
        <v>14</v>
      </c>
    </row>
    <row r="2368" spans="1:8" x14ac:dyDescent="0.25">
      <c r="A2368" t="s">
        <v>62</v>
      </c>
      <c r="B2368" t="s">
        <v>142</v>
      </c>
      <c r="C2368" t="s">
        <v>107</v>
      </c>
      <c r="D2368" t="s">
        <v>108</v>
      </c>
      <c r="E2368" t="s">
        <v>111</v>
      </c>
      <c r="F2368">
        <v>252</v>
      </c>
      <c r="G2368" t="str">
        <f>VLOOKUP(A2368,[1]Sheet1!$B$2:$E$200,3,FALSE)</f>
        <v>MINICLAVEL</v>
      </c>
      <c r="H2368">
        <f>+Tabla1[[#This Row],[VALOR]]/7</f>
        <v>36</v>
      </c>
    </row>
    <row r="2369" spans="1:8" x14ac:dyDescent="0.25">
      <c r="A2369" t="s">
        <v>62</v>
      </c>
      <c r="B2369" t="s">
        <v>142</v>
      </c>
      <c r="C2369" t="s">
        <v>107</v>
      </c>
      <c r="D2369" t="s">
        <v>108</v>
      </c>
      <c r="E2369" t="s">
        <v>111</v>
      </c>
      <c r="F2369">
        <v>462</v>
      </c>
      <c r="G2369" t="str">
        <f>VLOOKUP(A2369,[1]Sheet1!$B$2:$E$200,3,FALSE)</f>
        <v>MINICLAVEL</v>
      </c>
      <c r="H2369">
        <f>+Tabla1[[#This Row],[VALOR]]/7</f>
        <v>66</v>
      </c>
    </row>
    <row r="2370" spans="1:8" x14ac:dyDescent="0.25">
      <c r="A2370" t="s">
        <v>148</v>
      </c>
      <c r="B2370" t="s">
        <v>142</v>
      </c>
      <c r="C2370" t="s">
        <v>107</v>
      </c>
      <c r="D2370" t="s">
        <v>108</v>
      </c>
      <c r="E2370" t="s">
        <v>111</v>
      </c>
      <c r="F2370">
        <v>98</v>
      </c>
      <c r="G2370" t="e">
        <f>VLOOKUP(A2370,[1]Sheet1!$B$2:$E$200,3,FALSE)</f>
        <v>#N/A</v>
      </c>
      <c r="H2370">
        <f>+Tabla1[[#This Row],[VALOR]]/7</f>
        <v>14</v>
      </c>
    </row>
    <row r="2371" spans="1:8" x14ac:dyDescent="0.25">
      <c r="A2371" t="s">
        <v>148</v>
      </c>
      <c r="B2371" t="s">
        <v>142</v>
      </c>
      <c r="C2371" t="s">
        <v>107</v>
      </c>
      <c r="D2371" t="s">
        <v>108</v>
      </c>
      <c r="E2371" t="s">
        <v>111</v>
      </c>
      <c r="F2371">
        <v>252</v>
      </c>
      <c r="G2371" t="e">
        <f>VLOOKUP(A2371,[1]Sheet1!$B$2:$E$200,3,FALSE)</f>
        <v>#N/A</v>
      </c>
      <c r="H2371">
        <f>+Tabla1[[#This Row],[VALOR]]/7</f>
        <v>36</v>
      </c>
    </row>
    <row r="2372" spans="1:8" x14ac:dyDescent="0.25">
      <c r="A2372" t="s">
        <v>149</v>
      </c>
      <c r="B2372" t="s">
        <v>142</v>
      </c>
      <c r="C2372" t="s">
        <v>107</v>
      </c>
      <c r="D2372" t="s">
        <v>108</v>
      </c>
      <c r="E2372" t="s">
        <v>111</v>
      </c>
      <c r="F2372">
        <v>84</v>
      </c>
      <c r="G2372" t="e">
        <f>VLOOKUP(A2372,[1]Sheet1!$B$2:$E$200,3,FALSE)</f>
        <v>#N/A</v>
      </c>
      <c r="H2372">
        <f>+Tabla1[[#This Row],[VALOR]]/7</f>
        <v>12</v>
      </c>
    </row>
    <row r="2373" spans="1:8" x14ac:dyDescent="0.25">
      <c r="A2373" t="s">
        <v>149</v>
      </c>
      <c r="B2373" t="s">
        <v>142</v>
      </c>
      <c r="C2373" t="s">
        <v>107</v>
      </c>
      <c r="D2373" t="s">
        <v>108</v>
      </c>
      <c r="E2373" t="s">
        <v>111</v>
      </c>
      <c r="F2373">
        <v>238</v>
      </c>
      <c r="G2373" t="e">
        <f>VLOOKUP(A2373,[1]Sheet1!$B$2:$E$200,3,FALSE)</f>
        <v>#N/A</v>
      </c>
      <c r="H2373">
        <f>+Tabla1[[#This Row],[VALOR]]/7</f>
        <v>34</v>
      </c>
    </row>
    <row r="2374" spans="1:8" x14ac:dyDescent="0.25">
      <c r="A2374" t="s">
        <v>69</v>
      </c>
      <c r="B2374" t="s">
        <v>142</v>
      </c>
      <c r="C2374" t="s">
        <v>107</v>
      </c>
      <c r="D2374" t="s">
        <v>108</v>
      </c>
      <c r="E2374" t="s">
        <v>111</v>
      </c>
      <c r="F2374">
        <v>98</v>
      </c>
      <c r="G2374" t="str">
        <f>VLOOKUP(A2374,[1]Sheet1!$B$2:$E$200,3,FALSE)</f>
        <v>MINICLAVEL</v>
      </c>
      <c r="H2374">
        <f>+Tabla1[[#This Row],[VALOR]]/7</f>
        <v>14</v>
      </c>
    </row>
    <row r="2375" spans="1:8" x14ac:dyDescent="0.25">
      <c r="A2375" t="s">
        <v>69</v>
      </c>
      <c r="B2375" t="s">
        <v>142</v>
      </c>
      <c r="C2375" t="s">
        <v>107</v>
      </c>
      <c r="D2375" t="s">
        <v>108</v>
      </c>
      <c r="E2375" t="s">
        <v>111</v>
      </c>
      <c r="F2375">
        <v>252</v>
      </c>
      <c r="G2375" t="str">
        <f>VLOOKUP(A2375,[1]Sheet1!$B$2:$E$200,3,FALSE)</f>
        <v>MINICLAVEL</v>
      </c>
      <c r="H2375">
        <f>+Tabla1[[#This Row],[VALOR]]/7</f>
        <v>36</v>
      </c>
    </row>
    <row r="2376" spans="1:8" x14ac:dyDescent="0.25">
      <c r="A2376" t="s">
        <v>150</v>
      </c>
      <c r="B2376" t="s">
        <v>142</v>
      </c>
      <c r="C2376" t="s">
        <v>107</v>
      </c>
      <c r="D2376" t="s">
        <v>108</v>
      </c>
      <c r="E2376" t="s">
        <v>111</v>
      </c>
      <c r="F2376">
        <v>98</v>
      </c>
      <c r="G2376" t="e">
        <f>VLOOKUP(A2376,[1]Sheet1!$B$2:$E$200,3,FALSE)</f>
        <v>#N/A</v>
      </c>
      <c r="H2376">
        <f>+Tabla1[[#This Row],[VALOR]]/7</f>
        <v>14</v>
      </c>
    </row>
    <row r="2377" spans="1:8" x14ac:dyDescent="0.25">
      <c r="A2377" t="s">
        <v>150</v>
      </c>
      <c r="B2377" t="s">
        <v>142</v>
      </c>
      <c r="C2377" t="s">
        <v>107</v>
      </c>
      <c r="D2377" t="s">
        <v>108</v>
      </c>
      <c r="E2377" t="s">
        <v>111</v>
      </c>
      <c r="F2377">
        <v>252</v>
      </c>
      <c r="G2377" t="e">
        <f>VLOOKUP(A2377,[1]Sheet1!$B$2:$E$200,3,FALSE)</f>
        <v>#N/A</v>
      </c>
      <c r="H2377">
        <f>+Tabla1[[#This Row],[VALOR]]/7</f>
        <v>36</v>
      </c>
    </row>
    <row r="2378" spans="1:8" x14ac:dyDescent="0.25">
      <c r="A2378" t="s">
        <v>151</v>
      </c>
      <c r="B2378" t="s">
        <v>142</v>
      </c>
      <c r="C2378" t="s">
        <v>107</v>
      </c>
      <c r="D2378" t="s">
        <v>108</v>
      </c>
      <c r="E2378" t="s">
        <v>111</v>
      </c>
      <c r="F2378">
        <v>98</v>
      </c>
      <c r="G2378" t="e">
        <f>VLOOKUP(A2378,[1]Sheet1!$B$2:$E$200,3,FALSE)</f>
        <v>#N/A</v>
      </c>
      <c r="H2378">
        <f>+Tabla1[[#This Row],[VALOR]]/7</f>
        <v>14</v>
      </c>
    </row>
    <row r="2379" spans="1:8" x14ac:dyDescent="0.25">
      <c r="A2379" t="s">
        <v>151</v>
      </c>
      <c r="B2379" t="s">
        <v>142</v>
      </c>
      <c r="C2379" t="s">
        <v>107</v>
      </c>
      <c r="D2379" t="s">
        <v>108</v>
      </c>
      <c r="E2379" t="s">
        <v>111</v>
      </c>
      <c r="F2379">
        <v>252</v>
      </c>
      <c r="G2379" t="e">
        <f>VLOOKUP(A2379,[1]Sheet1!$B$2:$E$200,3,FALSE)</f>
        <v>#N/A</v>
      </c>
      <c r="H2379">
        <f>+Tabla1[[#This Row],[VALOR]]/7</f>
        <v>36</v>
      </c>
    </row>
    <row r="2380" spans="1:8" x14ac:dyDescent="0.25">
      <c r="A2380" t="s">
        <v>73</v>
      </c>
      <c r="B2380" t="s">
        <v>142</v>
      </c>
      <c r="C2380" t="s">
        <v>107</v>
      </c>
      <c r="D2380" t="s">
        <v>108</v>
      </c>
      <c r="E2380" t="s">
        <v>111</v>
      </c>
      <c r="F2380">
        <v>84</v>
      </c>
      <c r="G2380" t="str">
        <f>VLOOKUP(A2380,[1]Sheet1!$B$2:$E$200,3,FALSE)</f>
        <v>CLAVEL</v>
      </c>
      <c r="H2380">
        <f>+Tabla1[[#This Row],[VALOR]]/7</f>
        <v>12</v>
      </c>
    </row>
    <row r="2381" spans="1:8" x14ac:dyDescent="0.25">
      <c r="A2381" t="s">
        <v>73</v>
      </c>
      <c r="B2381" t="s">
        <v>142</v>
      </c>
      <c r="C2381" t="s">
        <v>107</v>
      </c>
      <c r="D2381" t="s">
        <v>108</v>
      </c>
      <c r="E2381" t="s">
        <v>111</v>
      </c>
      <c r="F2381">
        <v>252</v>
      </c>
      <c r="G2381" t="str">
        <f>VLOOKUP(A2381,[1]Sheet1!$B$2:$E$200,3,FALSE)</f>
        <v>CLAVEL</v>
      </c>
      <c r="H2381">
        <f>+Tabla1[[#This Row],[VALOR]]/7</f>
        <v>36</v>
      </c>
    </row>
    <row r="2382" spans="1:8" x14ac:dyDescent="0.25">
      <c r="A2382" t="s">
        <v>73</v>
      </c>
      <c r="B2382" t="s">
        <v>142</v>
      </c>
      <c r="C2382" t="s">
        <v>107</v>
      </c>
      <c r="D2382" t="s">
        <v>108</v>
      </c>
      <c r="E2382" t="s">
        <v>111</v>
      </c>
      <c r="F2382">
        <v>462</v>
      </c>
      <c r="G2382" t="str">
        <f>VLOOKUP(A2382,[1]Sheet1!$B$2:$E$200,3,FALSE)</f>
        <v>CLAVEL</v>
      </c>
      <c r="H2382">
        <f>+Tabla1[[#This Row],[VALOR]]/7</f>
        <v>66</v>
      </c>
    </row>
    <row r="2383" spans="1:8" x14ac:dyDescent="0.25">
      <c r="A2383" t="s">
        <v>74</v>
      </c>
      <c r="B2383" t="s">
        <v>142</v>
      </c>
      <c r="C2383" t="s">
        <v>107</v>
      </c>
      <c r="D2383" t="s">
        <v>108</v>
      </c>
      <c r="E2383" t="s">
        <v>111</v>
      </c>
      <c r="F2383">
        <v>70</v>
      </c>
      <c r="G2383" t="str">
        <f>VLOOKUP(A2383,[1]Sheet1!$B$2:$E$200,3,FALSE)</f>
        <v>CLAVEL</v>
      </c>
      <c r="H2383">
        <f>+Tabla1[[#This Row],[VALOR]]/7</f>
        <v>10</v>
      </c>
    </row>
    <row r="2384" spans="1:8" x14ac:dyDescent="0.25">
      <c r="A2384" t="s">
        <v>74</v>
      </c>
      <c r="B2384" t="s">
        <v>142</v>
      </c>
      <c r="C2384" t="s">
        <v>107</v>
      </c>
      <c r="D2384" t="s">
        <v>108</v>
      </c>
      <c r="E2384" t="s">
        <v>111</v>
      </c>
      <c r="F2384">
        <v>98</v>
      </c>
      <c r="G2384" t="str">
        <f>VLOOKUP(A2384,[1]Sheet1!$B$2:$E$200,3,FALSE)</f>
        <v>CLAVEL</v>
      </c>
      <c r="H2384">
        <f>+Tabla1[[#This Row],[VALOR]]/7</f>
        <v>14</v>
      </c>
    </row>
    <row r="2385" spans="1:8" x14ac:dyDescent="0.25">
      <c r="A2385" t="s">
        <v>74</v>
      </c>
      <c r="B2385" t="s">
        <v>142</v>
      </c>
      <c r="C2385" t="s">
        <v>107</v>
      </c>
      <c r="D2385" t="s">
        <v>108</v>
      </c>
      <c r="E2385" t="s">
        <v>111</v>
      </c>
      <c r="F2385">
        <v>224</v>
      </c>
      <c r="G2385" t="str">
        <f>VLOOKUP(A2385,[1]Sheet1!$B$2:$E$200,3,FALSE)</f>
        <v>CLAVEL</v>
      </c>
      <c r="H2385">
        <f>+Tabla1[[#This Row],[VALOR]]/7</f>
        <v>32</v>
      </c>
    </row>
    <row r="2386" spans="1:8" x14ac:dyDescent="0.25">
      <c r="A2386" t="s">
        <v>74</v>
      </c>
      <c r="B2386" t="s">
        <v>142</v>
      </c>
      <c r="C2386" t="s">
        <v>107</v>
      </c>
      <c r="D2386" t="s">
        <v>108</v>
      </c>
      <c r="E2386" t="s">
        <v>111</v>
      </c>
      <c r="F2386">
        <v>434</v>
      </c>
      <c r="G2386" t="str">
        <f>VLOOKUP(A2386,[1]Sheet1!$B$2:$E$200,3,FALSE)</f>
        <v>CLAVEL</v>
      </c>
      <c r="H2386">
        <f>+Tabla1[[#This Row],[VALOR]]/7</f>
        <v>62</v>
      </c>
    </row>
    <row r="2387" spans="1:8" x14ac:dyDescent="0.25">
      <c r="A2387" t="s">
        <v>75</v>
      </c>
      <c r="B2387" t="s">
        <v>142</v>
      </c>
      <c r="C2387" t="s">
        <v>107</v>
      </c>
      <c r="D2387" t="s">
        <v>108</v>
      </c>
      <c r="E2387" t="s">
        <v>111</v>
      </c>
      <c r="F2387">
        <v>70</v>
      </c>
      <c r="G2387" t="str">
        <f>VLOOKUP(A2387,[1]Sheet1!$B$2:$E$200,3,FALSE)</f>
        <v>MINICLAVEL</v>
      </c>
      <c r="H2387">
        <f>+Tabla1[[#This Row],[VALOR]]/7</f>
        <v>10</v>
      </c>
    </row>
    <row r="2388" spans="1:8" x14ac:dyDescent="0.25">
      <c r="A2388" t="s">
        <v>75</v>
      </c>
      <c r="B2388" t="s">
        <v>142</v>
      </c>
      <c r="C2388" t="s">
        <v>107</v>
      </c>
      <c r="D2388" t="s">
        <v>108</v>
      </c>
      <c r="E2388" t="s">
        <v>111</v>
      </c>
      <c r="F2388">
        <v>98</v>
      </c>
      <c r="G2388" t="str">
        <f>VLOOKUP(A2388,[1]Sheet1!$B$2:$E$200,3,FALSE)</f>
        <v>MINICLAVEL</v>
      </c>
      <c r="H2388">
        <f>+Tabla1[[#This Row],[VALOR]]/7</f>
        <v>14</v>
      </c>
    </row>
    <row r="2389" spans="1:8" x14ac:dyDescent="0.25">
      <c r="A2389" t="s">
        <v>75</v>
      </c>
      <c r="B2389" t="s">
        <v>142</v>
      </c>
      <c r="C2389" t="s">
        <v>107</v>
      </c>
      <c r="D2389" t="s">
        <v>108</v>
      </c>
      <c r="E2389" t="s">
        <v>111</v>
      </c>
      <c r="F2389">
        <v>252</v>
      </c>
      <c r="G2389" t="str">
        <f>VLOOKUP(A2389,[1]Sheet1!$B$2:$E$200,3,FALSE)</f>
        <v>MINICLAVEL</v>
      </c>
      <c r="H2389">
        <f>+Tabla1[[#This Row],[VALOR]]/7</f>
        <v>36</v>
      </c>
    </row>
    <row r="2390" spans="1:8" x14ac:dyDescent="0.25">
      <c r="A2390" t="s">
        <v>75</v>
      </c>
      <c r="B2390" t="s">
        <v>142</v>
      </c>
      <c r="C2390" t="s">
        <v>107</v>
      </c>
      <c r="D2390" t="s">
        <v>108</v>
      </c>
      <c r="E2390" t="s">
        <v>111</v>
      </c>
      <c r="F2390">
        <v>462</v>
      </c>
      <c r="G2390" t="str">
        <f>VLOOKUP(A2390,[1]Sheet1!$B$2:$E$200,3,FALSE)</f>
        <v>MINICLAVEL</v>
      </c>
      <c r="H2390">
        <f>+Tabla1[[#This Row],[VALOR]]/7</f>
        <v>66</v>
      </c>
    </row>
    <row r="2391" spans="1:8" x14ac:dyDescent="0.25">
      <c r="A2391" t="s">
        <v>119</v>
      </c>
      <c r="B2391" t="s">
        <v>142</v>
      </c>
      <c r="C2391" t="s">
        <v>107</v>
      </c>
      <c r="D2391" t="s">
        <v>108</v>
      </c>
      <c r="E2391" t="s">
        <v>111</v>
      </c>
      <c r="F2391">
        <v>84</v>
      </c>
      <c r="G2391" t="str">
        <f>VLOOKUP(A2391,[1]Sheet1!$B$2:$E$200,3,FALSE)</f>
        <v>MINICLAVEL</v>
      </c>
      <c r="H2391">
        <f>+Tabla1[[#This Row],[VALOR]]/7</f>
        <v>12</v>
      </c>
    </row>
    <row r="2392" spans="1:8" x14ac:dyDescent="0.25">
      <c r="A2392" t="s">
        <v>119</v>
      </c>
      <c r="B2392" t="s">
        <v>142</v>
      </c>
      <c r="C2392" t="s">
        <v>107</v>
      </c>
      <c r="D2392" t="s">
        <v>108</v>
      </c>
      <c r="E2392" t="s">
        <v>111</v>
      </c>
      <c r="F2392">
        <v>252</v>
      </c>
      <c r="G2392" t="str">
        <f>VLOOKUP(A2392,[1]Sheet1!$B$2:$E$200,3,FALSE)</f>
        <v>MINICLAVEL</v>
      </c>
      <c r="H2392">
        <f>+Tabla1[[#This Row],[VALOR]]/7</f>
        <v>36</v>
      </c>
    </row>
    <row r="2393" spans="1:8" x14ac:dyDescent="0.25">
      <c r="A2393" t="s">
        <v>119</v>
      </c>
      <c r="B2393" t="s">
        <v>142</v>
      </c>
      <c r="C2393" t="s">
        <v>107</v>
      </c>
      <c r="D2393" t="s">
        <v>108</v>
      </c>
      <c r="E2393" t="s">
        <v>111</v>
      </c>
      <c r="F2393">
        <v>462</v>
      </c>
      <c r="G2393" t="str">
        <f>VLOOKUP(A2393,[1]Sheet1!$B$2:$E$200,3,FALSE)</f>
        <v>MINICLAVEL</v>
      </c>
      <c r="H2393">
        <f>+Tabla1[[#This Row],[VALOR]]/7</f>
        <v>66</v>
      </c>
    </row>
    <row r="2394" spans="1:8" x14ac:dyDescent="0.25">
      <c r="A2394" t="s">
        <v>152</v>
      </c>
      <c r="B2394" t="s">
        <v>142</v>
      </c>
      <c r="C2394" t="s">
        <v>107</v>
      </c>
      <c r="D2394" t="s">
        <v>108</v>
      </c>
      <c r="E2394" t="s">
        <v>111</v>
      </c>
      <c r="F2394">
        <v>84</v>
      </c>
      <c r="G2394" t="e">
        <f>VLOOKUP(A2394,[1]Sheet1!$B$2:$E$200,3,FALSE)</f>
        <v>#N/A</v>
      </c>
      <c r="H2394">
        <f>+Tabla1[[#This Row],[VALOR]]/7</f>
        <v>12</v>
      </c>
    </row>
    <row r="2395" spans="1:8" x14ac:dyDescent="0.25">
      <c r="A2395" t="s">
        <v>152</v>
      </c>
      <c r="B2395" t="s">
        <v>142</v>
      </c>
      <c r="C2395" t="s">
        <v>107</v>
      </c>
      <c r="D2395" t="s">
        <v>108</v>
      </c>
      <c r="E2395" t="s">
        <v>111</v>
      </c>
      <c r="F2395">
        <v>238</v>
      </c>
      <c r="G2395" t="e">
        <f>VLOOKUP(A2395,[1]Sheet1!$B$2:$E$200,3,FALSE)</f>
        <v>#N/A</v>
      </c>
      <c r="H2395">
        <f>+Tabla1[[#This Row],[VALOR]]/7</f>
        <v>34</v>
      </c>
    </row>
    <row r="2396" spans="1:8" x14ac:dyDescent="0.25">
      <c r="A2396" t="s">
        <v>78</v>
      </c>
      <c r="B2396" t="s">
        <v>142</v>
      </c>
      <c r="C2396" t="s">
        <v>107</v>
      </c>
      <c r="D2396" t="s">
        <v>108</v>
      </c>
      <c r="E2396" t="s">
        <v>111</v>
      </c>
      <c r="F2396">
        <v>98</v>
      </c>
      <c r="G2396" t="str">
        <f>VLOOKUP(A2396,[1]Sheet1!$B$2:$E$200,3,FALSE)</f>
        <v>MINICLAVEL</v>
      </c>
      <c r="H2396">
        <f>+Tabla1[[#This Row],[VALOR]]/7</f>
        <v>14</v>
      </c>
    </row>
    <row r="2397" spans="1:8" x14ac:dyDescent="0.25">
      <c r="A2397" t="s">
        <v>78</v>
      </c>
      <c r="B2397" t="s">
        <v>142</v>
      </c>
      <c r="C2397" t="s">
        <v>107</v>
      </c>
      <c r="D2397" t="s">
        <v>108</v>
      </c>
      <c r="E2397" t="s">
        <v>111</v>
      </c>
      <c r="F2397">
        <v>252</v>
      </c>
      <c r="G2397" t="str">
        <f>VLOOKUP(A2397,[1]Sheet1!$B$2:$E$200,3,FALSE)</f>
        <v>MINICLAVEL</v>
      </c>
      <c r="H2397">
        <f>+Tabla1[[#This Row],[VALOR]]/7</f>
        <v>36</v>
      </c>
    </row>
    <row r="2398" spans="1:8" x14ac:dyDescent="0.25">
      <c r="A2398" t="s">
        <v>78</v>
      </c>
      <c r="B2398" t="s">
        <v>142</v>
      </c>
      <c r="C2398" t="s">
        <v>107</v>
      </c>
      <c r="D2398" t="s">
        <v>108</v>
      </c>
      <c r="E2398" t="s">
        <v>111</v>
      </c>
      <c r="F2398">
        <v>462</v>
      </c>
      <c r="G2398" t="str">
        <f>VLOOKUP(A2398,[1]Sheet1!$B$2:$E$200,3,FALSE)</f>
        <v>MINICLAVEL</v>
      </c>
      <c r="H2398">
        <f>+Tabla1[[#This Row],[VALOR]]/7</f>
        <v>66</v>
      </c>
    </row>
    <row r="2399" spans="1:8" x14ac:dyDescent="0.25">
      <c r="A2399" t="s">
        <v>153</v>
      </c>
      <c r="B2399" t="s">
        <v>142</v>
      </c>
      <c r="C2399" t="s">
        <v>107</v>
      </c>
      <c r="D2399" t="s">
        <v>108</v>
      </c>
      <c r="E2399" t="s">
        <v>111</v>
      </c>
      <c r="F2399">
        <v>98</v>
      </c>
      <c r="G2399" t="e">
        <f>VLOOKUP(A2399,[1]Sheet1!$B$2:$E$200,3,FALSE)</f>
        <v>#N/A</v>
      </c>
      <c r="H2399">
        <f>+Tabla1[[#This Row],[VALOR]]/7</f>
        <v>14</v>
      </c>
    </row>
    <row r="2400" spans="1:8" x14ac:dyDescent="0.25">
      <c r="A2400" t="s">
        <v>153</v>
      </c>
      <c r="B2400" t="s">
        <v>142</v>
      </c>
      <c r="C2400" t="s">
        <v>107</v>
      </c>
      <c r="D2400" t="s">
        <v>108</v>
      </c>
      <c r="E2400" t="s">
        <v>111</v>
      </c>
      <c r="F2400">
        <v>252</v>
      </c>
      <c r="G2400" t="e">
        <f>VLOOKUP(A2400,[1]Sheet1!$B$2:$E$200,3,FALSE)</f>
        <v>#N/A</v>
      </c>
      <c r="H2400">
        <f>+Tabla1[[#This Row],[VALOR]]/7</f>
        <v>36</v>
      </c>
    </row>
    <row r="2401" spans="1:8" x14ac:dyDescent="0.25">
      <c r="A2401" t="s">
        <v>80</v>
      </c>
      <c r="B2401" t="s">
        <v>142</v>
      </c>
      <c r="C2401" t="s">
        <v>107</v>
      </c>
      <c r="D2401" t="s">
        <v>108</v>
      </c>
      <c r="E2401" t="s">
        <v>111</v>
      </c>
      <c r="F2401">
        <v>84</v>
      </c>
      <c r="G2401" t="str">
        <f>VLOOKUP(A2401,[1]Sheet1!$B$2:$E$200,3,FALSE)</f>
        <v>MINICLAVEL</v>
      </c>
      <c r="H2401">
        <f>+Tabla1[[#This Row],[VALOR]]/7</f>
        <v>12</v>
      </c>
    </row>
    <row r="2402" spans="1:8" x14ac:dyDescent="0.25">
      <c r="A2402" t="s">
        <v>84</v>
      </c>
      <c r="B2402" t="s">
        <v>142</v>
      </c>
      <c r="C2402" t="s">
        <v>107</v>
      </c>
      <c r="D2402" t="s">
        <v>108</v>
      </c>
      <c r="E2402" t="s">
        <v>111</v>
      </c>
      <c r="F2402">
        <v>98</v>
      </c>
      <c r="G2402" t="str">
        <f>VLOOKUP(A2402,[1]Sheet1!$B$2:$E$200,3,FALSE)</f>
        <v>MINICLAVEL</v>
      </c>
      <c r="H2402">
        <f>+Tabla1[[#This Row],[VALOR]]/7</f>
        <v>14</v>
      </c>
    </row>
    <row r="2403" spans="1:8" x14ac:dyDescent="0.25">
      <c r="A2403" t="s">
        <v>84</v>
      </c>
      <c r="B2403" t="s">
        <v>142</v>
      </c>
      <c r="C2403" t="s">
        <v>107</v>
      </c>
      <c r="D2403" t="s">
        <v>108</v>
      </c>
      <c r="E2403" t="s">
        <v>111</v>
      </c>
      <c r="F2403">
        <v>252</v>
      </c>
      <c r="G2403" t="str">
        <f>VLOOKUP(A2403,[1]Sheet1!$B$2:$E$200,3,FALSE)</f>
        <v>MINICLAVEL</v>
      </c>
      <c r="H2403">
        <f>+Tabla1[[#This Row],[VALOR]]/7</f>
        <v>36</v>
      </c>
    </row>
    <row r="2404" spans="1:8" x14ac:dyDescent="0.25">
      <c r="A2404" t="s">
        <v>84</v>
      </c>
      <c r="B2404" t="s">
        <v>142</v>
      </c>
      <c r="C2404" t="s">
        <v>107</v>
      </c>
      <c r="D2404" t="s">
        <v>108</v>
      </c>
      <c r="E2404" t="s">
        <v>111</v>
      </c>
      <c r="F2404">
        <v>462</v>
      </c>
      <c r="G2404" t="str">
        <f>VLOOKUP(A2404,[1]Sheet1!$B$2:$E$200,3,FALSE)</f>
        <v>MINICLAVEL</v>
      </c>
      <c r="H2404">
        <f>+Tabla1[[#This Row],[VALOR]]/7</f>
        <v>66</v>
      </c>
    </row>
    <row r="2405" spans="1:8" x14ac:dyDescent="0.25">
      <c r="A2405" t="s">
        <v>154</v>
      </c>
      <c r="B2405" t="s">
        <v>142</v>
      </c>
      <c r="C2405" t="s">
        <v>107</v>
      </c>
      <c r="D2405" t="s">
        <v>108</v>
      </c>
      <c r="E2405" t="s">
        <v>111</v>
      </c>
      <c r="F2405">
        <v>98</v>
      </c>
      <c r="G2405" t="e">
        <f>VLOOKUP(A2405,[1]Sheet1!$B$2:$E$200,3,FALSE)</f>
        <v>#N/A</v>
      </c>
      <c r="H2405">
        <f>+Tabla1[[#This Row],[VALOR]]/7</f>
        <v>14</v>
      </c>
    </row>
    <row r="2406" spans="1:8" x14ac:dyDescent="0.25">
      <c r="A2406" t="s">
        <v>154</v>
      </c>
      <c r="B2406" t="s">
        <v>142</v>
      </c>
      <c r="C2406" t="s">
        <v>107</v>
      </c>
      <c r="D2406" t="s">
        <v>108</v>
      </c>
      <c r="E2406" t="s">
        <v>111</v>
      </c>
      <c r="F2406">
        <v>252</v>
      </c>
      <c r="G2406" t="e">
        <f>VLOOKUP(A2406,[1]Sheet1!$B$2:$E$200,3,FALSE)</f>
        <v>#N/A</v>
      </c>
      <c r="H2406">
        <f>+Tabla1[[#This Row],[VALOR]]/7</f>
        <v>36</v>
      </c>
    </row>
    <row r="2407" spans="1:8" x14ac:dyDescent="0.25">
      <c r="A2407" t="s">
        <v>86</v>
      </c>
      <c r="B2407" t="s">
        <v>142</v>
      </c>
      <c r="C2407" t="s">
        <v>107</v>
      </c>
      <c r="D2407" t="s">
        <v>108</v>
      </c>
      <c r="E2407" t="s">
        <v>111</v>
      </c>
      <c r="F2407">
        <v>98</v>
      </c>
      <c r="G2407" t="str">
        <f>VLOOKUP(A2407,[1]Sheet1!$B$2:$E$200,3,FALSE)</f>
        <v>MINICLAVEL</v>
      </c>
      <c r="H2407">
        <f>+Tabla1[[#This Row],[VALOR]]/7</f>
        <v>14</v>
      </c>
    </row>
    <row r="2408" spans="1:8" x14ac:dyDescent="0.25">
      <c r="A2408" t="s">
        <v>86</v>
      </c>
      <c r="B2408" t="s">
        <v>142</v>
      </c>
      <c r="C2408" t="s">
        <v>107</v>
      </c>
      <c r="D2408" t="s">
        <v>108</v>
      </c>
      <c r="E2408" t="s">
        <v>111</v>
      </c>
      <c r="F2408">
        <v>252</v>
      </c>
      <c r="G2408" t="str">
        <f>VLOOKUP(A2408,[1]Sheet1!$B$2:$E$200,3,FALSE)</f>
        <v>MINICLAVEL</v>
      </c>
      <c r="H2408">
        <f>+Tabla1[[#This Row],[VALOR]]/7</f>
        <v>36</v>
      </c>
    </row>
    <row r="2409" spans="1:8" x14ac:dyDescent="0.25">
      <c r="A2409" t="s">
        <v>155</v>
      </c>
      <c r="B2409" t="s">
        <v>142</v>
      </c>
      <c r="C2409" t="s">
        <v>107</v>
      </c>
      <c r="D2409" t="s">
        <v>108</v>
      </c>
      <c r="E2409" t="s">
        <v>111</v>
      </c>
      <c r="F2409">
        <v>98</v>
      </c>
      <c r="G2409" t="e">
        <f>VLOOKUP(A2409,[1]Sheet1!$B$2:$E$200,3,FALSE)</f>
        <v>#N/A</v>
      </c>
      <c r="H2409">
        <f>+Tabla1[[#This Row],[VALOR]]/7</f>
        <v>14</v>
      </c>
    </row>
    <row r="2410" spans="1:8" x14ac:dyDescent="0.25">
      <c r="A2410" t="s">
        <v>155</v>
      </c>
      <c r="B2410" t="s">
        <v>142</v>
      </c>
      <c r="C2410" t="s">
        <v>107</v>
      </c>
      <c r="D2410" t="s">
        <v>108</v>
      </c>
      <c r="E2410" t="s">
        <v>111</v>
      </c>
      <c r="F2410">
        <v>252</v>
      </c>
      <c r="G2410" t="e">
        <f>VLOOKUP(A2410,[1]Sheet1!$B$2:$E$200,3,FALSE)</f>
        <v>#N/A</v>
      </c>
      <c r="H2410">
        <f>+Tabla1[[#This Row],[VALOR]]/7</f>
        <v>36</v>
      </c>
    </row>
    <row r="2411" spans="1:8" x14ac:dyDescent="0.25">
      <c r="A2411" t="s">
        <v>156</v>
      </c>
      <c r="B2411" t="s">
        <v>142</v>
      </c>
      <c r="C2411" t="s">
        <v>107</v>
      </c>
      <c r="D2411" t="s">
        <v>108</v>
      </c>
      <c r="E2411" t="s">
        <v>111</v>
      </c>
      <c r="F2411">
        <v>98</v>
      </c>
      <c r="G2411" t="e">
        <f>VLOOKUP(A2411,[1]Sheet1!$B$2:$E$200,3,FALSE)</f>
        <v>#N/A</v>
      </c>
      <c r="H2411">
        <f>+Tabla1[[#This Row],[VALOR]]/7</f>
        <v>14</v>
      </c>
    </row>
    <row r="2412" spans="1:8" x14ac:dyDescent="0.25">
      <c r="A2412" t="s">
        <v>156</v>
      </c>
      <c r="B2412" t="s">
        <v>142</v>
      </c>
      <c r="C2412" t="s">
        <v>107</v>
      </c>
      <c r="D2412" t="s">
        <v>108</v>
      </c>
      <c r="E2412" t="s">
        <v>111</v>
      </c>
      <c r="F2412">
        <v>252</v>
      </c>
      <c r="G2412" t="e">
        <f>VLOOKUP(A2412,[1]Sheet1!$B$2:$E$200,3,FALSE)</f>
        <v>#N/A</v>
      </c>
      <c r="H2412">
        <f>+Tabla1[[#This Row],[VALOR]]/7</f>
        <v>36</v>
      </c>
    </row>
    <row r="2413" spans="1:8" x14ac:dyDescent="0.25">
      <c r="A2413" t="s">
        <v>121</v>
      </c>
      <c r="B2413" t="s">
        <v>142</v>
      </c>
      <c r="C2413" t="s">
        <v>107</v>
      </c>
      <c r="D2413" t="s">
        <v>108</v>
      </c>
      <c r="E2413" t="s">
        <v>111</v>
      </c>
      <c r="F2413">
        <v>84</v>
      </c>
      <c r="G2413" t="str">
        <f>VLOOKUP(A2413,[1]Sheet1!$B$2:$E$200,3,FALSE)</f>
        <v>MINICLAVEL</v>
      </c>
      <c r="H2413">
        <f>+Tabla1[[#This Row],[VALOR]]/7</f>
        <v>12</v>
      </c>
    </row>
    <row r="2414" spans="1:8" x14ac:dyDescent="0.25">
      <c r="A2414" t="s">
        <v>157</v>
      </c>
      <c r="B2414" t="s">
        <v>142</v>
      </c>
      <c r="C2414" t="s">
        <v>107</v>
      </c>
      <c r="D2414" t="s">
        <v>108</v>
      </c>
      <c r="E2414" t="s">
        <v>111</v>
      </c>
      <c r="F2414">
        <v>98</v>
      </c>
      <c r="G2414" t="e">
        <f>VLOOKUP(A2414,[1]Sheet1!$B$2:$E$200,3,FALSE)</f>
        <v>#N/A</v>
      </c>
      <c r="H2414">
        <f>+Tabla1[[#This Row],[VALOR]]/7</f>
        <v>14</v>
      </c>
    </row>
    <row r="2415" spans="1:8" x14ac:dyDescent="0.25">
      <c r="A2415" t="s">
        <v>157</v>
      </c>
      <c r="B2415" t="s">
        <v>142</v>
      </c>
      <c r="C2415" t="s">
        <v>107</v>
      </c>
      <c r="D2415" t="s">
        <v>108</v>
      </c>
      <c r="E2415" t="s">
        <v>111</v>
      </c>
      <c r="F2415">
        <v>252</v>
      </c>
      <c r="G2415" t="e">
        <f>VLOOKUP(A2415,[1]Sheet1!$B$2:$E$200,3,FALSE)</f>
        <v>#N/A</v>
      </c>
      <c r="H2415">
        <f>+Tabla1[[#This Row],[VALOR]]/7</f>
        <v>36</v>
      </c>
    </row>
    <row r="2416" spans="1:8" x14ac:dyDescent="0.25">
      <c r="A2416" t="s">
        <v>92</v>
      </c>
      <c r="B2416" t="s">
        <v>142</v>
      </c>
      <c r="C2416" t="s">
        <v>107</v>
      </c>
      <c r="D2416" t="s">
        <v>108</v>
      </c>
      <c r="E2416" t="s">
        <v>111</v>
      </c>
      <c r="F2416">
        <v>98</v>
      </c>
      <c r="G2416" t="str">
        <f>VLOOKUP(A2416,[1]Sheet1!$B$2:$E$200,3,FALSE)</f>
        <v>CLAVEL</v>
      </c>
      <c r="H2416">
        <f>+Tabla1[[#This Row],[VALOR]]/7</f>
        <v>14</v>
      </c>
    </row>
    <row r="2417" spans="1:8" x14ac:dyDescent="0.25">
      <c r="A2417" t="s">
        <v>92</v>
      </c>
      <c r="B2417" t="s">
        <v>142</v>
      </c>
      <c r="C2417" t="s">
        <v>107</v>
      </c>
      <c r="D2417" t="s">
        <v>108</v>
      </c>
      <c r="E2417" t="s">
        <v>111</v>
      </c>
      <c r="F2417">
        <v>252</v>
      </c>
      <c r="G2417" t="str">
        <f>VLOOKUP(A2417,[1]Sheet1!$B$2:$E$200,3,FALSE)</f>
        <v>CLAVEL</v>
      </c>
      <c r="H2417">
        <f>+Tabla1[[#This Row],[VALOR]]/7</f>
        <v>36</v>
      </c>
    </row>
    <row r="2418" spans="1:8" x14ac:dyDescent="0.25">
      <c r="A2418" t="s">
        <v>92</v>
      </c>
      <c r="B2418" t="s">
        <v>142</v>
      </c>
      <c r="C2418" t="s">
        <v>107</v>
      </c>
      <c r="D2418" t="s">
        <v>108</v>
      </c>
      <c r="E2418" t="s">
        <v>111</v>
      </c>
      <c r="F2418">
        <v>462</v>
      </c>
      <c r="G2418" t="str">
        <f>VLOOKUP(A2418,[1]Sheet1!$B$2:$E$200,3,FALSE)</f>
        <v>CLAVEL</v>
      </c>
      <c r="H2418">
        <f>+Tabla1[[#This Row],[VALOR]]/7</f>
        <v>66</v>
      </c>
    </row>
    <row r="2419" spans="1:8" x14ac:dyDescent="0.25">
      <c r="A2419" t="s">
        <v>94</v>
      </c>
      <c r="B2419" t="s">
        <v>142</v>
      </c>
      <c r="C2419" t="s">
        <v>107</v>
      </c>
      <c r="D2419" t="s">
        <v>108</v>
      </c>
      <c r="E2419" t="s">
        <v>111</v>
      </c>
      <c r="F2419">
        <v>84</v>
      </c>
      <c r="G2419" t="str">
        <f>VLOOKUP(A2419,[1]Sheet1!$B$2:$E$200,3,FALSE)</f>
        <v>CLAVEL</v>
      </c>
      <c r="H2419">
        <f>+Tabla1[[#This Row],[VALOR]]/7</f>
        <v>12</v>
      </c>
    </row>
    <row r="2420" spans="1:8" x14ac:dyDescent="0.25">
      <c r="A2420" t="s">
        <v>94</v>
      </c>
      <c r="B2420" t="s">
        <v>142</v>
      </c>
      <c r="C2420" t="s">
        <v>107</v>
      </c>
      <c r="D2420" t="s">
        <v>108</v>
      </c>
      <c r="E2420" t="s">
        <v>111</v>
      </c>
      <c r="F2420">
        <v>112</v>
      </c>
      <c r="G2420" t="str">
        <f>VLOOKUP(A2420,[1]Sheet1!$B$2:$E$200,3,FALSE)</f>
        <v>CLAVEL</v>
      </c>
      <c r="H2420">
        <f>+Tabla1[[#This Row],[VALOR]]/7</f>
        <v>16</v>
      </c>
    </row>
    <row r="2421" spans="1:8" x14ac:dyDescent="0.25">
      <c r="A2421" t="s">
        <v>94</v>
      </c>
      <c r="B2421" t="s">
        <v>142</v>
      </c>
      <c r="C2421" t="s">
        <v>107</v>
      </c>
      <c r="D2421" t="s">
        <v>108</v>
      </c>
      <c r="E2421" t="s">
        <v>111</v>
      </c>
      <c r="F2421">
        <v>238</v>
      </c>
      <c r="G2421" t="str">
        <f>VLOOKUP(A2421,[1]Sheet1!$B$2:$E$200,3,FALSE)</f>
        <v>CLAVEL</v>
      </c>
      <c r="H2421">
        <f>+Tabla1[[#This Row],[VALOR]]/7</f>
        <v>34</v>
      </c>
    </row>
    <row r="2422" spans="1:8" x14ac:dyDescent="0.25">
      <c r="A2422" t="s">
        <v>94</v>
      </c>
      <c r="B2422" t="s">
        <v>142</v>
      </c>
      <c r="C2422" t="s">
        <v>107</v>
      </c>
      <c r="D2422" t="s">
        <v>108</v>
      </c>
      <c r="E2422" t="s">
        <v>111</v>
      </c>
      <c r="F2422">
        <v>434</v>
      </c>
      <c r="G2422" t="str">
        <f>VLOOKUP(A2422,[1]Sheet1!$B$2:$E$200,3,FALSE)</f>
        <v>CLAVEL</v>
      </c>
      <c r="H2422">
        <f>+Tabla1[[#This Row],[VALOR]]/7</f>
        <v>62</v>
      </c>
    </row>
    <row r="2423" spans="1:8" x14ac:dyDescent="0.25">
      <c r="A2423" t="s">
        <v>122</v>
      </c>
      <c r="B2423" t="s">
        <v>142</v>
      </c>
      <c r="C2423" t="s">
        <v>107</v>
      </c>
      <c r="D2423" t="s">
        <v>108</v>
      </c>
      <c r="E2423" t="s">
        <v>111</v>
      </c>
      <c r="F2423">
        <v>84</v>
      </c>
      <c r="G2423" t="str">
        <f>VLOOKUP(A2423,[1]Sheet1!$B$2:$E$200,3,FALSE)</f>
        <v>MINICLAVEL</v>
      </c>
      <c r="H2423">
        <f>+Tabla1[[#This Row],[VALOR]]/7</f>
        <v>12</v>
      </c>
    </row>
    <row r="2424" spans="1:8" hidden="1" x14ac:dyDescent="0.25">
      <c r="A2424" t="s">
        <v>0</v>
      </c>
      <c r="B2424" t="s">
        <v>98</v>
      </c>
      <c r="C2424" t="s">
        <v>127</v>
      </c>
      <c r="D2424" t="s">
        <v>128</v>
      </c>
      <c r="E2424" t="s">
        <v>111</v>
      </c>
      <c r="F2424">
        <v>28</v>
      </c>
      <c r="G2424" t="str">
        <f>VLOOKUP(A2424,[1]Sheet1!$B$2:$E$200,3,FALSE)</f>
        <v>CLAVEL</v>
      </c>
      <c r="H2424">
        <f>+Tabla1[[#This Row],[VALOR]]/7</f>
        <v>4</v>
      </c>
    </row>
    <row r="2425" spans="1:8" hidden="1" x14ac:dyDescent="0.25">
      <c r="A2425" t="s">
        <v>1</v>
      </c>
      <c r="B2425" t="s">
        <v>98</v>
      </c>
      <c r="C2425" t="s">
        <v>127</v>
      </c>
      <c r="D2425" t="s">
        <v>128</v>
      </c>
      <c r="E2425" t="s">
        <v>111</v>
      </c>
      <c r="F2425">
        <v>28</v>
      </c>
      <c r="G2425" t="str">
        <f>VLOOKUP(A2425,[1]Sheet1!$B$2:$E$200,3,FALSE)</f>
        <v>CLAVEL</v>
      </c>
      <c r="H2425">
        <f>+Tabla1[[#This Row],[VALOR]]/7</f>
        <v>4</v>
      </c>
    </row>
    <row r="2426" spans="1:8" hidden="1" x14ac:dyDescent="0.25">
      <c r="A2426" t="s">
        <v>2</v>
      </c>
      <c r="B2426" t="s">
        <v>98</v>
      </c>
      <c r="C2426" t="s">
        <v>127</v>
      </c>
      <c r="D2426" t="s">
        <v>128</v>
      </c>
      <c r="E2426" t="s">
        <v>111</v>
      </c>
      <c r="F2426">
        <v>28</v>
      </c>
      <c r="G2426" t="str">
        <f>VLOOKUP(A2426,[1]Sheet1!$B$2:$E$200,3,FALSE)</f>
        <v>CLAVEL</v>
      </c>
      <c r="H2426">
        <f>+Tabla1[[#This Row],[VALOR]]/7</f>
        <v>4</v>
      </c>
    </row>
    <row r="2427" spans="1:8" hidden="1" x14ac:dyDescent="0.25">
      <c r="A2427" t="s">
        <v>3</v>
      </c>
      <c r="B2427" t="s">
        <v>98</v>
      </c>
      <c r="C2427" t="s">
        <v>127</v>
      </c>
      <c r="D2427" t="s">
        <v>128</v>
      </c>
      <c r="E2427" t="s">
        <v>111</v>
      </c>
      <c r="F2427">
        <v>28</v>
      </c>
      <c r="G2427" t="str">
        <f>VLOOKUP(A2427,[1]Sheet1!$B$2:$E$200,3,FALSE)</f>
        <v>MINICLAVEL</v>
      </c>
      <c r="H2427">
        <f>+Tabla1[[#This Row],[VALOR]]/7</f>
        <v>4</v>
      </c>
    </row>
    <row r="2428" spans="1:8" hidden="1" x14ac:dyDescent="0.25">
      <c r="A2428" t="s">
        <v>4</v>
      </c>
      <c r="B2428" t="s">
        <v>98</v>
      </c>
      <c r="C2428" t="s">
        <v>127</v>
      </c>
      <c r="D2428" t="s">
        <v>128</v>
      </c>
      <c r="E2428" t="s">
        <v>111</v>
      </c>
      <c r="F2428">
        <v>28</v>
      </c>
      <c r="G2428" t="str">
        <f>VLOOKUP(A2428,[1]Sheet1!$B$2:$E$200,3,FALSE)</f>
        <v>MINICLAVEL</v>
      </c>
      <c r="H2428">
        <f>+Tabla1[[#This Row],[VALOR]]/7</f>
        <v>4</v>
      </c>
    </row>
    <row r="2429" spans="1:8" hidden="1" x14ac:dyDescent="0.25">
      <c r="A2429" t="s">
        <v>5</v>
      </c>
      <c r="B2429" t="s">
        <v>98</v>
      </c>
      <c r="C2429" t="s">
        <v>127</v>
      </c>
      <c r="D2429" t="s">
        <v>128</v>
      </c>
      <c r="E2429" t="s">
        <v>111</v>
      </c>
      <c r="F2429">
        <v>28</v>
      </c>
      <c r="G2429" t="str">
        <f>VLOOKUP(A2429,[1]Sheet1!$B$2:$E$200,3,FALSE)</f>
        <v>MINICLAVEL</v>
      </c>
      <c r="H2429">
        <f>+Tabla1[[#This Row],[VALOR]]/7</f>
        <v>4</v>
      </c>
    </row>
    <row r="2430" spans="1:8" hidden="1" x14ac:dyDescent="0.25">
      <c r="A2430" t="s">
        <v>6</v>
      </c>
      <c r="B2430" t="s">
        <v>98</v>
      </c>
      <c r="C2430" t="s">
        <v>127</v>
      </c>
      <c r="D2430" t="s">
        <v>128</v>
      </c>
      <c r="E2430" t="s">
        <v>111</v>
      </c>
      <c r="F2430">
        <v>28</v>
      </c>
      <c r="G2430" t="str">
        <f>VLOOKUP(A2430,[1]Sheet1!$B$2:$E$200,3,FALSE)</f>
        <v>MINICLAVEL</v>
      </c>
      <c r="H2430">
        <f>+Tabla1[[#This Row],[VALOR]]/7</f>
        <v>4</v>
      </c>
    </row>
    <row r="2431" spans="1:8" hidden="1" x14ac:dyDescent="0.25">
      <c r="A2431" t="s">
        <v>114</v>
      </c>
      <c r="B2431" t="s">
        <v>98</v>
      </c>
      <c r="C2431" t="s">
        <v>127</v>
      </c>
      <c r="D2431" t="s">
        <v>128</v>
      </c>
      <c r="E2431" t="s">
        <v>111</v>
      </c>
      <c r="F2431">
        <v>28</v>
      </c>
      <c r="G2431" t="str">
        <f>VLOOKUP(A2431,[1]Sheet1!$B$2:$E$200,3,FALSE)</f>
        <v>CLAVEL</v>
      </c>
      <c r="H2431">
        <f>+Tabla1[[#This Row],[VALOR]]/7</f>
        <v>4</v>
      </c>
    </row>
    <row r="2432" spans="1:8" hidden="1" x14ac:dyDescent="0.25">
      <c r="A2432" t="s">
        <v>7</v>
      </c>
      <c r="B2432" t="s">
        <v>98</v>
      </c>
      <c r="C2432" t="s">
        <v>127</v>
      </c>
      <c r="D2432" t="s">
        <v>128</v>
      </c>
      <c r="E2432" t="s">
        <v>111</v>
      </c>
      <c r="F2432">
        <v>28</v>
      </c>
      <c r="G2432" t="str">
        <f>VLOOKUP(A2432,[1]Sheet1!$B$2:$E$200,3,FALSE)</f>
        <v>CLAVEL</v>
      </c>
      <c r="H2432">
        <f>+Tabla1[[#This Row],[VALOR]]/7</f>
        <v>4</v>
      </c>
    </row>
    <row r="2433" spans="1:8" hidden="1" x14ac:dyDescent="0.25">
      <c r="A2433" t="s">
        <v>8</v>
      </c>
      <c r="B2433" t="s">
        <v>98</v>
      </c>
      <c r="C2433" t="s">
        <v>127</v>
      </c>
      <c r="D2433" t="s">
        <v>128</v>
      </c>
      <c r="E2433" t="s">
        <v>111</v>
      </c>
      <c r="F2433">
        <v>28</v>
      </c>
      <c r="G2433" t="str">
        <f>VLOOKUP(A2433,[1]Sheet1!$B$2:$E$200,3,FALSE)</f>
        <v>CLAVEL</v>
      </c>
      <c r="H2433">
        <f>+Tabla1[[#This Row],[VALOR]]/7</f>
        <v>4</v>
      </c>
    </row>
    <row r="2434" spans="1:8" hidden="1" x14ac:dyDescent="0.25">
      <c r="A2434" t="s">
        <v>9</v>
      </c>
      <c r="B2434" t="s">
        <v>98</v>
      </c>
      <c r="C2434" t="s">
        <v>127</v>
      </c>
      <c r="D2434" t="s">
        <v>128</v>
      </c>
      <c r="E2434" t="s">
        <v>111</v>
      </c>
      <c r="F2434">
        <v>28</v>
      </c>
      <c r="G2434" t="str">
        <f>VLOOKUP(A2434,[1]Sheet1!$B$2:$E$200,3,FALSE)</f>
        <v>MINICLAVEL</v>
      </c>
      <c r="H2434">
        <f>+Tabla1[[#This Row],[VALOR]]/7</f>
        <v>4</v>
      </c>
    </row>
    <row r="2435" spans="1:8" hidden="1" x14ac:dyDescent="0.25">
      <c r="A2435" t="s">
        <v>10</v>
      </c>
      <c r="B2435" t="s">
        <v>98</v>
      </c>
      <c r="C2435" t="s">
        <v>127</v>
      </c>
      <c r="D2435" t="s">
        <v>128</v>
      </c>
      <c r="E2435" t="s">
        <v>111</v>
      </c>
      <c r="F2435">
        <v>28</v>
      </c>
      <c r="G2435" t="str">
        <f>VLOOKUP(A2435,[1]Sheet1!$B$2:$E$200,3,FALSE)</f>
        <v>CLAVEL</v>
      </c>
      <c r="H2435">
        <f>+Tabla1[[#This Row],[VALOR]]/7</f>
        <v>4</v>
      </c>
    </row>
    <row r="2436" spans="1:8" hidden="1" x14ac:dyDescent="0.25">
      <c r="A2436" t="s">
        <v>11</v>
      </c>
      <c r="B2436" t="s">
        <v>98</v>
      </c>
      <c r="C2436" t="s">
        <v>127</v>
      </c>
      <c r="D2436" t="s">
        <v>128</v>
      </c>
      <c r="E2436" t="s">
        <v>111</v>
      </c>
      <c r="F2436">
        <v>28</v>
      </c>
      <c r="G2436" t="str">
        <f>VLOOKUP(A2436,[1]Sheet1!$B$2:$E$200,3,FALSE)</f>
        <v>MINICLAVEL</v>
      </c>
      <c r="H2436">
        <f>+Tabla1[[#This Row],[VALOR]]/7</f>
        <v>4</v>
      </c>
    </row>
    <row r="2437" spans="1:8" hidden="1" x14ac:dyDescent="0.25">
      <c r="A2437" t="s">
        <v>12</v>
      </c>
      <c r="B2437" t="s">
        <v>98</v>
      </c>
      <c r="C2437" t="s">
        <v>127</v>
      </c>
      <c r="D2437" t="s">
        <v>128</v>
      </c>
      <c r="E2437" t="s">
        <v>111</v>
      </c>
      <c r="F2437">
        <v>28</v>
      </c>
      <c r="G2437" t="str">
        <f>VLOOKUP(A2437,[1]Sheet1!$B$2:$E$200,3,FALSE)</f>
        <v>MINICLAVEL</v>
      </c>
      <c r="H2437">
        <f>+Tabla1[[#This Row],[VALOR]]/7</f>
        <v>4</v>
      </c>
    </row>
    <row r="2438" spans="1:8" hidden="1" x14ac:dyDescent="0.25">
      <c r="A2438" t="s">
        <v>13</v>
      </c>
      <c r="B2438" t="s">
        <v>98</v>
      </c>
      <c r="C2438" t="s">
        <v>127</v>
      </c>
      <c r="D2438" t="s">
        <v>128</v>
      </c>
      <c r="E2438" t="s">
        <v>111</v>
      </c>
      <c r="F2438">
        <v>28</v>
      </c>
      <c r="G2438" t="str">
        <f>VLOOKUP(A2438,[1]Sheet1!$B$2:$E$200,3,FALSE)</f>
        <v>CLAVEL</v>
      </c>
      <c r="H2438">
        <f>+Tabla1[[#This Row],[VALOR]]/7</f>
        <v>4</v>
      </c>
    </row>
    <row r="2439" spans="1:8" hidden="1" x14ac:dyDescent="0.25">
      <c r="A2439" t="s">
        <v>14</v>
      </c>
      <c r="B2439" t="s">
        <v>98</v>
      </c>
      <c r="C2439" t="s">
        <v>127</v>
      </c>
      <c r="D2439" t="s">
        <v>128</v>
      </c>
      <c r="E2439" t="s">
        <v>111</v>
      </c>
      <c r="F2439">
        <v>28</v>
      </c>
      <c r="G2439" t="str">
        <f>VLOOKUP(A2439,[1]Sheet1!$B$2:$E$200,3,FALSE)</f>
        <v>CLAVEL</v>
      </c>
      <c r="H2439">
        <f>+Tabla1[[#This Row],[VALOR]]/7</f>
        <v>4</v>
      </c>
    </row>
    <row r="2440" spans="1:8" hidden="1" x14ac:dyDescent="0.25">
      <c r="A2440" t="s">
        <v>15</v>
      </c>
      <c r="B2440" t="s">
        <v>98</v>
      </c>
      <c r="C2440" t="s">
        <v>127</v>
      </c>
      <c r="D2440" t="s">
        <v>128</v>
      </c>
      <c r="E2440" t="s">
        <v>111</v>
      </c>
      <c r="F2440">
        <v>28</v>
      </c>
      <c r="G2440" t="str">
        <f>VLOOKUP(A2440,[1]Sheet1!$B$2:$E$200,3,FALSE)</f>
        <v>CLAVEL</v>
      </c>
      <c r="H2440">
        <f>+Tabla1[[#This Row],[VALOR]]/7</f>
        <v>4</v>
      </c>
    </row>
    <row r="2441" spans="1:8" hidden="1" x14ac:dyDescent="0.25">
      <c r="A2441" t="s">
        <v>16</v>
      </c>
      <c r="B2441" t="s">
        <v>98</v>
      </c>
      <c r="C2441" t="s">
        <v>127</v>
      </c>
      <c r="D2441" t="s">
        <v>128</v>
      </c>
      <c r="E2441" t="s">
        <v>111</v>
      </c>
      <c r="F2441">
        <v>28</v>
      </c>
      <c r="G2441" t="str">
        <f>VLOOKUP(A2441,[1]Sheet1!$B$2:$E$200,3,FALSE)</f>
        <v>CLAVEL</v>
      </c>
      <c r="H2441">
        <f>+Tabla1[[#This Row],[VALOR]]/7</f>
        <v>4</v>
      </c>
    </row>
    <row r="2442" spans="1:8" hidden="1" x14ac:dyDescent="0.25">
      <c r="A2442" t="s">
        <v>17</v>
      </c>
      <c r="B2442" t="s">
        <v>98</v>
      </c>
      <c r="C2442" t="s">
        <v>127</v>
      </c>
      <c r="D2442" t="s">
        <v>128</v>
      </c>
      <c r="E2442" t="s">
        <v>111</v>
      </c>
      <c r="F2442">
        <v>28</v>
      </c>
      <c r="G2442" t="str">
        <f>VLOOKUP(A2442,[1]Sheet1!$B$2:$E$200,3,FALSE)</f>
        <v>MINICLAVEL</v>
      </c>
      <c r="H2442">
        <f>+Tabla1[[#This Row],[VALOR]]/7</f>
        <v>4</v>
      </c>
    </row>
    <row r="2443" spans="1:8" hidden="1" x14ac:dyDescent="0.25">
      <c r="A2443" t="s">
        <v>18</v>
      </c>
      <c r="B2443" t="s">
        <v>98</v>
      </c>
      <c r="C2443" t="s">
        <v>127</v>
      </c>
      <c r="D2443" t="s">
        <v>128</v>
      </c>
      <c r="E2443" t="s">
        <v>111</v>
      </c>
      <c r="F2443">
        <v>28</v>
      </c>
      <c r="G2443" t="str">
        <f>VLOOKUP(A2443,[1]Sheet1!$B$2:$E$200,3,FALSE)</f>
        <v>CLAVEL</v>
      </c>
      <c r="H2443">
        <f>+Tabla1[[#This Row],[VALOR]]/7</f>
        <v>4</v>
      </c>
    </row>
    <row r="2444" spans="1:8" hidden="1" x14ac:dyDescent="0.25">
      <c r="A2444" t="s">
        <v>19</v>
      </c>
      <c r="B2444" t="s">
        <v>98</v>
      </c>
      <c r="C2444" t="s">
        <v>127</v>
      </c>
      <c r="D2444" t="s">
        <v>128</v>
      </c>
      <c r="E2444" t="s">
        <v>111</v>
      </c>
      <c r="F2444">
        <v>28</v>
      </c>
      <c r="G2444" t="str">
        <f>VLOOKUP(A2444,[1]Sheet1!$B$2:$E$200,3,FALSE)</f>
        <v>MINICLAVEL</v>
      </c>
      <c r="H2444">
        <f>+Tabla1[[#This Row],[VALOR]]/7</f>
        <v>4</v>
      </c>
    </row>
    <row r="2445" spans="1:8" hidden="1" x14ac:dyDescent="0.25">
      <c r="A2445" t="s">
        <v>20</v>
      </c>
      <c r="B2445" t="s">
        <v>98</v>
      </c>
      <c r="C2445" t="s">
        <v>127</v>
      </c>
      <c r="D2445" t="s">
        <v>128</v>
      </c>
      <c r="E2445" t="s">
        <v>111</v>
      </c>
      <c r="F2445">
        <v>28</v>
      </c>
      <c r="G2445" t="str">
        <f>VLOOKUP(A2445,[1]Sheet1!$B$2:$E$200,3,FALSE)</f>
        <v>CLAVEL</v>
      </c>
      <c r="H2445">
        <f>+Tabla1[[#This Row],[VALOR]]/7</f>
        <v>4</v>
      </c>
    </row>
    <row r="2446" spans="1:8" hidden="1" x14ac:dyDescent="0.25">
      <c r="A2446" t="s">
        <v>21</v>
      </c>
      <c r="B2446" t="s">
        <v>98</v>
      </c>
      <c r="C2446" t="s">
        <v>127</v>
      </c>
      <c r="D2446" t="s">
        <v>128</v>
      </c>
      <c r="E2446" t="s">
        <v>111</v>
      </c>
      <c r="F2446">
        <v>28</v>
      </c>
      <c r="G2446" t="str">
        <f>VLOOKUP(A2446,[1]Sheet1!$B$2:$E$200,3,FALSE)</f>
        <v>CLAVEL</v>
      </c>
      <c r="H2446">
        <f>+Tabla1[[#This Row],[VALOR]]/7</f>
        <v>4</v>
      </c>
    </row>
    <row r="2447" spans="1:8" hidden="1" x14ac:dyDescent="0.25">
      <c r="A2447" t="s">
        <v>115</v>
      </c>
      <c r="B2447" t="s">
        <v>98</v>
      </c>
      <c r="C2447" t="s">
        <v>127</v>
      </c>
      <c r="D2447" t="s">
        <v>128</v>
      </c>
      <c r="E2447" t="s">
        <v>111</v>
      </c>
      <c r="F2447">
        <v>28</v>
      </c>
      <c r="G2447" t="str">
        <f>VLOOKUP(A2447,[1]Sheet1!$B$2:$E$200,3,FALSE)</f>
        <v>CLAVEL</v>
      </c>
      <c r="H2447">
        <f>+Tabla1[[#This Row],[VALOR]]/7</f>
        <v>4</v>
      </c>
    </row>
    <row r="2448" spans="1:8" hidden="1" x14ac:dyDescent="0.25">
      <c r="A2448" t="s">
        <v>22</v>
      </c>
      <c r="B2448" t="s">
        <v>98</v>
      </c>
      <c r="C2448" t="s">
        <v>127</v>
      </c>
      <c r="D2448" t="s">
        <v>128</v>
      </c>
      <c r="E2448" t="s">
        <v>111</v>
      </c>
      <c r="F2448">
        <v>28</v>
      </c>
      <c r="G2448" t="str">
        <f>VLOOKUP(A2448,[1]Sheet1!$B$2:$E$200,3,FALSE)</f>
        <v>MINICLAVEL</v>
      </c>
      <c r="H2448">
        <f>+Tabla1[[#This Row],[VALOR]]/7</f>
        <v>4</v>
      </c>
    </row>
    <row r="2449" spans="1:8" hidden="1" x14ac:dyDescent="0.25">
      <c r="A2449" t="s">
        <v>24</v>
      </c>
      <c r="B2449" t="s">
        <v>98</v>
      </c>
      <c r="C2449" t="s">
        <v>127</v>
      </c>
      <c r="D2449" t="s">
        <v>128</v>
      </c>
      <c r="E2449" t="s">
        <v>111</v>
      </c>
      <c r="F2449">
        <v>28</v>
      </c>
      <c r="G2449" t="str">
        <f>VLOOKUP(A2449,[1]Sheet1!$B$2:$E$200,3,FALSE)</f>
        <v>CLAVEL</v>
      </c>
      <c r="H2449">
        <f>+Tabla1[[#This Row],[VALOR]]/7</f>
        <v>4</v>
      </c>
    </row>
    <row r="2450" spans="1:8" hidden="1" x14ac:dyDescent="0.25">
      <c r="A2450" t="s">
        <v>25</v>
      </c>
      <c r="B2450" t="s">
        <v>98</v>
      </c>
      <c r="C2450" t="s">
        <v>127</v>
      </c>
      <c r="D2450" t="s">
        <v>128</v>
      </c>
      <c r="E2450" t="s">
        <v>111</v>
      </c>
      <c r="F2450">
        <v>28</v>
      </c>
      <c r="G2450" t="str">
        <f>VLOOKUP(A2450,[1]Sheet1!$B$2:$E$200,3,FALSE)</f>
        <v>CLAVEL</v>
      </c>
      <c r="H2450">
        <f>+Tabla1[[#This Row],[VALOR]]/7</f>
        <v>4</v>
      </c>
    </row>
    <row r="2451" spans="1:8" hidden="1" x14ac:dyDescent="0.25">
      <c r="A2451" s="5" t="s">
        <v>26</v>
      </c>
      <c r="B2451" t="s">
        <v>98</v>
      </c>
      <c r="C2451" t="s">
        <v>127</v>
      </c>
      <c r="D2451" t="s">
        <v>128</v>
      </c>
      <c r="E2451" t="s">
        <v>111</v>
      </c>
      <c r="F2451">
        <v>28</v>
      </c>
      <c r="G2451" t="str">
        <f>VLOOKUP(A2451,[1]Sheet1!$B$2:$E$200,3,FALSE)</f>
        <v>CLAVEL</v>
      </c>
      <c r="H2451">
        <f>+Tabla1[[#This Row],[VALOR]]/7</f>
        <v>4</v>
      </c>
    </row>
    <row r="2452" spans="1:8" hidden="1" x14ac:dyDescent="0.25">
      <c r="A2452" t="s">
        <v>27</v>
      </c>
      <c r="B2452" t="s">
        <v>98</v>
      </c>
      <c r="C2452" t="s">
        <v>127</v>
      </c>
      <c r="D2452" t="s">
        <v>128</v>
      </c>
      <c r="E2452" t="s">
        <v>111</v>
      </c>
      <c r="F2452">
        <v>28</v>
      </c>
      <c r="G2452" t="str">
        <f>VLOOKUP(A2452,[1]Sheet1!$B$2:$E$200,3,FALSE)</f>
        <v>CLAVEL</v>
      </c>
      <c r="H2452">
        <f>+Tabla1[[#This Row],[VALOR]]/7</f>
        <v>4</v>
      </c>
    </row>
    <row r="2453" spans="1:8" hidden="1" x14ac:dyDescent="0.25">
      <c r="A2453" t="s">
        <v>28</v>
      </c>
      <c r="B2453" t="s">
        <v>98</v>
      </c>
      <c r="C2453" t="s">
        <v>127</v>
      </c>
      <c r="D2453" t="s">
        <v>128</v>
      </c>
      <c r="E2453" t="s">
        <v>111</v>
      </c>
      <c r="F2453">
        <v>28</v>
      </c>
      <c r="G2453" t="str">
        <f>VLOOKUP(A2453,[1]Sheet1!$B$2:$E$200,3,FALSE)</f>
        <v>CLAVEL</v>
      </c>
      <c r="H2453">
        <f>+Tabla1[[#This Row],[VALOR]]/7</f>
        <v>4</v>
      </c>
    </row>
    <row r="2454" spans="1:8" hidden="1" x14ac:dyDescent="0.25">
      <c r="A2454" t="s">
        <v>29</v>
      </c>
      <c r="B2454" t="s">
        <v>98</v>
      </c>
      <c r="C2454" t="s">
        <v>127</v>
      </c>
      <c r="D2454" t="s">
        <v>128</v>
      </c>
      <c r="E2454" t="s">
        <v>111</v>
      </c>
      <c r="F2454">
        <v>28</v>
      </c>
      <c r="G2454" t="str">
        <f>VLOOKUP(A2454,[1]Sheet1!$B$2:$E$200,3,FALSE)</f>
        <v>MINICLAVEL</v>
      </c>
      <c r="H2454">
        <f>+Tabla1[[#This Row],[VALOR]]/7</f>
        <v>4</v>
      </c>
    </row>
    <row r="2455" spans="1:8" hidden="1" x14ac:dyDescent="0.25">
      <c r="A2455" t="s">
        <v>116</v>
      </c>
      <c r="B2455" t="s">
        <v>98</v>
      </c>
      <c r="C2455" t="s">
        <v>127</v>
      </c>
      <c r="D2455" t="s">
        <v>128</v>
      </c>
      <c r="E2455" t="s">
        <v>111</v>
      </c>
      <c r="F2455">
        <v>28</v>
      </c>
      <c r="G2455" t="str">
        <f>VLOOKUP(A2455,[1]Sheet1!$B$2:$E$200,3,FALSE)</f>
        <v>MINICLAVEL</v>
      </c>
      <c r="H2455">
        <f>+Tabla1[[#This Row],[VALOR]]/7</f>
        <v>4</v>
      </c>
    </row>
    <row r="2456" spans="1:8" hidden="1" x14ac:dyDescent="0.25">
      <c r="A2456" t="s">
        <v>30</v>
      </c>
      <c r="B2456" t="s">
        <v>98</v>
      </c>
      <c r="C2456" t="s">
        <v>127</v>
      </c>
      <c r="D2456" t="s">
        <v>128</v>
      </c>
      <c r="E2456" t="s">
        <v>111</v>
      </c>
      <c r="F2456">
        <v>28</v>
      </c>
      <c r="G2456" t="str">
        <f>VLOOKUP(A2456,[1]Sheet1!$B$2:$E$200,3,FALSE)</f>
        <v>CLAVEL</v>
      </c>
      <c r="H2456">
        <f>+Tabla1[[#This Row],[VALOR]]/7</f>
        <v>4</v>
      </c>
    </row>
    <row r="2457" spans="1:8" hidden="1" x14ac:dyDescent="0.25">
      <c r="A2457" t="s">
        <v>31</v>
      </c>
      <c r="B2457" t="s">
        <v>98</v>
      </c>
      <c r="C2457" t="s">
        <v>127</v>
      </c>
      <c r="D2457" t="s">
        <v>128</v>
      </c>
      <c r="E2457" t="s">
        <v>111</v>
      </c>
      <c r="F2457">
        <v>28</v>
      </c>
      <c r="G2457" t="str">
        <f>VLOOKUP(A2457,[1]Sheet1!$B$2:$E$200,3,FALSE)</f>
        <v>MINICLAVEL</v>
      </c>
      <c r="H2457">
        <f>+Tabla1[[#This Row],[VALOR]]/7</f>
        <v>4</v>
      </c>
    </row>
    <row r="2458" spans="1:8" hidden="1" x14ac:dyDescent="0.25">
      <c r="A2458" t="s">
        <v>32</v>
      </c>
      <c r="B2458" t="s">
        <v>98</v>
      </c>
      <c r="C2458" t="s">
        <v>127</v>
      </c>
      <c r="D2458" t="s">
        <v>128</v>
      </c>
      <c r="E2458" t="s">
        <v>111</v>
      </c>
      <c r="F2458">
        <v>28</v>
      </c>
      <c r="G2458" t="str">
        <f>VLOOKUP(A2458,[1]Sheet1!$B$2:$E$200,3,FALSE)</f>
        <v>MINICLAVEL</v>
      </c>
      <c r="H2458">
        <f>+Tabla1[[#This Row],[VALOR]]/7</f>
        <v>4</v>
      </c>
    </row>
    <row r="2459" spans="1:8" hidden="1" x14ac:dyDescent="0.25">
      <c r="A2459" t="s">
        <v>33</v>
      </c>
      <c r="B2459" t="s">
        <v>98</v>
      </c>
      <c r="C2459" t="s">
        <v>127</v>
      </c>
      <c r="D2459" t="s">
        <v>128</v>
      </c>
      <c r="E2459" t="s">
        <v>111</v>
      </c>
      <c r="F2459">
        <v>28</v>
      </c>
      <c r="G2459" t="str">
        <f>VLOOKUP(A2459,[1]Sheet1!$B$2:$E$200,3,FALSE)</f>
        <v>CLAVEL</v>
      </c>
      <c r="H2459">
        <f>+Tabla1[[#This Row],[VALOR]]/7</f>
        <v>4</v>
      </c>
    </row>
    <row r="2460" spans="1:8" hidden="1" x14ac:dyDescent="0.25">
      <c r="A2460" t="s">
        <v>34</v>
      </c>
      <c r="B2460" t="s">
        <v>98</v>
      </c>
      <c r="C2460" t="s">
        <v>127</v>
      </c>
      <c r="D2460" t="s">
        <v>128</v>
      </c>
      <c r="E2460" t="s">
        <v>111</v>
      </c>
      <c r="F2460">
        <v>28</v>
      </c>
      <c r="G2460" t="str">
        <f>VLOOKUP(A2460,[1]Sheet1!$B$2:$E$200,3,FALSE)</f>
        <v>CLAVEL</v>
      </c>
      <c r="H2460">
        <f>+Tabla1[[#This Row],[VALOR]]/7</f>
        <v>4</v>
      </c>
    </row>
    <row r="2461" spans="1:8" hidden="1" x14ac:dyDescent="0.25">
      <c r="A2461" t="s">
        <v>35</v>
      </c>
      <c r="B2461" t="s">
        <v>98</v>
      </c>
      <c r="C2461" t="s">
        <v>127</v>
      </c>
      <c r="D2461" t="s">
        <v>128</v>
      </c>
      <c r="E2461" t="s">
        <v>111</v>
      </c>
      <c r="F2461">
        <v>28</v>
      </c>
      <c r="G2461" t="str">
        <f>VLOOKUP(A2461,[1]Sheet1!$B$2:$E$200,3,FALSE)</f>
        <v>CLAVEL</v>
      </c>
      <c r="H2461">
        <f>+Tabla1[[#This Row],[VALOR]]/7</f>
        <v>4</v>
      </c>
    </row>
    <row r="2462" spans="1:8" hidden="1" x14ac:dyDescent="0.25">
      <c r="A2462" t="s">
        <v>36</v>
      </c>
      <c r="B2462" t="s">
        <v>98</v>
      </c>
      <c r="C2462" t="s">
        <v>127</v>
      </c>
      <c r="D2462" t="s">
        <v>128</v>
      </c>
      <c r="E2462" t="s">
        <v>111</v>
      </c>
      <c r="F2462">
        <v>28</v>
      </c>
      <c r="G2462" t="str">
        <f>VLOOKUP(A2462,[1]Sheet1!$B$2:$E$200,3,FALSE)</f>
        <v>CLAVEL</v>
      </c>
      <c r="H2462">
        <f>+Tabla1[[#This Row],[VALOR]]/7</f>
        <v>4</v>
      </c>
    </row>
    <row r="2463" spans="1:8" hidden="1" x14ac:dyDescent="0.25">
      <c r="A2463" t="s">
        <v>37</v>
      </c>
      <c r="B2463" t="s">
        <v>98</v>
      </c>
      <c r="C2463" t="s">
        <v>127</v>
      </c>
      <c r="D2463" t="s">
        <v>128</v>
      </c>
      <c r="E2463" t="s">
        <v>111</v>
      </c>
      <c r="F2463">
        <v>28</v>
      </c>
      <c r="G2463" t="str">
        <f>VLOOKUP(A2463,[1]Sheet1!$B$2:$E$200,3,FALSE)</f>
        <v>CLAVEL</v>
      </c>
      <c r="H2463">
        <f>+Tabla1[[#This Row],[VALOR]]/7</f>
        <v>4</v>
      </c>
    </row>
    <row r="2464" spans="1:8" hidden="1" x14ac:dyDescent="0.25">
      <c r="A2464" t="s">
        <v>38</v>
      </c>
      <c r="B2464" t="s">
        <v>98</v>
      </c>
      <c r="C2464" t="s">
        <v>127</v>
      </c>
      <c r="D2464" t="s">
        <v>128</v>
      </c>
      <c r="E2464" t="s">
        <v>111</v>
      </c>
      <c r="F2464">
        <v>28</v>
      </c>
      <c r="G2464" t="str">
        <f>VLOOKUP(A2464,[1]Sheet1!$B$2:$E$200,3,FALSE)</f>
        <v>CLAVEL</v>
      </c>
      <c r="H2464">
        <f>+Tabla1[[#This Row],[VALOR]]/7</f>
        <v>4</v>
      </c>
    </row>
    <row r="2465" spans="1:8" hidden="1" x14ac:dyDescent="0.25">
      <c r="A2465" t="s">
        <v>39</v>
      </c>
      <c r="B2465" t="s">
        <v>98</v>
      </c>
      <c r="C2465" t="s">
        <v>127</v>
      </c>
      <c r="D2465" t="s">
        <v>128</v>
      </c>
      <c r="E2465" t="s">
        <v>111</v>
      </c>
      <c r="F2465">
        <v>28</v>
      </c>
      <c r="G2465" t="str">
        <f>VLOOKUP(A2465,[1]Sheet1!$B$2:$E$200,3,FALSE)</f>
        <v>CLAVEL</v>
      </c>
      <c r="H2465">
        <f>+Tabla1[[#This Row],[VALOR]]/7</f>
        <v>4</v>
      </c>
    </row>
    <row r="2466" spans="1:8" hidden="1" x14ac:dyDescent="0.25">
      <c r="A2466" t="s">
        <v>40</v>
      </c>
      <c r="B2466" t="s">
        <v>98</v>
      </c>
      <c r="C2466" t="s">
        <v>127</v>
      </c>
      <c r="D2466" t="s">
        <v>128</v>
      </c>
      <c r="E2466" t="s">
        <v>111</v>
      </c>
      <c r="F2466">
        <v>28</v>
      </c>
      <c r="G2466" t="str">
        <f>VLOOKUP(A2466,[1]Sheet1!$B$2:$E$200,3,FALSE)</f>
        <v>CLAVEL</v>
      </c>
      <c r="H2466">
        <f>+Tabla1[[#This Row],[VALOR]]/7</f>
        <v>4</v>
      </c>
    </row>
    <row r="2467" spans="1:8" hidden="1" x14ac:dyDescent="0.25">
      <c r="A2467" t="s">
        <v>41</v>
      </c>
      <c r="B2467" t="s">
        <v>98</v>
      </c>
      <c r="C2467" t="s">
        <v>127</v>
      </c>
      <c r="D2467" t="s">
        <v>128</v>
      </c>
      <c r="E2467" t="s">
        <v>111</v>
      </c>
      <c r="F2467">
        <v>28</v>
      </c>
      <c r="G2467" t="str">
        <f>VLOOKUP(A2467,[1]Sheet1!$B$2:$E$200,3,FALSE)</f>
        <v>MINICLAVEL</v>
      </c>
      <c r="H2467">
        <f>+Tabla1[[#This Row],[VALOR]]/7</f>
        <v>4</v>
      </c>
    </row>
    <row r="2468" spans="1:8" hidden="1" x14ac:dyDescent="0.25">
      <c r="A2468" t="s">
        <v>42</v>
      </c>
      <c r="B2468" t="s">
        <v>98</v>
      </c>
      <c r="C2468" t="s">
        <v>127</v>
      </c>
      <c r="D2468" t="s">
        <v>128</v>
      </c>
      <c r="E2468" t="s">
        <v>111</v>
      </c>
      <c r="F2468">
        <v>28</v>
      </c>
      <c r="G2468" t="str">
        <f>VLOOKUP(A2468,[1]Sheet1!$B$2:$E$200,3,FALSE)</f>
        <v>CLAVEL</v>
      </c>
      <c r="H2468">
        <f>+Tabla1[[#This Row],[VALOR]]/7</f>
        <v>4</v>
      </c>
    </row>
    <row r="2469" spans="1:8" hidden="1" x14ac:dyDescent="0.25">
      <c r="A2469" t="s">
        <v>43</v>
      </c>
      <c r="B2469" t="s">
        <v>98</v>
      </c>
      <c r="C2469" t="s">
        <v>127</v>
      </c>
      <c r="D2469" t="s">
        <v>128</v>
      </c>
      <c r="E2469" t="s">
        <v>111</v>
      </c>
      <c r="F2469">
        <v>28</v>
      </c>
      <c r="G2469" t="str">
        <f>VLOOKUP(A2469,[1]Sheet1!$B$2:$E$200,3,FALSE)</f>
        <v>CLAVEL</v>
      </c>
      <c r="H2469">
        <f>+Tabla1[[#This Row],[VALOR]]/7</f>
        <v>4</v>
      </c>
    </row>
    <row r="2470" spans="1:8" hidden="1" x14ac:dyDescent="0.25">
      <c r="A2470" t="s">
        <v>44</v>
      </c>
      <c r="B2470" t="s">
        <v>98</v>
      </c>
      <c r="C2470" t="s">
        <v>127</v>
      </c>
      <c r="D2470" t="s">
        <v>128</v>
      </c>
      <c r="E2470" t="s">
        <v>111</v>
      </c>
      <c r="F2470">
        <v>28</v>
      </c>
      <c r="G2470" t="str">
        <f>VLOOKUP(A2470,[1]Sheet1!$B$2:$E$200,3,FALSE)</f>
        <v>CLAVEL</v>
      </c>
      <c r="H2470">
        <f>+Tabla1[[#This Row],[VALOR]]/7</f>
        <v>4</v>
      </c>
    </row>
    <row r="2471" spans="1:8" hidden="1" x14ac:dyDescent="0.25">
      <c r="A2471" t="s">
        <v>45</v>
      </c>
      <c r="B2471" t="s">
        <v>98</v>
      </c>
      <c r="C2471" t="s">
        <v>127</v>
      </c>
      <c r="D2471" t="s">
        <v>128</v>
      </c>
      <c r="E2471" t="s">
        <v>111</v>
      </c>
      <c r="F2471">
        <v>28</v>
      </c>
      <c r="G2471" t="str">
        <f>VLOOKUP(A2471,[1]Sheet1!$B$2:$E$200,3,FALSE)</f>
        <v>CLAVEL</v>
      </c>
      <c r="H2471">
        <f>+Tabla1[[#This Row],[VALOR]]/7</f>
        <v>4</v>
      </c>
    </row>
    <row r="2472" spans="1:8" hidden="1" x14ac:dyDescent="0.25">
      <c r="A2472" t="s">
        <v>46</v>
      </c>
      <c r="B2472" t="s">
        <v>98</v>
      </c>
      <c r="C2472" t="s">
        <v>127</v>
      </c>
      <c r="D2472" t="s">
        <v>128</v>
      </c>
      <c r="E2472" t="s">
        <v>111</v>
      </c>
      <c r="F2472">
        <v>28</v>
      </c>
      <c r="G2472" t="str">
        <f>VLOOKUP(A2472,[1]Sheet1!$B$2:$E$200,3,FALSE)</f>
        <v>CLAVEL</v>
      </c>
      <c r="H2472">
        <f>+Tabla1[[#This Row],[VALOR]]/7</f>
        <v>4</v>
      </c>
    </row>
    <row r="2473" spans="1:8" hidden="1" x14ac:dyDescent="0.25">
      <c r="A2473" t="s">
        <v>47</v>
      </c>
      <c r="B2473" t="s">
        <v>98</v>
      </c>
      <c r="C2473" t="s">
        <v>127</v>
      </c>
      <c r="D2473" t="s">
        <v>128</v>
      </c>
      <c r="E2473" t="s">
        <v>111</v>
      </c>
      <c r="F2473">
        <v>28</v>
      </c>
      <c r="G2473" t="str">
        <f>VLOOKUP(A2473,[1]Sheet1!$B$2:$E$200,3,FALSE)</f>
        <v>MINICLAVEL</v>
      </c>
      <c r="H2473">
        <f>+Tabla1[[#This Row],[VALOR]]/7</f>
        <v>4</v>
      </c>
    </row>
    <row r="2474" spans="1:8" hidden="1" x14ac:dyDescent="0.25">
      <c r="A2474" t="s">
        <v>48</v>
      </c>
      <c r="B2474" t="s">
        <v>98</v>
      </c>
      <c r="C2474" t="s">
        <v>127</v>
      </c>
      <c r="D2474" t="s">
        <v>128</v>
      </c>
      <c r="E2474" t="s">
        <v>111</v>
      </c>
      <c r="F2474">
        <v>28</v>
      </c>
      <c r="G2474" t="str">
        <f>VLOOKUP(A2474,[1]Sheet1!$B$2:$E$200,3,FALSE)</f>
        <v>CLAVEL</v>
      </c>
      <c r="H2474">
        <f>+Tabla1[[#This Row],[VALOR]]/7</f>
        <v>4</v>
      </c>
    </row>
    <row r="2475" spans="1:8" hidden="1" x14ac:dyDescent="0.25">
      <c r="A2475" t="s">
        <v>112</v>
      </c>
      <c r="B2475" t="s">
        <v>98</v>
      </c>
      <c r="C2475" t="s">
        <v>127</v>
      </c>
      <c r="D2475" t="s">
        <v>128</v>
      </c>
      <c r="E2475" t="s">
        <v>111</v>
      </c>
      <c r="F2475">
        <v>28</v>
      </c>
      <c r="G2475" t="str">
        <f>VLOOKUP(A2475,[1]Sheet1!$B$2:$E$200,3,FALSE)</f>
        <v>CLAVEL</v>
      </c>
      <c r="H2475">
        <f>+Tabla1[[#This Row],[VALOR]]/7</f>
        <v>4</v>
      </c>
    </row>
    <row r="2476" spans="1:8" hidden="1" x14ac:dyDescent="0.25">
      <c r="A2476" t="s">
        <v>49</v>
      </c>
      <c r="B2476" t="s">
        <v>98</v>
      </c>
      <c r="C2476" t="s">
        <v>127</v>
      </c>
      <c r="D2476" t="s">
        <v>128</v>
      </c>
      <c r="E2476" t="s">
        <v>111</v>
      </c>
      <c r="F2476">
        <v>28</v>
      </c>
      <c r="G2476" t="str">
        <f>VLOOKUP(A2476,[1]Sheet1!$B$2:$E$200,3,FALSE)</f>
        <v>CLAVEL</v>
      </c>
      <c r="H2476">
        <f>+Tabla1[[#This Row],[VALOR]]/7</f>
        <v>4</v>
      </c>
    </row>
    <row r="2477" spans="1:8" hidden="1" x14ac:dyDescent="0.25">
      <c r="A2477" t="s">
        <v>50</v>
      </c>
      <c r="B2477" t="s">
        <v>98</v>
      </c>
      <c r="C2477" t="s">
        <v>127</v>
      </c>
      <c r="D2477" t="s">
        <v>128</v>
      </c>
      <c r="E2477" t="s">
        <v>111</v>
      </c>
      <c r="F2477">
        <v>28</v>
      </c>
      <c r="G2477" t="str">
        <f>VLOOKUP(A2477,[1]Sheet1!$B$2:$E$200,3,FALSE)</f>
        <v>CLAVEL</v>
      </c>
      <c r="H2477">
        <f>+Tabla1[[#This Row],[VALOR]]/7</f>
        <v>4</v>
      </c>
    </row>
    <row r="2478" spans="1:8" hidden="1" x14ac:dyDescent="0.25">
      <c r="A2478" t="s">
        <v>51</v>
      </c>
      <c r="B2478" t="s">
        <v>98</v>
      </c>
      <c r="C2478" t="s">
        <v>127</v>
      </c>
      <c r="D2478" t="s">
        <v>128</v>
      </c>
      <c r="E2478" t="s">
        <v>111</v>
      </c>
      <c r="F2478">
        <v>28</v>
      </c>
      <c r="G2478" t="str">
        <f>VLOOKUP(A2478,[1]Sheet1!$B$2:$E$200,3,FALSE)</f>
        <v>CLAVEL</v>
      </c>
      <c r="H2478">
        <f>+Tabla1[[#This Row],[VALOR]]/7</f>
        <v>4</v>
      </c>
    </row>
    <row r="2479" spans="1:8" hidden="1" x14ac:dyDescent="0.25">
      <c r="A2479" t="s">
        <v>52</v>
      </c>
      <c r="B2479" t="s">
        <v>98</v>
      </c>
      <c r="C2479" t="s">
        <v>127</v>
      </c>
      <c r="D2479" t="s">
        <v>128</v>
      </c>
      <c r="E2479" t="s">
        <v>111</v>
      </c>
      <c r="F2479">
        <v>28</v>
      </c>
      <c r="G2479" t="str">
        <f>VLOOKUP(A2479,[1]Sheet1!$B$2:$E$200,3,FALSE)</f>
        <v>CLAVEL</v>
      </c>
      <c r="H2479">
        <f>+Tabla1[[#This Row],[VALOR]]/7</f>
        <v>4</v>
      </c>
    </row>
    <row r="2480" spans="1:8" hidden="1" x14ac:dyDescent="0.25">
      <c r="A2480" t="s">
        <v>53</v>
      </c>
      <c r="B2480" t="s">
        <v>98</v>
      </c>
      <c r="C2480" t="s">
        <v>127</v>
      </c>
      <c r="D2480" t="s">
        <v>128</v>
      </c>
      <c r="E2480" t="s">
        <v>111</v>
      </c>
      <c r="F2480">
        <v>28</v>
      </c>
      <c r="G2480" t="str">
        <f>VLOOKUP(A2480,[1]Sheet1!$B$2:$E$200,3,FALSE)</f>
        <v>CLAVEL</v>
      </c>
      <c r="H2480">
        <f>+Tabla1[[#This Row],[VALOR]]/7</f>
        <v>4</v>
      </c>
    </row>
    <row r="2481" spans="1:8" hidden="1" x14ac:dyDescent="0.25">
      <c r="A2481" t="s">
        <v>54</v>
      </c>
      <c r="B2481" t="s">
        <v>98</v>
      </c>
      <c r="C2481" t="s">
        <v>127</v>
      </c>
      <c r="D2481" t="s">
        <v>128</v>
      </c>
      <c r="E2481" t="s">
        <v>111</v>
      </c>
      <c r="F2481">
        <v>28</v>
      </c>
      <c r="G2481" t="str">
        <f>VLOOKUP(A2481,[1]Sheet1!$B$2:$E$200,3,FALSE)</f>
        <v>CLAVEL</v>
      </c>
      <c r="H2481">
        <f>+Tabla1[[#This Row],[VALOR]]/7</f>
        <v>4</v>
      </c>
    </row>
    <row r="2482" spans="1:8" hidden="1" x14ac:dyDescent="0.25">
      <c r="A2482" t="s">
        <v>55</v>
      </c>
      <c r="B2482" t="s">
        <v>98</v>
      </c>
      <c r="C2482" t="s">
        <v>127</v>
      </c>
      <c r="D2482" t="s">
        <v>128</v>
      </c>
      <c r="E2482" t="s">
        <v>111</v>
      </c>
      <c r="F2482">
        <v>28</v>
      </c>
      <c r="G2482" t="str">
        <f>VLOOKUP(A2482,[1]Sheet1!$B$2:$E$200,3,FALSE)</f>
        <v>MINICLAVEL</v>
      </c>
      <c r="H2482">
        <f>+Tabla1[[#This Row],[VALOR]]/7</f>
        <v>4</v>
      </c>
    </row>
    <row r="2483" spans="1:8" hidden="1" x14ac:dyDescent="0.25">
      <c r="A2483" t="s">
        <v>56</v>
      </c>
      <c r="B2483" t="s">
        <v>98</v>
      </c>
      <c r="C2483" t="s">
        <v>127</v>
      </c>
      <c r="D2483" t="s">
        <v>128</v>
      </c>
      <c r="E2483" t="s">
        <v>111</v>
      </c>
      <c r="F2483">
        <v>28</v>
      </c>
      <c r="G2483" t="str">
        <f>VLOOKUP(A2483,[1]Sheet1!$B$2:$E$200,3,FALSE)</f>
        <v>MINICLAVEL</v>
      </c>
      <c r="H2483">
        <f>+Tabla1[[#This Row],[VALOR]]/7</f>
        <v>4</v>
      </c>
    </row>
    <row r="2484" spans="1:8" hidden="1" x14ac:dyDescent="0.25">
      <c r="A2484" t="s">
        <v>57</v>
      </c>
      <c r="B2484" t="s">
        <v>98</v>
      </c>
      <c r="C2484" t="s">
        <v>127</v>
      </c>
      <c r="D2484" t="s">
        <v>128</v>
      </c>
      <c r="E2484" t="s">
        <v>111</v>
      </c>
      <c r="F2484">
        <v>28</v>
      </c>
      <c r="G2484" t="str">
        <f>VLOOKUP(A2484,[1]Sheet1!$B$2:$E$200,3,FALSE)</f>
        <v>CLAVEL</v>
      </c>
      <c r="H2484">
        <f>+Tabla1[[#This Row],[VALOR]]/7</f>
        <v>4</v>
      </c>
    </row>
    <row r="2485" spans="1:8" hidden="1" x14ac:dyDescent="0.25">
      <c r="A2485" t="s">
        <v>113</v>
      </c>
      <c r="B2485" t="s">
        <v>98</v>
      </c>
      <c r="C2485" t="s">
        <v>127</v>
      </c>
      <c r="D2485" t="s">
        <v>128</v>
      </c>
      <c r="E2485" t="s">
        <v>111</v>
      </c>
      <c r="F2485">
        <v>28</v>
      </c>
      <c r="G2485" t="str">
        <f>VLOOKUP(A2485,[1]Sheet1!$B$2:$E$200,3,FALSE)</f>
        <v>MINICLAVEL</v>
      </c>
      <c r="H2485">
        <f>+Tabla1[[#This Row],[VALOR]]/7</f>
        <v>4</v>
      </c>
    </row>
    <row r="2486" spans="1:8" hidden="1" x14ac:dyDescent="0.25">
      <c r="A2486" t="s">
        <v>117</v>
      </c>
      <c r="B2486" t="s">
        <v>98</v>
      </c>
      <c r="C2486" t="s">
        <v>127</v>
      </c>
      <c r="D2486" t="s">
        <v>128</v>
      </c>
      <c r="E2486" t="s">
        <v>111</v>
      </c>
      <c r="F2486">
        <v>28</v>
      </c>
      <c r="G2486" t="str">
        <f>VLOOKUP(A2486,[1]Sheet1!$B$2:$E$200,3,FALSE)</f>
        <v>MINICLAVEL</v>
      </c>
      <c r="H2486">
        <f>+Tabla1[[#This Row],[VALOR]]/7</f>
        <v>4</v>
      </c>
    </row>
    <row r="2487" spans="1:8" hidden="1" x14ac:dyDescent="0.25">
      <c r="A2487" t="s">
        <v>58</v>
      </c>
      <c r="B2487" t="s">
        <v>98</v>
      </c>
      <c r="C2487" t="s">
        <v>127</v>
      </c>
      <c r="D2487" t="s">
        <v>128</v>
      </c>
      <c r="E2487" t="s">
        <v>111</v>
      </c>
      <c r="F2487">
        <v>28</v>
      </c>
      <c r="G2487" t="str">
        <f>VLOOKUP(A2487,[1]Sheet1!$B$2:$E$200,3,FALSE)</f>
        <v>MINICLAVEL</v>
      </c>
      <c r="H2487">
        <f>+Tabla1[[#This Row],[VALOR]]/7</f>
        <v>4</v>
      </c>
    </row>
    <row r="2488" spans="1:8" hidden="1" x14ac:dyDescent="0.25">
      <c r="A2488" t="s">
        <v>118</v>
      </c>
      <c r="B2488" t="s">
        <v>98</v>
      </c>
      <c r="C2488" t="s">
        <v>127</v>
      </c>
      <c r="D2488" t="s">
        <v>128</v>
      </c>
      <c r="E2488" t="s">
        <v>111</v>
      </c>
      <c r="F2488">
        <v>28</v>
      </c>
      <c r="G2488" t="str">
        <f>VLOOKUP(A2488,[1]Sheet1!$B$2:$E$200,3,FALSE)</f>
        <v>CLAVEL</v>
      </c>
      <c r="H2488">
        <f>+Tabla1[[#This Row],[VALOR]]/7</f>
        <v>4</v>
      </c>
    </row>
    <row r="2489" spans="1:8" hidden="1" x14ac:dyDescent="0.25">
      <c r="A2489" t="s">
        <v>59</v>
      </c>
      <c r="B2489" t="s">
        <v>98</v>
      </c>
      <c r="C2489" t="s">
        <v>127</v>
      </c>
      <c r="D2489" t="s">
        <v>128</v>
      </c>
      <c r="E2489" t="s">
        <v>111</v>
      </c>
      <c r="F2489">
        <v>28</v>
      </c>
      <c r="G2489" t="str">
        <f>VLOOKUP(A2489,[1]Sheet1!$B$2:$E$200,3,FALSE)</f>
        <v>CLAVEL</v>
      </c>
      <c r="H2489">
        <f>+Tabla1[[#This Row],[VALOR]]/7</f>
        <v>4</v>
      </c>
    </row>
    <row r="2490" spans="1:8" hidden="1" x14ac:dyDescent="0.25">
      <c r="A2490" t="s">
        <v>60</v>
      </c>
      <c r="B2490" t="s">
        <v>98</v>
      </c>
      <c r="C2490" t="s">
        <v>127</v>
      </c>
      <c r="D2490" t="s">
        <v>128</v>
      </c>
      <c r="E2490" t="s">
        <v>111</v>
      </c>
      <c r="F2490">
        <v>28</v>
      </c>
      <c r="G2490" t="str">
        <f>VLOOKUP(A2490,[1]Sheet1!$B$2:$E$200,3,FALSE)</f>
        <v>MINICLAVEL</v>
      </c>
      <c r="H2490">
        <f>+Tabla1[[#This Row],[VALOR]]/7</f>
        <v>4</v>
      </c>
    </row>
    <row r="2491" spans="1:8" hidden="1" x14ac:dyDescent="0.25">
      <c r="A2491" t="s">
        <v>61</v>
      </c>
      <c r="B2491" t="s">
        <v>98</v>
      </c>
      <c r="C2491" t="s">
        <v>127</v>
      </c>
      <c r="D2491" t="s">
        <v>128</v>
      </c>
      <c r="E2491" t="s">
        <v>111</v>
      </c>
      <c r="F2491">
        <v>28</v>
      </c>
      <c r="G2491" t="str">
        <f>VLOOKUP(A2491,[1]Sheet1!$B$2:$E$200,3,FALSE)</f>
        <v>CLAVEL</v>
      </c>
      <c r="H2491">
        <f>+Tabla1[[#This Row],[VALOR]]/7</f>
        <v>4</v>
      </c>
    </row>
    <row r="2492" spans="1:8" hidden="1" x14ac:dyDescent="0.25">
      <c r="A2492" t="s">
        <v>62</v>
      </c>
      <c r="B2492" t="s">
        <v>98</v>
      </c>
      <c r="C2492" t="s">
        <v>127</v>
      </c>
      <c r="D2492" t="s">
        <v>128</v>
      </c>
      <c r="E2492" t="s">
        <v>111</v>
      </c>
      <c r="F2492">
        <v>28</v>
      </c>
      <c r="G2492" t="str">
        <f>VLOOKUP(A2492,[1]Sheet1!$B$2:$E$200,3,FALSE)</f>
        <v>MINICLAVEL</v>
      </c>
      <c r="H2492">
        <f>+Tabla1[[#This Row],[VALOR]]/7</f>
        <v>4</v>
      </c>
    </row>
    <row r="2493" spans="1:8" hidden="1" x14ac:dyDescent="0.25">
      <c r="A2493" t="s">
        <v>63</v>
      </c>
      <c r="B2493" t="s">
        <v>98</v>
      </c>
      <c r="C2493" t="s">
        <v>127</v>
      </c>
      <c r="D2493" t="s">
        <v>128</v>
      </c>
      <c r="E2493" t="s">
        <v>111</v>
      </c>
      <c r="F2493">
        <v>28</v>
      </c>
      <c r="G2493" t="str">
        <f>VLOOKUP(A2493,[1]Sheet1!$B$2:$E$200,3,FALSE)</f>
        <v>CLAVEL</v>
      </c>
      <c r="H2493">
        <f>+Tabla1[[#This Row],[VALOR]]/7</f>
        <v>4</v>
      </c>
    </row>
    <row r="2494" spans="1:8" hidden="1" x14ac:dyDescent="0.25">
      <c r="A2494" t="s">
        <v>64</v>
      </c>
      <c r="B2494" t="s">
        <v>98</v>
      </c>
      <c r="C2494" t="s">
        <v>127</v>
      </c>
      <c r="D2494" t="s">
        <v>128</v>
      </c>
      <c r="E2494" t="s">
        <v>111</v>
      </c>
      <c r="F2494">
        <v>28</v>
      </c>
      <c r="G2494" t="str">
        <f>VLOOKUP(A2494,[1]Sheet1!$B$2:$E$200,3,FALSE)</f>
        <v>CLAVEL</v>
      </c>
      <c r="H2494">
        <f>+Tabla1[[#This Row],[VALOR]]/7</f>
        <v>4</v>
      </c>
    </row>
    <row r="2495" spans="1:8" hidden="1" x14ac:dyDescent="0.25">
      <c r="A2495" t="s">
        <v>65</v>
      </c>
      <c r="B2495" t="s">
        <v>98</v>
      </c>
      <c r="C2495" t="s">
        <v>127</v>
      </c>
      <c r="D2495" t="s">
        <v>128</v>
      </c>
      <c r="E2495" t="s">
        <v>111</v>
      </c>
      <c r="F2495">
        <v>28</v>
      </c>
      <c r="G2495" t="str">
        <f>VLOOKUP(A2495,[1]Sheet1!$B$2:$E$200,3,FALSE)</f>
        <v>CLAVEL</v>
      </c>
      <c r="H2495">
        <f>+Tabla1[[#This Row],[VALOR]]/7</f>
        <v>4</v>
      </c>
    </row>
    <row r="2496" spans="1:8" hidden="1" x14ac:dyDescent="0.25">
      <c r="A2496" t="s">
        <v>66</v>
      </c>
      <c r="B2496" t="s">
        <v>98</v>
      </c>
      <c r="C2496" t="s">
        <v>127</v>
      </c>
      <c r="D2496" t="s">
        <v>128</v>
      </c>
      <c r="E2496" t="s">
        <v>111</v>
      </c>
      <c r="F2496">
        <v>28</v>
      </c>
      <c r="G2496" t="str">
        <f>VLOOKUP(A2496,[1]Sheet1!$B$2:$E$200,3,FALSE)</f>
        <v>MINICLAVEL</v>
      </c>
      <c r="H2496">
        <f>+Tabla1[[#This Row],[VALOR]]/7</f>
        <v>4</v>
      </c>
    </row>
    <row r="2497" spans="1:8" hidden="1" x14ac:dyDescent="0.25">
      <c r="A2497" t="s">
        <v>67</v>
      </c>
      <c r="B2497" t="s">
        <v>98</v>
      </c>
      <c r="C2497" t="s">
        <v>127</v>
      </c>
      <c r="D2497" t="s">
        <v>128</v>
      </c>
      <c r="E2497" t="s">
        <v>111</v>
      </c>
      <c r="F2497">
        <v>28</v>
      </c>
      <c r="G2497" t="str">
        <f>VLOOKUP(A2497,[1]Sheet1!$B$2:$E$200,3,FALSE)</f>
        <v>CLAVEL</v>
      </c>
      <c r="H2497">
        <f>+Tabla1[[#This Row],[VALOR]]/7</f>
        <v>4</v>
      </c>
    </row>
    <row r="2498" spans="1:8" hidden="1" x14ac:dyDescent="0.25">
      <c r="A2498" t="s">
        <v>68</v>
      </c>
      <c r="B2498" t="s">
        <v>98</v>
      </c>
      <c r="C2498" t="s">
        <v>127</v>
      </c>
      <c r="D2498" t="s">
        <v>128</v>
      </c>
      <c r="E2498" t="s">
        <v>111</v>
      </c>
      <c r="F2498">
        <v>28</v>
      </c>
      <c r="G2498" t="str">
        <f>VLOOKUP(A2498,[1]Sheet1!$B$2:$E$200,3,FALSE)</f>
        <v>MINICLAVEL</v>
      </c>
      <c r="H2498">
        <f>+Tabla1[[#This Row],[VALOR]]/7</f>
        <v>4</v>
      </c>
    </row>
    <row r="2499" spans="1:8" hidden="1" x14ac:dyDescent="0.25">
      <c r="A2499" t="s">
        <v>69</v>
      </c>
      <c r="B2499" t="s">
        <v>98</v>
      </c>
      <c r="C2499" t="s">
        <v>127</v>
      </c>
      <c r="D2499" t="s">
        <v>128</v>
      </c>
      <c r="E2499" t="s">
        <v>111</v>
      </c>
      <c r="F2499">
        <v>28</v>
      </c>
      <c r="G2499" t="str">
        <f>VLOOKUP(A2499,[1]Sheet1!$B$2:$E$200,3,FALSE)</f>
        <v>MINICLAVEL</v>
      </c>
      <c r="H2499">
        <f>+Tabla1[[#This Row],[VALOR]]/7</f>
        <v>4</v>
      </c>
    </row>
    <row r="2500" spans="1:8" hidden="1" x14ac:dyDescent="0.25">
      <c r="A2500" t="s">
        <v>70</v>
      </c>
      <c r="B2500" t="s">
        <v>98</v>
      </c>
      <c r="C2500" t="s">
        <v>127</v>
      </c>
      <c r="D2500" t="s">
        <v>128</v>
      </c>
      <c r="E2500" t="s">
        <v>111</v>
      </c>
      <c r="F2500">
        <v>28</v>
      </c>
      <c r="G2500" t="str">
        <f>VLOOKUP(A2500,[1]Sheet1!$B$2:$E$200,3,FALSE)</f>
        <v>MINICLAVEL</v>
      </c>
      <c r="H2500">
        <f>+Tabla1[[#This Row],[VALOR]]/7</f>
        <v>4</v>
      </c>
    </row>
    <row r="2501" spans="1:8" hidden="1" x14ac:dyDescent="0.25">
      <c r="A2501" t="s">
        <v>71</v>
      </c>
      <c r="B2501" t="s">
        <v>98</v>
      </c>
      <c r="C2501" t="s">
        <v>127</v>
      </c>
      <c r="D2501" t="s">
        <v>128</v>
      </c>
      <c r="E2501" t="s">
        <v>111</v>
      </c>
      <c r="F2501">
        <v>28</v>
      </c>
      <c r="G2501" t="str">
        <f>VLOOKUP(A2501,[1]Sheet1!$B$2:$E$200,3,FALSE)</f>
        <v>MINICLAVEL</v>
      </c>
      <c r="H2501">
        <f>+Tabla1[[#This Row],[VALOR]]/7</f>
        <v>4</v>
      </c>
    </row>
    <row r="2502" spans="1:8" hidden="1" x14ac:dyDescent="0.25">
      <c r="A2502" t="s">
        <v>72</v>
      </c>
      <c r="B2502" t="s">
        <v>98</v>
      </c>
      <c r="C2502" t="s">
        <v>127</v>
      </c>
      <c r="D2502" t="s">
        <v>128</v>
      </c>
      <c r="E2502" t="s">
        <v>111</v>
      </c>
      <c r="F2502">
        <v>28</v>
      </c>
      <c r="G2502" t="str">
        <f>VLOOKUP(A2502,[1]Sheet1!$B$2:$E$200,3,FALSE)</f>
        <v>CLAVEL</v>
      </c>
      <c r="H2502">
        <f>+Tabla1[[#This Row],[VALOR]]/7</f>
        <v>4</v>
      </c>
    </row>
    <row r="2503" spans="1:8" hidden="1" x14ac:dyDescent="0.25">
      <c r="A2503" t="s">
        <v>73</v>
      </c>
      <c r="B2503" t="s">
        <v>98</v>
      </c>
      <c r="C2503" t="s">
        <v>127</v>
      </c>
      <c r="D2503" t="s">
        <v>128</v>
      </c>
      <c r="E2503" t="s">
        <v>111</v>
      </c>
      <c r="F2503">
        <v>28</v>
      </c>
      <c r="G2503" t="str">
        <f>VLOOKUP(A2503,[1]Sheet1!$B$2:$E$200,3,FALSE)</f>
        <v>CLAVEL</v>
      </c>
      <c r="H2503">
        <f>+Tabla1[[#This Row],[VALOR]]/7</f>
        <v>4</v>
      </c>
    </row>
    <row r="2504" spans="1:8" hidden="1" x14ac:dyDescent="0.25">
      <c r="A2504" t="s">
        <v>74</v>
      </c>
      <c r="B2504" t="s">
        <v>98</v>
      </c>
      <c r="C2504" t="s">
        <v>127</v>
      </c>
      <c r="D2504" t="s">
        <v>128</v>
      </c>
      <c r="E2504" t="s">
        <v>111</v>
      </c>
      <c r="F2504">
        <v>28</v>
      </c>
      <c r="G2504" t="str">
        <f>VLOOKUP(A2504,[1]Sheet1!$B$2:$E$200,3,FALSE)</f>
        <v>CLAVEL</v>
      </c>
      <c r="H2504">
        <f>+Tabla1[[#This Row],[VALOR]]/7</f>
        <v>4</v>
      </c>
    </row>
    <row r="2505" spans="1:8" hidden="1" x14ac:dyDescent="0.25">
      <c r="A2505" t="s">
        <v>75</v>
      </c>
      <c r="B2505" t="s">
        <v>98</v>
      </c>
      <c r="C2505" t="s">
        <v>127</v>
      </c>
      <c r="D2505" t="s">
        <v>128</v>
      </c>
      <c r="E2505" t="s">
        <v>111</v>
      </c>
      <c r="F2505">
        <v>28</v>
      </c>
      <c r="G2505" t="str">
        <f>VLOOKUP(A2505,[1]Sheet1!$B$2:$E$200,3,FALSE)</f>
        <v>MINICLAVEL</v>
      </c>
      <c r="H2505">
        <f>+Tabla1[[#This Row],[VALOR]]/7</f>
        <v>4</v>
      </c>
    </row>
    <row r="2506" spans="1:8" hidden="1" x14ac:dyDescent="0.25">
      <c r="A2506" t="s">
        <v>76</v>
      </c>
      <c r="B2506" t="s">
        <v>98</v>
      </c>
      <c r="C2506" t="s">
        <v>127</v>
      </c>
      <c r="D2506" t="s">
        <v>128</v>
      </c>
      <c r="E2506" t="s">
        <v>111</v>
      </c>
      <c r="F2506">
        <v>28</v>
      </c>
      <c r="G2506" t="str">
        <f>VLOOKUP(A2506,[1]Sheet1!$B$2:$E$200,3,FALSE)</f>
        <v>MINICLAVEL</v>
      </c>
      <c r="H2506">
        <f>+Tabla1[[#This Row],[VALOR]]/7</f>
        <v>4</v>
      </c>
    </row>
    <row r="2507" spans="1:8" hidden="1" x14ac:dyDescent="0.25">
      <c r="A2507" t="s">
        <v>77</v>
      </c>
      <c r="B2507" t="s">
        <v>98</v>
      </c>
      <c r="C2507" t="s">
        <v>127</v>
      </c>
      <c r="D2507" t="s">
        <v>128</v>
      </c>
      <c r="E2507" t="s">
        <v>111</v>
      </c>
      <c r="F2507">
        <v>28</v>
      </c>
      <c r="G2507" t="str">
        <f>VLOOKUP(A2507,[1]Sheet1!$B$2:$E$200,3,FALSE)</f>
        <v>MINICLAVEL</v>
      </c>
      <c r="H2507">
        <f>+Tabla1[[#This Row],[VALOR]]/7</f>
        <v>4</v>
      </c>
    </row>
    <row r="2508" spans="1:8" hidden="1" x14ac:dyDescent="0.25">
      <c r="A2508" t="s">
        <v>119</v>
      </c>
      <c r="B2508" t="s">
        <v>98</v>
      </c>
      <c r="C2508" t="s">
        <v>127</v>
      </c>
      <c r="D2508" t="s">
        <v>128</v>
      </c>
      <c r="E2508" t="s">
        <v>111</v>
      </c>
      <c r="F2508">
        <v>28</v>
      </c>
      <c r="G2508" t="str">
        <f>VLOOKUP(A2508,[1]Sheet1!$B$2:$E$200,3,FALSE)</f>
        <v>MINICLAVEL</v>
      </c>
      <c r="H2508">
        <f>+Tabla1[[#This Row],[VALOR]]/7</f>
        <v>4</v>
      </c>
    </row>
    <row r="2509" spans="1:8" hidden="1" x14ac:dyDescent="0.25">
      <c r="A2509" t="s">
        <v>78</v>
      </c>
      <c r="B2509" t="s">
        <v>98</v>
      </c>
      <c r="C2509" t="s">
        <v>127</v>
      </c>
      <c r="D2509" t="s">
        <v>128</v>
      </c>
      <c r="E2509" t="s">
        <v>111</v>
      </c>
      <c r="F2509">
        <v>28</v>
      </c>
      <c r="G2509" t="str">
        <f>VLOOKUP(A2509,[1]Sheet1!$B$2:$E$200,3,FALSE)</f>
        <v>MINICLAVEL</v>
      </c>
      <c r="H2509">
        <f>+Tabla1[[#This Row],[VALOR]]/7</f>
        <v>4</v>
      </c>
    </row>
    <row r="2510" spans="1:8" hidden="1" x14ac:dyDescent="0.25">
      <c r="A2510" t="s">
        <v>79</v>
      </c>
      <c r="B2510" t="s">
        <v>98</v>
      </c>
      <c r="C2510" t="s">
        <v>127</v>
      </c>
      <c r="D2510" t="s">
        <v>128</v>
      </c>
      <c r="E2510" t="s">
        <v>111</v>
      </c>
      <c r="F2510">
        <v>28</v>
      </c>
      <c r="G2510" t="str">
        <f>VLOOKUP(A2510,[1]Sheet1!$B$2:$E$200,3,FALSE)</f>
        <v>CLAVEL</v>
      </c>
      <c r="H2510">
        <f>+Tabla1[[#This Row],[VALOR]]/7</f>
        <v>4</v>
      </c>
    </row>
    <row r="2511" spans="1:8" hidden="1" x14ac:dyDescent="0.25">
      <c r="A2511" t="s">
        <v>80</v>
      </c>
      <c r="B2511" t="s">
        <v>98</v>
      </c>
      <c r="C2511" t="s">
        <v>127</v>
      </c>
      <c r="D2511" t="s">
        <v>128</v>
      </c>
      <c r="E2511" t="s">
        <v>111</v>
      </c>
      <c r="F2511">
        <v>28</v>
      </c>
      <c r="G2511" t="str">
        <f>VLOOKUP(A2511,[1]Sheet1!$B$2:$E$200,3,FALSE)</f>
        <v>MINICLAVEL</v>
      </c>
      <c r="H2511">
        <f>+Tabla1[[#This Row],[VALOR]]/7</f>
        <v>4</v>
      </c>
    </row>
    <row r="2512" spans="1:8" hidden="1" x14ac:dyDescent="0.25">
      <c r="A2512" t="s">
        <v>81</v>
      </c>
      <c r="B2512" t="s">
        <v>98</v>
      </c>
      <c r="C2512" t="s">
        <v>127</v>
      </c>
      <c r="D2512" t="s">
        <v>128</v>
      </c>
      <c r="E2512" t="s">
        <v>111</v>
      </c>
      <c r="F2512">
        <v>28</v>
      </c>
      <c r="G2512" t="str">
        <f>VLOOKUP(A2512,[1]Sheet1!$B$2:$E$200,3,FALSE)</f>
        <v>MINICLAVEL</v>
      </c>
      <c r="H2512">
        <f>+Tabla1[[#This Row],[VALOR]]/7</f>
        <v>4</v>
      </c>
    </row>
    <row r="2513" spans="1:8" hidden="1" x14ac:dyDescent="0.25">
      <c r="A2513" t="s">
        <v>83</v>
      </c>
      <c r="B2513" t="s">
        <v>98</v>
      </c>
      <c r="C2513" t="s">
        <v>127</v>
      </c>
      <c r="D2513" t="s">
        <v>128</v>
      </c>
      <c r="E2513" t="s">
        <v>111</v>
      </c>
      <c r="F2513">
        <v>28</v>
      </c>
      <c r="G2513" t="str">
        <f>VLOOKUP(A2513,[1]Sheet1!$B$2:$E$200,3,FALSE)</f>
        <v>MINICLAVEL</v>
      </c>
      <c r="H2513">
        <f>+Tabla1[[#This Row],[VALOR]]/7</f>
        <v>4</v>
      </c>
    </row>
    <row r="2514" spans="1:8" hidden="1" x14ac:dyDescent="0.25">
      <c r="A2514" t="s">
        <v>120</v>
      </c>
      <c r="B2514" t="s">
        <v>98</v>
      </c>
      <c r="C2514" t="s">
        <v>127</v>
      </c>
      <c r="D2514" t="s">
        <v>128</v>
      </c>
      <c r="E2514" t="s">
        <v>111</v>
      </c>
      <c r="F2514">
        <v>28</v>
      </c>
      <c r="G2514" t="e">
        <f>VLOOKUP(A2514,[1]Sheet1!$B$2:$E$200,3,FALSE)</f>
        <v>#N/A</v>
      </c>
      <c r="H2514">
        <f>+Tabla1[[#This Row],[VALOR]]/7</f>
        <v>4</v>
      </c>
    </row>
    <row r="2515" spans="1:8" hidden="1" x14ac:dyDescent="0.25">
      <c r="A2515" t="s">
        <v>84</v>
      </c>
      <c r="B2515" t="s">
        <v>98</v>
      </c>
      <c r="C2515" t="s">
        <v>127</v>
      </c>
      <c r="D2515" t="s">
        <v>128</v>
      </c>
      <c r="E2515" t="s">
        <v>111</v>
      </c>
      <c r="F2515">
        <v>28</v>
      </c>
      <c r="G2515" t="str">
        <f>VLOOKUP(A2515,[1]Sheet1!$B$2:$E$200,3,FALSE)</f>
        <v>MINICLAVEL</v>
      </c>
      <c r="H2515">
        <f>+Tabla1[[#This Row],[VALOR]]/7</f>
        <v>4</v>
      </c>
    </row>
    <row r="2516" spans="1:8" hidden="1" x14ac:dyDescent="0.25">
      <c r="A2516" t="s">
        <v>85</v>
      </c>
      <c r="B2516" t="s">
        <v>98</v>
      </c>
      <c r="C2516" t="s">
        <v>127</v>
      </c>
      <c r="D2516" t="s">
        <v>128</v>
      </c>
      <c r="E2516" t="s">
        <v>111</v>
      </c>
      <c r="F2516">
        <v>28</v>
      </c>
      <c r="G2516" t="str">
        <f>VLOOKUP(A2516,[1]Sheet1!$B$2:$E$200,3,FALSE)</f>
        <v>CLAVEL</v>
      </c>
      <c r="H2516">
        <f>+Tabla1[[#This Row],[VALOR]]/7</f>
        <v>4</v>
      </c>
    </row>
    <row r="2517" spans="1:8" hidden="1" x14ac:dyDescent="0.25">
      <c r="A2517" t="s">
        <v>86</v>
      </c>
      <c r="B2517" t="s">
        <v>98</v>
      </c>
      <c r="C2517" t="s">
        <v>127</v>
      </c>
      <c r="D2517" t="s">
        <v>128</v>
      </c>
      <c r="E2517" t="s">
        <v>111</v>
      </c>
      <c r="F2517">
        <v>28</v>
      </c>
      <c r="G2517" t="str">
        <f>VLOOKUP(A2517,[1]Sheet1!$B$2:$E$200,3,FALSE)</f>
        <v>MINICLAVEL</v>
      </c>
      <c r="H2517">
        <f>+Tabla1[[#This Row],[VALOR]]/7</f>
        <v>4</v>
      </c>
    </row>
    <row r="2518" spans="1:8" hidden="1" x14ac:dyDescent="0.25">
      <c r="A2518" t="s">
        <v>87</v>
      </c>
      <c r="B2518" t="s">
        <v>98</v>
      </c>
      <c r="C2518" t="s">
        <v>127</v>
      </c>
      <c r="D2518" t="s">
        <v>128</v>
      </c>
      <c r="E2518" t="s">
        <v>111</v>
      </c>
      <c r="F2518">
        <v>28</v>
      </c>
      <c r="G2518" t="str">
        <f>VLOOKUP(A2518,[1]Sheet1!$B$2:$E$200,3,FALSE)</f>
        <v>CLAVEL</v>
      </c>
      <c r="H2518">
        <f>+Tabla1[[#This Row],[VALOR]]/7</f>
        <v>4</v>
      </c>
    </row>
    <row r="2519" spans="1:8" hidden="1" x14ac:dyDescent="0.25">
      <c r="A2519" t="s">
        <v>88</v>
      </c>
      <c r="B2519" t="s">
        <v>98</v>
      </c>
      <c r="C2519" t="s">
        <v>127</v>
      </c>
      <c r="D2519" t="s">
        <v>128</v>
      </c>
      <c r="E2519" t="s">
        <v>111</v>
      </c>
      <c r="F2519">
        <v>28</v>
      </c>
      <c r="G2519" t="str">
        <f>VLOOKUP(A2519,[1]Sheet1!$B$2:$E$200,3,FALSE)</f>
        <v>CLAVEL</v>
      </c>
      <c r="H2519">
        <f>+Tabla1[[#This Row],[VALOR]]/7</f>
        <v>4</v>
      </c>
    </row>
    <row r="2520" spans="1:8" hidden="1" x14ac:dyDescent="0.25">
      <c r="A2520" t="s">
        <v>121</v>
      </c>
      <c r="B2520" t="s">
        <v>98</v>
      </c>
      <c r="C2520" t="s">
        <v>127</v>
      </c>
      <c r="D2520" t="s">
        <v>128</v>
      </c>
      <c r="E2520" t="s">
        <v>111</v>
      </c>
      <c r="F2520">
        <v>28</v>
      </c>
      <c r="G2520" t="str">
        <f>VLOOKUP(A2520,[1]Sheet1!$B$2:$E$200,3,FALSE)</f>
        <v>MINICLAVEL</v>
      </c>
      <c r="H2520">
        <f>+Tabla1[[#This Row],[VALOR]]/7</f>
        <v>4</v>
      </c>
    </row>
    <row r="2521" spans="1:8" hidden="1" x14ac:dyDescent="0.25">
      <c r="A2521" t="s">
        <v>89</v>
      </c>
      <c r="B2521" t="s">
        <v>98</v>
      </c>
      <c r="C2521" t="s">
        <v>127</v>
      </c>
      <c r="D2521" t="s">
        <v>128</v>
      </c>
      <c r="E2521" t="s">
        <v>111</v>
      </c>
      <c r="F2521">
        <v>28</v>
      </c>
      <c r="G2521" t="str">
        <f>VLOOKUP(A2521,[1]Sheet1!$B$2:$E$200,3,FALSE)</f>
        <v>MINICLAVEL</v>
      </c>
      <c r="H2521">
        <f>+Tabla1[[#This Row],[VALOR]]/7</f>
        <v>4</v>
      </c>
    </row>
    <row r="2522" spans="1:8" hidden="1" x14ac:dyDescent="0.25">
      <c r="A2522" t="s">
        <v>90</v>
      </c>
      <c r="B2522" t="s">
        <v>98</v>
      </c>
      <c r="C2522" t="s">
        <v>127</v>
      </c>
      <c r="D2522" t="s">
        <v>128</v>
      </c>
      <c r="E2522" t="s">
        <v>111</v>
      </c>
      <c r="F2522">
        <v>28</v>
      </c>
      <c r="G2522" t="str">
        <f>VLOOKUP(A2522,[1]Sheet1!$B$2:$E$200,3,FALSE)</f>
        <v>CLAVEL</v>
      </c>
      <c r="H2522">
        <f>+Tabla1[[#This Row],[VALOR]]/7</f>
        <v>4</v>
      </c>
    </row>
    <row r="2523" spans="1:8" hidden="1" x14ac:dyDescent="0.25">
      <c r="A2523" t="s">
        <v>91</v>
      </c>
      <c r="B2523" t="s">
        <v>98</v>
      </c>
      <c r="C2523" t="s">
        <v>127</v>
      </c>
      <c r="D2523" t="s">
        <v>128</v>
      </c>
      <c r="E2523" t="s">
        <v>111</v>
      </c>
      <c r="F2523">
        <v>28</v>
      </c>
      <c r="G2523" t="str">
        <f>VLOOKUP(A2523,[1]Sheet1!$B$2:$E$200,3,FALSE)</f>
        <v>CLAVEL</v>
      </c>
      <c r="H2523">
        <f>+Tabla1[[#This Row],[VALOR]]/7</f>
        <v>4</v>
      </c>
    </row>
    <row r="2524" spans="1:8" hidden="1" x14ac:dyDescent="0.25">
      <c r="A2524" t="s">
        <v>92</v>
      </c>
      <c r="B2524" t="s">
        <v>98</v>
      </c>
      <c r="C2524" t="s">
        <v>127</v>
      </c>
      <c r="D2524" t="s">
        <v>128</v>
      </c>
      <c r="E2524" t="s">
        <v>111</v>
      </c>
      <c r="F2524">
        <v>28</v>
      </c>
      <c r="G2524" t="str">
        <f>VLOOKUP(A2524,[1]Sheet1!$B$2:$E$200,3,FALSE)</f>
        <v>CLAVEL</v>
      </c>
      <c r="H2524">
        <f>+Tabla1[[#This Row],[VALOR]]/7</f>
        <v>4</v>
      </c>
    </row>
    <row r="2525" spans="1:8" hidden="1" x14ac:dyDescent="0.25">
      <c r="A2525" t="s">
        <v>93</v>
      </c>
      <c r="B2525" t="s">
        <v>98</v>
      </c>
      <c r="C2525" t="s">
        <v>127</v>
      </c>
      <c r="D2525" t="s">
        <v>128</v>
      </c>
      <c r="E2525" t="s">
        <v>111</v>
      </c>
      <c r="F2525">
        <v>28</v>
      </c>
      <c r="G2525" t="str">
        <f>VLOOKUP(A2525,[1]Sheet1!$B$2:$E$200,3,FALSE)</f>
        <v>MINICLAVEL</v>
      </c>
      <c r="H2525">
        <f>+Tabla1[[#This Row],[VALOR]]/7</f>
        <v>4</v>
      </c>
    </row>
    <row r="2526" spans="1:8" hidden="1" x14ac:dyDescent="0.25">
      <c r="A2526" t="s">
        <v>94</v>
      </c>
      <c r="B2526" t="s">
        <v>98</v>
      </c>
      <c r="C2526" t="s">
        <v>127</v>
      </c>
      <c r="D2526" t="s">
        <v>128</v>
      </c>
      <c r="E2526" t="s">
        <v>111</v>
      </c>
      <c r="F2526">
        <v>28</v>
      </c>
      <c r="G2526" t="str">
        <f>VLOOKUP(A2526,[1]Sheet1!$B$2:$E$200,3,FALSE)</f>
        <v>CLAVEL</v>
      </c>
      <c r="H2526">
        <f>+Tabla1[[#This Row],[VALOR]]/7</f>
        <v>4</v>
      </c>
    </row>
    <row r="2527" spans="1:8" hidden="1" x14ac:dyDescent="0.25">
      <c r="A2527" t="s">
        <v>95</v>
      </c>
      <c r="B2527" t="s">
        <v>98</v>
      </c>
      <c r="C2527" t="s">
        <v>127</v>
      </c>
      <c r="D2527" t="s">
        <v>128</v>
      </c>
      <c r="E2527" t="s">
        <v>111</v>
      </c>
      <c r="F2527">
        <v>28</v>
      </c>
      <c r="G2527" t="str">
        <f>VLOOKUP(A2527,[1]Sheet1!$B$2:$E$200,3,FALSE)</f>
        <v>MINICLAVEL</v>
      </c>
      <c r="H2527">
        <f>+Tabla1[[#This Row],[VALOR]]/7</f>
        <v>4</v>
      </c>
    </row>
    <row r="2528" spans="1:8" hidden="1" x14ac:dyDescent="0.25">
      <c r="A2528" t="s">
        <v>122</v>
      </c>
      <c r="B2528" t="s">
        <v>98</v>
      </c>
      <c r="C2528" t="s">
        <v>127</v>
      </c>
      <c r="D2528" t="s">
        <v>128</v>
      </c>
      <c r="E2528" t="s">
        <v>111</v>
      </c>
      <c r="F2528">
        <v>28</v>
      </c>
      <c r="G2528" t="str">
        <f>VLOOKUP(A2528,[1]Sheet1!$B$2:$E$200,3,FALSE)</f>
        <v>MINICLAVEL</v>
      </c>
      <c r="H2528">
        <f>+Tabla1[[#This Row],[VALOR]]/7</f>
        <v>4</v>
      </c>
    </row>
    <row r="2529" spans="1:8" hidden="1" x14ac:dyDescent="0.25">
      <c r="A2529" t="s">
        <v>123</v>
      </c>
      <c r="B2529" t="s">
        <v>98</v>
      </c>
      <c r="C2529" t="s">
        <v>127</v>
      </c>
      <c r="D2529" t="s">
        <v>128</v>
      </c>
      <c r="E2529" t="s">
        <v>111</v>
      </c>
      <c r="F2529">
        <v>28</v>
      </c>
      <c r="G2529" t="str">
        <f>VLOOKUP(A2529,[1]Sheet1!$B$2:$E$200,3,FALSE)</f>
        <v>MINICLAVEL</v>
      </c>
      <c r="H2529">
        <f>+Tabla1[[#This Row],[VALOR]]/7</f>
        <v>4</v>
      </c>
    </row>
    <row r="2530" spans="1:8" hidden="1" x14ac:dyDescent="0.25">
      <c r="A2530" t="s">
        <v>96</v>
      </c>
      <c r="B2530" t="s">
        <v>98</v>
      </c>
      <c r="C2530" t="s">
        <v>127</v>
      </c>
      <c r="D2530" t="s">
        <v>128</v>
      </c>
      <c r="E2530" t="s">
        <v>111</v>
      </c>
      <c r="F2530">
        <v>28</v>
      </c>
      <c r="G2530" t="str">
        <f>VLOOKUP(A2530,[1]Sheet1!$B$2:$E$200,3,FALSE)</f>
        <v>CLAVEL</v>
      </c>
      <c r="H2530">
        <f>+Tabla1[[#This Row],[VALOR]]/7</f>
        <v>4</v>
      </c>
    </row>
    <row r="2531" spans="1:8" x14ac:dyDescent="0.25">
      <c r="A2531" t="s">
        <v>0</v>
      </c>
      <c r="B2531" t="s">
        <v>142</v>
      </c>
      <c r="C2531" t="s">
        <v>160</v>
      </c>
      <c r="D2531" t="s">
        <v>160</v>
      </c>
      <c r="E2531" t="s">
        <v>111</v>
      </c>
      <c r="F2531">
        <v>56</v>
      </c>
      <c r="G2531" t="str">
        <f>VLOOKUP(A2531,[1]Sheet1!$B$2:$E$200,3,FALSE)</f>
        <v>CLAVEL</v>
      </c>
      <c r="H2531">
        <f>+Tabla1[[#This Row],[VALOR]]/7</f>
        <v>8</v>
      </c>
    </row>
    <row r="2532" spans="1:8" x14ac:dyDescent="0.25">
      <c r="A2532" t="s">
        <v>1</v>
      </c>
      <c r="B2532" t="s">
        <v>142</v>
      </c>
      <c r="C2532" t="s">
        <v>160</v>
      </c>
      <c r="D2532" t="s">
        <v>160</v>
      </c>
      <c r="E2532" t="s">
        <v>111</v>
      </c>
      <c r="F2532">
        <v>56</v>
      </c>
      <c r="G2532" t="str">
        <f>VLOOKUP(A2532,[1]Sheet1!$B$2:$E$200,3,FALSE)</f>
        <v>CLAVEL</v>
      </c>
      <c r="H2532">
        <f>+Tabla1[[#This Row],[VALOR]]/7</f>
        <v>8</v>
      </c>
    </row>
    <row r="2533" spans="1:8" x14ac:dyDescent="0.25">
      <c r="A2533" t="s">
        <v>2</v>
      </c>
      <c r="B2533" t="s">
        <v>142</v>
      </c>
      <c r="C2533" t="s">
        <v>160</v>
      </c>
      <c r="D2533" t="s">
        <v>160</v>
      </c>
      <c r="E2533" t="s">
        <v>111</v>
      </c>
      <c r="F2533">
        <v>56</v>
      </c>
      <c r="G2533" t="str">
        <f>VLOOKUP(A2533,[1]Sheet1!$B$2:$E$200,3,FALSE)</f>
        <v>CLAVEL</v>
      </c>
      <c r="H2533">
        <f>+Tabla1[[#This Row],[VALOR]]/7</f>
        <v>8</v>
      </c>
    </row>
    <row r="2534" spans="1:8" x14ac:dyDescent="0.25">
      <c r="A2534" t="s">
        <v>3</v>
      </c>
      <c r="B2534" t="s">
        <v>142</v>
      </c>
      <c r="C2534" t="s">
        <v>160</v>
      </c>
      <c r="D2534" t="s">
        <v>160</v>
      </c>
      <c r="E2534" t="s">
        <v>111</v>
      </c>
      <c r="F2534">
        <v>56</v>
      </c>
      <c r="G2534" t="str">
        <f>VLOOKUP(A2534,[1]Sheet1!$B$2:$E$200,3,FALSE)</f>
        <v>MINICLAVEL</v>
      </c>
      <c r="H2534">
        <f>+Tabla1[[#This Row],[VALOR]]/7</f>
        <v>8</v>
      </c>
    </row>
    <row r="2535" spans="1:8" x14ac:dyDescent="0.25">
      <c r="A2535" t="s">
        <v>4</v>
      </c>
      <c r="B2535" t="s">
        <v>142</v>
      </c>
      <c r="C2535" t="s">
        <v>160</v>
      </c>
      <c r="D2535" t="s">
        <v>160</v>
      </c>
      <c r="E2535" t="s">
        <v>111</v>
      </c>
      <c r="F2535">
        <v>56</v>
      </c>
      <c r="G2535" t="str">
        <f>VLOOKUP(A2535,[1]Sheet1!$B$2:$E$200,3,FALSE)</f>
        <v>MINICLAVEL</v>
      </c>
      <c r="H2535">
        <f>+Tabla1[[#This Row],[VALOR]]/7</f>
        <v>8</v>
      </c>
    </row>
    <row r="2536" spans="1:8" x14ac:dyDescent="0.25">
      <c r="A2536" t="s">
        <v>5</v>
      </c>
      <c r="B2536" t="s">
        <v>142</v>
      </c>
      <c r="C2536" t="s">
        <v>160</v>
      </c>
      <c r="D2536" t="s">
        <v>160</v>
      </c>
      <c r="E2536" t="s">
        <v>111</v>
      </c>
      <c r="F2536">
        <v>56</v>
      </c>
      <c r="G2536" t="str">
        <f>VLOOKUP(A2536,[1]Sheet1!$B$2:$E$200,3,FALSE)</f>
        <v>MINICLAVEL</v>
      </c>
      <c r="H2536">
        <f>+Tabla1[[#This Row],[VALOR]]/7</f>
        <v>8</v>
      </c>
    </row>
    <row r="2537" spans="1:8" x14ac:dyDescent="0.25">
      <c r="A2537" t="s">
        <v>6</v>
      </c>
      <c r="B2537" t="s">
        <v>142</v>
      </c>
      <c r="C2537" t="s">
        <v>160</v>
      </c>
      <c r="D2537" t="s">
        <v>160</v>
      </c>
      <c r="E2537" t="s">
        <v>111</v>
      </c>
      <c r="F2537">
        <v>56</v>
      </c>
      <c r="G2537" t="str">
        <f>VLOOKUP(A2537,[1]Sheet1!$B$2:$E$200,3,FALSE)</f>
        <v>MINICLAVEL</v>
      </c>
      <c r="H2537">
        <f>+Tabla1[[#This Row],[VALOR]]/7</f>
        <v>8</v>
      </c>
    </row>
    <row r="2538" spans="1:8" x14ac:dyDescent="0.25">
      <c r="A2538" t="s">
        <v>114</v>
      </c>
      <c r="B2538" t="s">
        <v>142</v>
      </c>
      <c r="C2538" t="s">
        <v>160</v>
      </c>
      <c r="D2538" t="s">
        <v>160</v>
      </c>
      <c r="E2538" t="s">
        <v>111</v>
      </c>
      <c r="F2538">
        <v>56</v>
      </c>
      <c r="G2538" t="str">
        <f>VLOOKUP(A2538,[1]Sheet1!$B$2:$E$200,3,FALSE)</f>
        <v>CLAVEL</v>
      </c>
      <c r="H2538">
        <f>+Tabla1[[#This Row],[VALOR]]/7</f>
        <v>8</v>
      </c>
    </row>
    <row r="2539" spans="1:8" x14ac:dyDescent="0.25">
      <c r="A2539" t="s">
        <v>7</v>
      </c>
      <c r="B2539" t="s">
        <v>142</v>
      </c>
      <c r="C2539" t="s">
        <v>160</v>
      </c>
      <c r="D2539" t="s">
        <v>160</v>
      </c>
      <c r="E2539" t="s">
        <v>111</v>
      </c>
      <c r="F2539">
        <v>56</v>
      </c>
      <c r="G2539" t="str">
        <f>VLOOKUP(A2539,[1]Sheet1!$B$2:$E$200,3,FALSE)</f>
        <v>CLAVEL</v>
      </c>
      <c r="H2539">
        <f>+Tabla1[[#This Row],[VALOR]]/7</f>
        <v>8</v>
      </c>
    </row>
    <row r="2540" spans="1:8" x14ac:dyDescent="0.25">
      <c r="A2540" t="s">
        <v>8</v>
      </c>
      <c r="B2540" t="s">
        <v>142</v>
      </c>
      <c r="C2540" t="s">
        <v>160</v>
      </c>
      <c r="D2540" t="s">
        <v>160</v>
      </c>
      <c r="E2540" t="s">
        <v>111</v>
      </c>
      <c r="F2540">
        <v>56</v>
      </c>
      <c r="G2540" t="str">
        <f>VLOOKUP(A2540,[1]Sheet1!$B$2:$E$200,3,FALSE)</f>
        <v>CLAVEL</v>
      </c>
      <c r="H2540">
        <f>+Tabla1[[#This Row],[VALOR]]/7</f>
        <v>8</v>
      </c>
    </row>
    <row r="2541" spans="1:8" x14ac:dyDescent="0.25">
      <c r="A2541" t="s">
        <v>9</v>
      </c>
      <c r="B2541" t="s">
        <v>142</v>
      </c>
      <c r="C2541" t="s">
        <v>160</v>
      </c>
      <c r="D2541" t="s">
        <v>160</v>
      </c>
      <c r="E2541" t="s">
        <v>111</v>
      </c>
      <c r="F2541">
        <v>56</v>
      </c>
      <c r="G2541" t="str">
        <f>VLOOKUP(A2541,[1]Sheet1!$B$2:$E$200,3,FALSE)</f>
        <v>MINICLAVEL</v>
      </c>
      <c r="H2541">
        <f>+Tabla1[[#This Row],[VALOR]]/7</f>
        <v>8</v>
      </c>
    </row>
    <row r="2542" spans="1:8" x14ac:dyDescent="0.25">
      <c r="A2542" t="s">
        <v>10</v>
      </c>
      <c r="B2542" t="s">
        <v>142</v>
      </c>
      <c r="C2542" t="s">
        <v>160</v>
      </c>
      <c r="D2542" t="s">
        <v>160</v>
      </c>
      <c r="E2542" t="s">
        <v>111</v>
      </c>
      <c r="F2542">
        <v>56</v>
      </c>
      <c r="G2542" t="str">
        <f>VLOOKUP(A2542,[1]Sheet1!$B$2:$E$200,3,FALSE)</f>
        <v>CLAVEL</v>
      </c>
      <c r="H2542">
        <f>+Tabla1[[#This Row],[VALOR]]/7</f>
        <v>8</v>
      </c>
    </row>
    <row r="2543" spans="1:8" x14ac:dyDescent="0.25">
      <c r="A2543" t="s">
        <v>11</v>
      </c>
      <c r="B2543" t="s">
        <v>142</v>
      </c>
      <c r="C2543" t="s">
        <v>160</v>
      </c>
      <c r="D2543" t="s">
        <v>160</v>
      </c>
      <c r="E2543" t="s">
        <v>111</v>
      </c>
      <c r="F2543">
        <v>56</v>
      </c>
      <c r="G2543" t="str">
        <f>VLOOKUP(A2543,[1]Sheet1!$B$2:$E$200,3,FALSE)</f>
        <v>MINICLAVEL</v>
      </c>
      <c r="H2543">
        <f>+Tabla1[[#This Row],[VALOR]]/7</f>
        <v>8</v>
      </c>
    </row>
    <row r="2544" spans="1:8" x14ac:dyDescent="0.25">
      <c r="A2544" t="s">
        <v>12</v>
      </c>
      <c r="B2544" t="s">
        <v>142</v>
      </c>
      <c r="C2544" t="s">
        <v>160</v>
      </c>
      <c r="D2544" t="s">
        <v>160</v>
      </c>
      <c r="E2544" t="s">
        <v>111</v>
      </c>
      <c r="F2544">
        <v>56</v>
      </c>
      <c r="G2544" t="str">
        <f>VLOOKUP(A2544,[1]Sheet1!$B$2:$E$200,3,FALSE)</f>
        <v>MINICLAVEL</v>
      </c>
      <c r="H2544">
        <f>+Tabla1[[#This Row],[VALOR]]/7</f>
        <v>8</v>
      </c>
    </row>
    <row r="2545" spans="1:8" x14ac:dyDescent="0.25">
      <c r="A2545" t="s">
        <v>13</v>
      </c>
      <c r="B2545" t="s">
        <v>142</v>
      </c>
      <c r="C2545" t="s">
        <v>160</v>
      </c>
      <c r="D2545" t="s">
        <v>160</v>
      </c>
      <c r="E2545" t="s">
        <v>111</v>
      </c>
      <c r="F2545">
        <v>56</v>
      </c>
      <c r="G2545" t="str">
        <f>VLOOKUP(A2545,[1]Sheet1!$B$2:$E$200,3,FALSE)</f>
        <v>CLAVEL</v>
      </c>
      <c r="H2545">
        <f>+Tabla1[[#This Row],[VALOR]]/7</f>
        <v>8</v>
      </c>
    </row>
    <row r="2546" spans="1:8" x14ac:dyDescent="0.25">
      <c r="A2546" t="s">
        <v>14</v>
      </c>
      <c r="B2546" t="s">
        <v>142</v>
      </c>
      <c r="C2546" t="s">
        <v>160</v>
      </c>
      <c r="D2546" t="s">
        <v>160</v>
      </c>
      <c r="E2546" t="s">
        <v>111</v>
      </c>
      <c r="F2546">
        <v>56</v>
      </c>
      <c r="G2546" t="str">
        <f>VLOOKUP(A2546,[1]Sheet1!$B$2:$E$200,3,FALSE)</f>
        <v>CLAVEL</v>
      </c>
      <c r="H2546">
        <f>+Tabla1[[#This Row],[VALOR]]/7</f>
        <v>8</v>
      </c>
    </row>
    <row r="2547" spans="1:8" x14ac:dyDescent="0.25">
      <c r="A2547" t="s">
        <v>15</v>
      </c>
      <c r="B2547" t="s">
        <v>142</v>
      </c>
      <c r="C2547" t="s">
        <v>160</v>
      </c>
      <c r="D2547" t="s">
        <v>160</v>
      </c>
      <c r="E2547" t="s">
        <v>111</v>
      </c>
      <c r="F2547">
        <v>56</v>
      </c>
      <c r="G2547" t="str">
        <f>VLOOKUP(A2547,[1]Sheet1!$B$2:$E$200,3,FALSE)</f>
        <v>CLAVEL</v>
      </c>
      <c r="H2547">
        <f>+Tabla1[[#This Row],[VALOR]]/7</f>
        <v>8</v>
      </c>
    </row>
    <row r="2548" spans="1:8" x14ac:dyDescent="0.25">
      <c r="A2548" t="s">
        <v>16</v>
      </c>
      <c r="B2548" t="s">
        <v>142</v>
      </c>
      <c r="C2548" t="s">
        <v>160</v>
      </c>
      <c r="D2548" t="s">
        <v>160</v>
      </c>
      <c r="E2548" t="s">
        <v>111</v>
      </c>
      <c r="F2548">
        <v>56</v>
      </c>
      <c r="G2548" t="str">
        <f>VLOOKUP(A2548,[1]Sheet1!$B$2:$E$200,3,FALSE)</f>
        <v>CLAVEL</v>
      </c>
      <c r="H2548">
        <f>+Tabla1[[#This Row],[VALOR]]/7</f>
        <v>8</v>
      </c>
    </row>
    <row r="2549" spans="1:8" x14ac:dyDescent="0.25">
      <c r="A2549" t="s">
        <v>17</v>
      </c>
      <c r="B2549" t="s">
        <v>142</v>
      </c>
      <c r="C2549" t="s">
        <v>160</v>
      </c>
      <c r="D2549" t="s">
        <v>160</v>
      </c>
      <c r="E2549" t="s">
        <v>111</v>
      </c>
      <c r="F2549">
        <v>56</v>
      </c>
      <c r="G2549" t="str">
        <f>VLOOKUP(A2549,[1]Sheet1!$B$2:$E$200,3,FALSE)</f>
        <v>MINICLAVEL</v>
      </c>
      <c r="H2549">
        <f>+Tabla1[[#This Row],[VALOR]]/7</f>
        <v>8</v>
      </c>
    </row>
    <row r="2550" spans="1:8" x14ac:dyDescent="0.25">
      <c r="A2550" t="s">
        <v>18</v>
      </c>
      <c r="B2550" t="s">
        <v>142</v>
      </c>
      <c r="C2550" t="s">
        <v>160</v>
      </c>
      <c r="D2550" t="s">
        <v>160</v>
      </c>
      <c r="E2550" t="s">
        <v>111</v>
      </c>
      <c r="F2550">
        <v>56</v>
      </c>
      <c r="G2550" t="str">
        <f>VLOOKUP(A2550,[1]Sheet1!$B$2:$E$200,3,FALSE)</f>
        <v>CLAVEL</v>
      </c>
      <c r="H2550">
        <f>+Tabla1[[#This Row],[VALOR]]/7</f>
        <v>8</v>
      </c>
    </row>
    <row r="2551" spans="1:8" x14ac:dyDescent="0.25">
      <c r="A2551" t="s">
        <v>19</v>
      </c>
      <c r="B2551" t="s">
        <v>142</v>
      </c>
      <c r="C2551" t="s">
        <v>160</v>
      </c>
      <c r="D2551" t="s">
        <v>160</v>
      </c>
      <c r="E2551" t="s">
        <v>111</v>
      </c>
      <c r="F2551">
        <v>56</v>
      </c>
      <c r="G2551" t="str">
        <f>VLOOKUP(A2551,[1]Sheet1!$B$2:$E$200,3,FALSE)</f>
        <v>MINICLAVEL</v>
      </c>
      <c r="H2551">
        <f>+Tabla1[[#This Row],[VALOR]]/7</f>
        <v>8</v>
      </c>
    </row>
    <row r="2552" spans="1:8" x14ac:dyDescent="0.25">
      <c r="A2552" t="s">
        <v>20</v>
      </c>
      <c r="B2552" t="s">
        <v>142</v>
      </c>
      <c r="C2552" t="s">
        <v>160</v>
      </c>
      <c r="D2552" t="s">
        <v>160</v>
      </c>
      <c r="E2552" t="s">
        <v>111</v>
      </c>
      <c r="F2552">
        <v>56</v>
      </c>
      <c r="G2552" t="str">
        <f>VLOOKUP(A2552,[1]Sheet1!$B$2:$E$200,3,FALSE)</f>
        <v>CLAVEL</v>
      </c>
      <c r="H2552">
        <f>+Tabla1[[#This Row],[VALOR]]/7</f>
        <v>8</v>
      </c>
    </row>
    <row r="2553" spans="1:8" x14ac:dyDescent="0.25">
      <c r="A2553" t="s">
        <v>21</v>
      </c>
      <c r="B2553" t="s">
        <v>142</v>
      </c>
      <c r="C2553" t="s">
        <v>160</v>
      </c>
      <c r="D2553" t="s">
        <v>160</v>
      </c>
      <c r="E2553" t="s">
        <v>111</v>
      </c>
      <c r="F2553">
        <v>56</v>
      </c>
      <c r="G2553" t="str">
        <f>VLOOKUP(A2553,[1]Sheet1!$B$2:$E$200,3,FALSE)</f>
        <v>CLAVEL</v>
      </c>
      <c r="H2553">
        <f>+Tabla1[[#This Row],[VALOR]]/7</f>
        <v>8</v>
      </c>
    </row>
    <row r="2554" spans="1:8" x14ac:dyDescent="0.25">
      <c r="A2554" t="s">
        <v>115</v>
      </c>
      <c r="B2554" t="s">
        <v>142</v>
      </c>
      <c r="C2554" t="s">
        <v>160</v>
      </c>
      <c r="D2554" t="s">
        <v>160</v>
      </c>
      <c r="E2554" t="s">
        <v>111</v>
      </c>
      <c r="F2554">
        <v>56</v>
      </c>
      <c r="G2554" t="str">
        <f>VLOOKUP(A2554,[1]Sheet1!$B$2:$E$200,3,FALSE)</f>
        <v>CLAVEL</v>
      </c>
      <c r="H2554">
        <f>+Tabla1[[#This Row],[VALOR]]/7</f>
        <v>8</v>
      </c>
    </row>
    <row r="2555" spans="1:8" x14ac:dyDescent="0.25">
      <c r="A2555" t="s">
        <v>22</v>
      </c>
      <c r="B2555" t="s">
        <v>142</v>
      </c>
      <c r="C2555" t="s">
        <v>160</v>
      </c>
      <c r="D2555" t="s">
        <v>160</v>
      </c>
      <c r="E2555" t="s">
        <v>111</v>
      </c>
      <c r="F2555">
        <v>56</v>
      </c>
      <c r="G2555" t="str">
        <f>VLOOKUP(A2555,[1]Sheet1!$B$2:$E$200,3,FALSE)</f>
        <v>MINICLAVEL</v>
      </c>
      <c r="H2555">
        <f>+Tabla1[[#This Row],[VALOR]]/7</f>
        <v>8</v>
      </c>
    </row>
    <row r="2556" spans="1:8" x14ac:dyDescent="0.25">
      <c r="A2556" t="s">
        <v>23</v>
      </c>
      <c r="B2556" t="s">
        <v>142</v>
      </c>
      <c r="C2556" t="s">
        <v>160</v>
      </c>
      <c r="D2556" t="s">
        <v>160</v>
      </c>
      <c r="E2556" t="s">
        <v>111</v>
      </c>
      <c r="F2556">
        <v>56</v>
      </c>
      <c r="G2556" t="e">
        <f>VLOOKUP(A2556,[1]Sheet1!$B$2:$E$200,3,FALSE)</f>
        <v>#N/A</v>
      </c>
      <c r="H2556">
        <f>+Tabla1[[#This Row],[VALOR]]/7</f>
        <v>8</v>
      </c>
    </row>
    <row r="2557" spans="1:8" x14ac:dyDescent="0.25">
      <c r="A2557" t="s">
        <v>24</v>
      </c>
      <c r="B2557" t="s">
        <v>142</v>
      </c>
      <c r="C2557" t="s">
        <v>160</v>
      </c>
      <c r="D2557" t="s">
        <v>160</v>
      </c>
      <c r="E2557" t="s">
        <v>111</v>
      </c>
      <c r="F2557">
        <v>56</v>
      </c>
      <c r="G2557" t="str">
        <f>VLOOKUP(A2557,[1]Sheet1!$B$2:$E$200,3,FALSE)</f>
        <v>CLAVEL</v>
      </c>
      <c r="H2557">
        <f>+Tabla1[[#This Row],[VALOR]]/7</f>
        <v>8</v>
      </c>
    </row>
    <row r="2558" spans="1:8" x14ac:dyDescent="0.25">
      <c r="A2558" t="s">
        <v>25</v>
      </c>
      <c r="B2558" t="s">
        <v>142</v>
      </c>
      <c r="C2558" t="s">
        <v>160</v>
      </c>
      <c r="D2558" t="s">
        <v>160</v>
      </c>
      <c r="E2558" t="s">
        <v>111</v>
      </c>
      <c r="F2558">
        <v>56</v>
      </c>
      <c r="G2558" t="str">
        <f>VLOOKUP(A2558,[1]Sheet1!$B$2:$E$200,3,FALSE)</f>
        <v>CLAVEL</v>
      </c>
      <c r="H2558">
        <f>+Tabla1[[#This Row],[VALOR]]/7</f>
        <v>8</v>
      </c>
    </row>
    <row r="2559" spans="1:8" x14ac:dyDescent="0.25">
      <c r="A2559" t="s">
        <v>26</v>
      </c>
      <c r="B2559" t="s">
        <v>142</v>
      </c>
      <c r="C2559" t="s">
        <v>160</v>
      </c>
      <c r="D2559" t="s">
        <v>160</v>
      </c>
      <c r="E2559" t="s">
        <v>111</v>
      </c>
      <c r="F2559">
        <v>56</v>
      </c>
      <c r="G2559" t="str">
        <f>VLOOKUP(A2559,[1]Sheet1!$B$2:$E$200,3,FALSE)</f>
        <v>CLAVEL</v>
      </c>
      <c r="H2559">
        <f>+Tabla1[[#This Row],[VALOR]]/7</f>
        <v>8</v>
      </c>
    </row>
    <row r="2560" spans="1:8" x14ac:dyDescent="0.25">
      <c r="A2560" t="s">
        <v>27</v>
      </c>
      <c r="B2560" t="s">
        <v>142</v>
      </c>
      <c r="C2560" t="s">
        <v>160</v>
      </c>
      <c r="D2560" t="s">
        <v>160</v>
      </c>
      <c r="E2560" t="s">
        <v>111</v>
      </c>
      <c r="F2560">
        <v>56</v>
      </c>
      <c r="G2560" t="str">
        <f>VLOOKUP(A2560,[1]Sheet1!$B$2:$E$200,3,FALSE)</f>
        <v>CLAVEL</v>
      </c>
      <c r="H2560">
        <f>+Tabla1[[#This Row],[VALOR]]/7</f>
        <v>8</v>
      </c>
    </row>
    <row r="2561" spans="1:8" x14ac:dyDescent="0.25">
      <c r="A2561" t="s">
        <v>28</v>
      </c>
      <c r="B2561" t="s">
        <v>142</v>
      </c>
      <c r="C2561" t="s">
        <v>160</v>
      </c>
      <c r="D2561" t="s">
        <v>160</v>
      </c>
      <c r="E2561" t="s">
        <v>111</v>
      </c>
      <c r="F2561">
        <v>56</v>
      </c>
      <c r="G2561" t="str">
        <f>VLOOKUP(A2561,[1]Sheet1!$B$2:$E$200,3,FALSE)</f>
        <v>CLAVEL</v>
      </c>
      <c r="H2561">
        <f>+Tabla1[[#This Row],[VALOR]]/7</f>
        <v>8</v>
      </c>
    </row>
    <row r="2562" spans="1:8" x14ac:dyDescent="0.25">
      <c r="A2562" t="s">
        <v>29</v>
      </c>
      <c r="B2562" t="s">
        <v>142</v>
      </c>
      <c r="C2562" t="s">
        <v>160</v>
      </c>
      <c r="D2562" t="s">
        <v>160</v>
      </c>
      <c r="E2562" t="s">
        <v>111</v>
      </c>
      <c r="F2562">
        <v>56</v>
      </c>
      <c r="G2562" t="str">
        <f>VLOOKUP(A2562,[1]Sheet1!$B$2:$E$200,3,FALSE)</f>
        <v>MINICLAVEL</v>
      </c>
      <c r="H2562">
        <f>+Tabla1[[#This Row],[VALOR]]/7</f>
        <v>8</v>
      </c>
    </row>
    <row r="2563" spans="1:8" x14ac:dyDescent="0.25">
      <c r="A2563" t="s">
        <v>116</v>
      </c>
      <c r="B2563" t="s">
        <v>142</v>
      </c>
      <c r="C2563" t="s">
        <v>160</v>
      </c>
      <c r="D2563" t="s">
        <v>160</v>
      </c>
      <c r="E2563" t="s">
        <v>111</v>
      </c>
      <c r="F2563">
        <v>56</v>
      </c>
      <c r="G2563" t="str">
        <f>VLOOKUP(A2563,[1]Sheet1!$B$2:$E$200,3,FALSE)</f>
        <v>MINICLAVEL</v>
      </c>
      <c r="H2563">
        <f>+Tabla1[[#This Row],[VALOR]]/7</f>
        <v>8</v>
      </c>
    </row>
    <row r="2564" spans="1:8" x14ac:dyDescent="0.25">
      <c r="A2564" t="s">
        <v>30</v>
      </c>
      <c r="B2564" t="s">
        <v>142</v>
      </c>
      <c r="C2564" t="s">
        <v>160</v>
      </c>
      <c r="D2564" t="s">
        <v>160</v>
      </c>
      <c r="E2564" t="s">
        <v>111</v>
      </c>
      <c r="F2564">
        <v>56</v>
      </c>
      <c r="G2564" t="str">
        <f>VLOOKUP(A2564,[1]Sheet1!$B$2:$E$200,3,FALSE)</f>
        <v>CLAVEL</v>
      </c>
      <c r="H2564">
        <f>+Tabla1[[#This Row],[VALOR]]/7</f>
        <v>8</v>
      </c>
    </row>
    <row r="2565" spans="1:8" x14ac:dyDescent="0.25">
      <c r="A2565" t="s">
        <v>31</v>
      </c>
      <c r="B2565" t="s">
        <v>142</v>
      </c>
      <c r="C2565" t="s">
        <v>160</v>
      </c>
      <c r="D2565" t="s">
        <v>160</v>
      </c>
      <c r="E2565" t="s">
        <v>111</v>
      </c>
      <c r="F2565">
        <v>56</v>
      </c>
      <c r="G2565" t="str">
        <f>VLOOKUP(A2565,[1]Sheet1!$B$2:$E$200,3,FALSE)</f>
        <v>MINICLAVEL</v>
      </c>
      <c r="H2565">
        <f>+Tabla1[[#This Row],[VALOR]]/7</f>
        <v>8</v>
      </c>
    </row>
    <row r="2566" spans="1:8" x14ac:dyDescent="0.25">
      <c r="A2566" t="s">
        <v>32</v>
      </c>
      <c r="B2566" t="s">
        <v>142</v>
      </c>
      <c r="C2566" t="s">
        <v>160</v>
      </c>
      <c r="D2566" t="s">
        <v>160</v>
      </c>
      <c r="E2566" t="s">
        <v>111</v>
      </c>
      <c r="F2566">
        <v>56</v>
      </c>
      <c r="G2566" t="str">
        <f>VLOOKUP(A2566,[1]Sheet1!$B$2:$E$200,3,FALSE)</f>
        <v>MINICLAVEL</v>
      </c>
      <c r="H2566">
        <f>+Tabla1[[#This Row],[VALOR]]/7</f>
        <v>8</v>
      </c>
    </row>
    <row r="2567" spans="1:8" x14ac:dyDescent="0.25">
      <c r="A2567" t="s">
        <v>33</v>
      </c>
      <c r="B2567" t="s">
        <v>142</v>
      </c>
      <c r="C2567" t="s">
        <v>160</v>
      </c>
      <c r="D2567" t="s">
        <v>160</v>
      </c>
      <c r="E2567" t="s">
        <v>111</v>
      </c>
      <c r="F2567">
        <v>56</v>
      </c>
      <c r="G2567" t="str">
        <f>VLOOKUP(A2567,[1]Sheet1!$B$2:$E$200,3,FALSE)</f>
        <v>CLAVEL</v>
      </c>
      <c r="H2567">
        <f>+Tabla1[[#This Row],[VALOR]]/7</f>
        <v>8</v>
      </c>
    </row>
    <row r="2568" spans="1:8" x14ac:dyDescent="0.25">
      <c r="A2568" t="s">
        <v>34</v>
      </c>
      <c r="B2568" t="s">
        <v>142</v>
      </c>
      <c r="C2568" t="s">
        <v>160</v>
      </c>
      <c r="D2568" t="s">
        <v>160</v>
      </c>
      <c r="E2568" t="s">
        <v>111</v>
      </c>
      <c r="F2568">
        <v>56</v>
      </c>
      <c r="G2568" t="str">
        <f>VLOOKUP(A2568,[1]Sheet1!$B$2:$E$200,3,FALSE)</f>
        <v>CLAVEL</v>
      </c>
      <c r="H2568">
        <f>+Tabla1[[#This Row],[VALOR]]/7</f>
        <v>8</v>
      </c>
    </row>
    <row r="2569" spans="1:8" x14ac:dyDescent="0.25">
      <c r="A2569" t="s">
        <v>35</v>
      </c>
      <c r="B2569" t="s">
        <v>142</v>
      </c>
      <c r="C2569" t="s">
        <v>160</v>
      </c>
      <c r="D2569" t="s">
        <v>160</v>
      </c>
      <c r="E2569" t="s">
        <v>111</v>
      </c>
      <c r="F2569">
        <v>56</v>
      </c>
      <c r="G2569" t="str">
        <f>VLOOKUP(A2569,[1]Sheet1!$B$2:$E$200,3,FALSE)</f>
        <v>CLAVEL</v>
      </c>
      <c r="H2569">
        <f>+Tabla1[[#This Row],[VALOR]]/7</f>
        <v>8</v>
      </c>
    </row>
    <row r="2570" spans="1:8" x14ac:dyDescent="0.25">
      <c r="A2570" t="s">
        <v>36</v>
      </c>
      <c r="B2570" t="s">
        <v>142</v>
      </c>
      <c r="C2570" t="s">
        <v>160</v>
      </c>
      <c r="D2570" t="s">
        <v>160</v>
      </c>
      <c r="E2570" t="s">
        <v>111</v>
      </c>
      <c r="F2570">
        <v>56</v>
      </c>
      <c r="G2570" t="str">
        <f>VLOOKUP(A2570,[1]Sheet1!$B$2:$E$200,3,FALSE)</f>
        <v>CLAVEL</v>
      </c>
      <c r="H2570">
        <f>+Tabla1[[#This Row],[VALOR]]/7</f>
        <v>8</v>
      </c>
    </row>
    <row r="2571" spans="1:8" x14ac:dyDescent="0.25">
      <c r="A2571" t="s">
        <v>37</v>
      </c>
      <c r="B2571" t="s">
        <v>142</v>
      </c>
      <c r="C2571" t="s">
        <v>160</v>
      </c>
      <c r="D2571" t="s">
        <v>160</v>
      </c>
      <c r="E2571" t="s">
        <v>111</v>
      </c>
      <c r="F2571">
        <v>56</v>
      </c>
      <c r="G2571" t="str">
        <f>VLOOKUP(A2571,[1]Sheet1!$B$2:$E$200,3,FALSE)</f>
        <v>CLAVEL</v>
      </c>
      <c r="H2571">
        <f>+Tabla1[[#This Row],[VALOR]]/7</f>
        <v>8</v>
      </c>
    </row>
    <row r="2572" spans="1:8" x14ac:dyDescent="0.25">
      <c r="A2572" t="s">
        <v>38</v>
      </c>
      <c r="B2572" t="s">
        <v>142</v>
      </c>
      <c r="C2572" t="s">
        <v>160</v>
      </c>
      <c r="D2572" t="s">
        <v>160</v>
      </c>
      <c r="E2572" t="s">
        <v>111</v>
      </c>
      <c r="F2572">
        <v>56</v>
      </c>
      <c r="G2572" t="str">
        <f>VLOOKUP(A2572,[1]Sheet1!$B$2:$E$200,3,FALSE)</f>
        <v>CLAVEL</v>
      </c>
      <c r="H2572">
        <f>+Tabla1[[#This Row],[VALOR]]/7</f>
        <v>8</v>
      </c>
    </row>
    <row r="2573" spans="1:8" x14ac:dyDescent="0.25">
      <c r="A2573" t="s">
        <v>39</v>
      </c>
      <c r="B2573" t="s">
        <v>142</v>
      </c>
      <c r="C2573" t="s">
        <v>160</v>
      </c>
      <c r="D2573" t="s">
        <v>160</v>
      </c>
      <c r="E2573" t="s">
        <v>111</v>
      </c>
      <c r="F2573">
        <v>56</v>
      </c>
      <c r="G2573" t="str">
        <f>VLOOKUP(A2573,[1]Sheet1!$B$2:$E$200,3,FALSE)</f>
        <v>CLAVEL</v>
      </c>
      <c r="H2573">
        <f>+Tabla1[[#This Row],[VALOR]]/7</f>
        <v>8</v>
      </c>
    </row>
    <row r="2574" spans="1:8" x14ac:dyDescent="0.25">
      <c r="A2574" t="s">
        <v>40</v>
      </c>
      <c r="B2574" t="s">
        <v>142</v>
      </c>
      <c r="C2574" t="s">
        <v>160</v>
      </c>
      <c r="D2574" t="s">
        <v>160</v>
      </c>
      <c r="E2574" t="s">
        <v>111</v>
      </c>
      <c r="F2574">
        <v>56</v>
      </c>
      <c r="G2574" t="str">
        <f>VLOOKUP(A2574,[1]Sheet1!$B$2:$E$200,3,FALSE)</f>
        <v>CLAVEL</v>
      </c>
      <c r="H2574">
        <f>+Tabla1[[#This Row],[VALOR]]/7</f>
        <v>8</v>
      </c>
    </row>
    <row r="2575" spans="1:8" x14ac:dyDescent="0.25">
      <c r="A2575" t="s">
        <v>41</v>
      </c>
      <c r="B2575" t="s">
        <v>142</v>
      </c>
      <c r="C2575" t="s">
        <v>160</v>
      </c>
      <c r="D2575" t="s">
        <v>160</v>
      </c>
      <c r="E2575" t="s">
        <v>111</v>
      </c>
      <c r="F2575">
        <v>56</v>
      </c>
      <c r="G2575" t="str">
        <f>VLOOKUP(A2575,[1]Sheet1!$B$2:$E$200,3,FALSE)</f>
        <v>MINICLAVEL</v>
      </c>
      <c r="H2575">
        <f>+Tabla1[[#This Row],[VALOR]]/7</f>
        <v>8</v>
      </c>
    </row>
    <row r="2576" spans="1:8" x14ac:dyDescent="0.25">
      <c r="A2576" t="s">
        <v>42</v>
      </c>
      <c r="B2576" t="s">
        <v>142</v>
      </c>
      <c r="C2576" t="s">
        <v>160</v>
      </c>
      <c r="D2576" t="s">
        <v>160</v>
      </c>
      <c r="E2576" t="s">
        <v>111</v>
      </c>
      <c r="F2576">
        <v>56</v>
      </c>
      <c r="G2576" t="str">
        <f>VLOOKUP(A2576,[1]Sheet1!$B$2:$E$200,3,FALSE)</f>
        <v>CLAVEL</v>
      </c>
      <c r="H2576">
        <f>+Tabla1[[#This Row],[VALOR]]/7</f>
        <v>8</v>
      </c>
    </row>
    <row r="2577" spans="1:8" x14ac:dyDescent="0.25">
      <c r="A2577" t="s">
        <v>43</v>
      </c>
      <c r="B2577" t="s">
        <v>142</v>
      </c>
      <c r="C2577" t="s">
        <v>160</v>
      </c>
      <c r="D2577" t="s">
        <v>160</v>
      </c>
      <c r="E2577" t="s">
        <v>111</v>
      </c>
      <c r="F2577">
        <v>56</v>
      </c>
      <c r="G2577" t="str">
        <f>VLOOKUP(A2577,[1]Sheet1!$B$2:$E$200,3,FALSE)</f>
        <v>CLAVEL</v>
      </c>
      <c r="H2577">
        <f>+Tabla1[[#This Row],[VALOR]]/7</f>
        <v>8</v>
      </c>
    </row>
    <row r="2578" spans="1:8" x14ac:dyDescent="0.25">
      <c r="A2578" t="s">
        <v>44</v>
      </c>
      <c r="B2578" t="s">
        <v>142</v>
      </c>
      <c r="C2578" t="s">
        <v>160</v>
      </c>
      <c r="D2578" t="s">
        <v>160</v>
      </c>
      <c r="E2578" t="s">
        <v>111</v>
      </c>
      <c r="F2578">
        <v>56</v>
      </c>
      <c r="G2578" t="str">
        <f>VLOOKUP(A2578,[1]Sheet1!$B$2:$E$200,3,FALSE)</f>
        <v>CLAVEL</v>
      </c>
      <c r="H2578">
        <f>+Tabla1[[#This Row],[VALOR]]/7</f>
        <v>8</v>
      </c>
    </row>
    <row r="2579" spans="1:8" x14ac:dyDescent="0.25">
      <c r="A2579" t="s">
        <v>45</v>
      </c>
      <c r="B2579" t="s">
        <v>142</v>
      </c>
      <c r="C2579" t="s">
        <v>160</v>
      </c>
      <c r="D2579" t="s">
        <v>160</v>
      </c>
      <c r="E2579" t="s">
        <v>111</v>
      </c>
      <c r="F2579">
        <v>56</v>
      </c>
      <c r="G2579" t="str">
        <f>VLOOKUP(A2579,[1]Sheet1!$B$2:$E$200,3,FALSE)</f>
        <v>CLAVEL</v>
      </c>
      <c r="H2579">
        <f>+Tabla1[[#This Row],[VALOR]]/7</f>
        <v>8</v>
      </c>
    </row>
    <row r="2580" spans="1:8" x14ac:dyDescent="0.25">
      <c r="A2580" t="s">
        <v>46</v>
      </c>
      <c r="B2580" t="s">
        <v>142</v>
      </c>
      <c r="C2580" t="s">
        <v>160</v>
      </c>
      <c r="D2580" t="s">
        <v>160</v>
      </c>
      <c r="E2580" t="s">
        <v>111</v>
      </c>
      <c r="F2580">
        <v>56</v>
      </c>
      <c r="G2580" t="str">
        <f>VLOOKUP(A2580,[1]Sheet1!$B$2:$E$200,3,FALSE)</f>
        <v>CLAVEL</v>
      </c>
      <c r="H2580">
        <f>+Tabla1[[#This Row],[VALOR]]/7</f>
        <v>8</v>
      </c>
    </row>
    <row r="2581" spans="1:8" x14ac:dyDescent="0.25">
      <c r="A2581" t="s">
        <v>47</v>
      </c>
      <c r="B2581" t="s">
        <v>142</v>
      </c>
      <c r="C2581" t="s">
        <v>160</v>
      </c>
      <c r="D2581" t="s">
        <v>160</v>
      </c>
      <c r="E2581" t="s">
        <v>111</v>
      </c>
      <c r="F2581">
        <v>56</v>
      </c>
      <c r="G2581" t="str">
        <f>VLOOKUP(A2581,[1]Sheet1!$B$2:$E$200,3,FALSE)</f>
        <v>MINICLAVEL</v>
      </c>
      <c r="H2581">
        <f>+Tabla1[[#This Row],[VALOR]]/7</f>
        <v>8</v>
      </c>
    </row>
    <row r="2582" spans="1:8" x14ac:dyDescent="0.25">
      <c r="A2582" t="s">
        <v>48</v>
      </c>
      <c r="B2582" t="s">
        <v>142</v>
      </c>
      <c r="C2582" t="s">
        <v>160</v>
      </c>
      <c r="D2582" t="s">
        <v>160</v>
      </c>
      <c r="E2582" t="s">
        <v>111</v>
      </c>
      <c r="F2582">
        <v>56</v>
      </c>
      <c r="G2582" t="str">
        <f>VLOOKUP(A2582,[1]Sheet1!$B$2:$E$200,3,FALSE)</f>
        <v>CLAVEL</v>
      </c>
      <c r="H2582">
        <f>+Tabla1[[#This Row],[VALOR]]/7</f>
        <v>8</v>
      </c>
    </row>
    <row r="2583" spans="1:8" x14ac:dyDescent="0.25">
      <c r="A2583" t="s">
        <v>112</v>
      </c>
      <c r="B2583" t="s">
        <v>142</v>
      </c>
      <c r="C2583" t="s">
        <v>160</v>
      </c>
      <c r="D2583" t="s">
        <v>160</v>
      </c>
      <c r="E2583" t="s">
        <v>111</v>
      </c>
      <c r="F2583">
        <v>56</v>
      </c>
      <c r="G2583" t="str">
        <f>VLOOKUP(A2583,[1]Sheet1!$B$2:$E$200,3,FALSE)</f>
        <v>CLAVEL</v>
      </c>
      <c r="H2583">
        <f>+Tabla1[[#This Row],[VALOR]]/7</f>
        <v>8</v>
      </c>
    </row>
    <row r="2584" spans="1:8" x14ac:dyDescent="0.25">
      <c r="A2584" t="s">
        <v>49</v>
      </c>
      <c r="B2584" t="s">
        <v>142</v>
      </c>
      <c r="C2584" t="s">
        <v>160</v>
      </c>
      <c r="D2584" t="s">
        <v>160</v>
      </c>
      <c r="E2584" t="s">
        <v>111</v>
      </c>
      <c r="F2584">
        <v>56</v>
      </c>
      <c r="G2584" t="str">
        <f>VLOOKUP(A2584,[1]Sheet1!$B$2:$E$200,3,FALSE)</f>
        <v>CLAVEL</v>
      </c>
      <c r="H2584">
        <f>+Tabla1[[#This Row],[VALOR]]/7</f>
        <v>8</v>
      </c>
    </row>
    <row r="2585" spans="1:8" x14ac:dyDescent="0.25">
      <c r="A2585" t="s">
        <v>50</v>
      </c>
      <c r="B2585" t="s">
        <v>142</v>
      </c>
      <c r="C2585" t="s">
        <v>160</v>
      </c>
      <c r="D2585" t="s">
        <v>160</v>
      </c>
      <c r="E2585" t="s">
        <v>111</v>
      </c>
      <c r="F2585">
        <v>56</v>
      </c>
      <c r="G2585" t="str">
        <f>VLOOKUP(A2585,[1]Sheet1!$B$2:$E$200,3,FALSE)</f>
        <v>CLAVEL</v>
      </c>
      <c r="H2585">
        <f>+Tabla1[[#This Row],[VALOR]]/7</f>
        <v>8</v>
      </c>
    </row>
    <row r="2586" spans="1:8" x14ac:dyDescent="0.25">
      <c r="A2586" t="s">
        <v>51</v>
      </c>
      <c r="B2586" t="s">
        <v>142</v>
      </c>
      <c r="C2586" t="s">
        <v>160</v>
      </c>
      <c r="D2586" t="s">
        <v>160</v>
      </c>
      <c r="E2586" t="s">
        <v>111</v>
      </c>
      <c r="F2586">
        <v>56</v>
      </c>
      <c r="G2586" t="str">
        <f>VLOOKUP(A2586,[1]Sheet1!$B$2:$E$200,3,FALSE)</f>
        <v>CLAVEL</v>
      </c>
      <c r="H2586">
        <f>+Tabla1[[#This Row],[VALOR]]/7</f>
        <v>8</v>
      </c>
    </row>
    <row r="2587" spans="1:8" x14ac:dyDescent="0.25">
      <c r="A2587" t="s">
        <v>52</v>
      </c>
      <c r="B2587" t="s">
        <v>142</v>
      </c>
      <c r="C2587" t="s">
        <v>160</v>
      </c>
      <c r="D2587" t="s">
        <v>160</v>
      </c>
      <c r="E2587" t="s">
        <v>111</v>
      </c>
      <c r="F2587">
        <v>56</v>
      </c>
      <c r="G2587" t="str">
        <f>VLOOKUP(A2587,[1]Sheet1!$B$2:$E$200,3,FALSE)</f>
        <v>CLAVEL</v>
      </c>
      <c r="H2587">
        <f>+Tabla1[[#This Row],[VALOR]]/7</f>
        <v>8</v>
      </c>
    </row>
    <row r="2588" spans="1:8" x14ac:dyDescent="0.25">
      <c r="A2588" t="s">
        <v>53</v>
      </c>
      <c r="B2588" t="s">
        <v>142</v>
      </c>
      <c r="C2588" t="s">
        <v>160</v>
      </c>
      <c r="D2588" t="s">
        <v>160</v>
      </c>
      <c r="E2588" t="s">
        <v>111</v>
      </c>
      <c r="F2588">
        <v>56</v>
      </c>
      <c r="G2588" t="str">
        <f>VLOOKUP(A2588,[1]Sheet1!$B$2:$E$200,3,FALSE)</f>
        <v>CLAVEL</v>
      </c>
      <c r="H2588">
        <f>+Tabla1[[#This Row],[VALOR]]/7</f>
        <v>8</v>
      </c>
    </row>
    <row r="2589" spans="1:8" x14ac:dyDescent="0.25">
      <c r="A2589" t="s">
        <v>54</v>
      </c>
      <c r="B2589" t="s">
        <v>142</v>
      </c>
      <c r="C2589" t="s">
        <v>160</v>
      </c>
      <c r="D2589" t="s">
        <v>160</v>
      </c>
      <c r="E2589" t="s">
        <v>111</v>
      </c>
      <c r="F2589">
        <v>56</v>
      </c>
      <c r="G2589" t="str">
        <f>VLOOKUP(A2589,[1]Sheet1!$B$2:$E$200,3,FALSE)</f>
        <v>CLAVEL</v>
      </c>
      <c r="H2589">
        <f>+Tabla1[[#This Row],[VALOR]]/7</f>
        <v>8</v>
      </c>
    </row>
    <row r="2590" spans="1:8" x14ac:dyDescent="0.25">
      <c r="A2590" t="s">
        <v>55</v>
      </c>
      <c r="B2590" t="s">
        <v>142</v>
      </c>
      <c r="C2590" t="s">
        <v>160</v>
      </c>
      <c r="D2590" t="s">
        <v>160</v>
      </c>
      <c r="E2590" t="s">
        <v>111</v>
      </c>
      <c r="F2590">
        <v>56</v>
      </c>
      <c r="G2590" t="str">
        <f>VLOOKUP(A2590,[1]Sheet1!$B$2:$E$200,3,FALSE)</f>
        <v>MINICLAVEL</v>
      </c>
      <c r="H2590">
        <f>+Tabla1[[#This Row],[VALOR]]/7</f>
        <v>8</v>
      </c>
    </row>
    <row r="2591" spans="1:8" x14ac:dyDescent="0.25">
      <c r="A2591" t="s">
        <v>56</v>
      </c>
      <c r="B2591" t="s">
        <v>142</v>
      </c>
      <c r="C2591" t="s">
        <v>160</v>
      </c>
      <c r="D2591" t="s">
        <v>160</v>
      </c>
      <c r="E2591" t="s">
        <v>111</v>
      </c>
      <c r="F2591">
        <v>56</v>
      </c>
      <c r="G2591" t="str">
        <f>VLOOKUP(A2591,[1]Sheet1!$B$2:$E$200,3,FALSE)</f>
        <v>MINICLAVEL</v>
      </c>
      <c r="H2591">
        <f>+Tabla1[[#This Row],[VALOR]]/7</f>
        <v>8</v>
      </c>
    </row>
    <row r="2592" spans="1:8" x14ac:dyDescent="0.25">
      <c r="A2592" t="s">
        <v>57</v>
      </c>
      <c r="B2592" t="s">
        <v>142</v>
      </c>
      <c r="C2592" t="s">
        <v>160</v>
      </c>
      <c r="D2592" t="s">
        <v>160</v>
      </c>
      <c r="E2592" t="s">
        <v>111</v>
      </c>
      <c r="F2592">
        <v>56</v>
      </c>
      <c r="G2592" t="str">
        <f>VLOOKUP(A2592,[1]Sheet1!$B$2:$E$200,3,FALSE)</f>
        <v>CLAVEL</v>
      </c>
      <c r="H2592">
        <f>+Tabla1[[#This Row],[VALOR]]/7</f>
        <v>8</v>
      </c>
    </row>
    <row r="2593" spans="1:8" x14ac:dyDescent="0.25">
      <c r="A2593" t="s">
        <v>113</v>
      </c>
      <c r="B2593" t="s">
        <v>142</v>
      </c>
      <c r="C2593" t="s">
        <v>160</v>
      </c>
      <c r="D2593" t="s">
        <v>160</v>
      </c>
      <c r="E2593" t="s">
        <v>111</v>
      </c>
      <c r="F2593">
        <v>56</v>
      </c>
      <c r="G2593" t="str">
        <f>VLOOKUP(A2593,[1]Sheet1!$B$2:$E$200,3,FALSE)</f>
        <v>MINICLAVEL</v>
      </c>
      <c r="H2593">
        <f>+Tabla1[[#This Row],[VALOR]]/7</f>
        <v>8</v>
      </c>
    </row>
    <row r="2594" spans="1:8" x14ac:dyDescent="0.25">
      <c r="A2594" t="s">
        <v>117</v>
      </c>
      <c r="B2594" t="s">
        <v>142</v>
      </c>
      <c r="C2594" t="s">
        <v>160</v>
      </c>
      <c r="D2594" t="s">
        <v>160</v>
      </c>
      <c r="E2594" t="s">
        <v>111</v>
      </c>
      <c r="F2594">
        <v>56</v>
      </c>
      <c r="G2594" t="str">
        <f>VLOOKUP(A2594,[1]Sheet1!$B$2:$E$200,3,FALSE)</f>
        <v>MINICLAVEL</v>
      </c>
      <c r="H2594">
        <f>+Tabla1[[#This Row],[VALOR]]/7</f>
        <v>8</v>
      </c>
    </row>
    <row r="2595" spans="1:8" x14ac:dyDescent="0.25">
      <c r="A2595" t="s">
        <v>58</v>
      </c>
      <c r="B2595" t="s">
        <v>142</v>
      </c>
      <c r="C2595" t="s">
        <v>160</v>
      </c>
      <c r="D2595" t="s">
        <v>160</v>
      </c>
      <c r="E2595" t="s">
        <v>111</v>
      </c>
      <c r="F2595">
        <v>56</v>
      </c>
      <c r="G2595" t="str">
        <f>VLOOKUP(A2595,[1]Sheet1!$B$2:$E$200,3,FALSE)</f>
        <v>MINICLAVEL</v>
      </c>
      <c r="H2595">
        <f>+Tabla1[[#This Row],[VALOR]]/7</f>
        <v>8</v>
      </c>
    </row>
    <row r="2596" spans="1:8" x14ac:dyDescent="0.25">
      <c r="A2596" t="s">
        <v>118</v>
      </c>
      <c r="B2596" t="s">
        <v>142</v>
      </c>
      <c r="C2596" t="s">
        <v>160</v>
      </c>
      <c r="D2596" t="s">
        <v>160</v>
      </c>
      <c r="E2596" t="s">
        <v>111</v>
      </c>
      <c r="F2596">
        <v>56</v>
      </c>
      <c r="G2596" t="str">
        <f>VLOOKUP(A2596,[1]Sheet1!$B$2:$E$200,3,FALSE)</f>
        <v>CLAVEL</v>
      </c>
      <c r="H2596">
        <f>+Tabla1[[#This Row],[VALOR]]/7</f>
        <v>8</v>
      </c>
    </row>
    <row r="2597" spans="1:8" x14ac:dyDescent="0.25">
      <c r="A2597" t="s">
        <v>59</v>
      </c>
      <c r="B2597" t="s">
        <v>142</v>
      </c>
      <c r="C2597" t="s">
        <v>160</v>
      </c>
      <c r="D2597" t="s">
        <v>160</v>
      </c>
      <c r="E2597" t="s">
        <v>111</v>
      </c>
      <c r="F2597">
        <v>56</v>
      </c>
      <c r="G2597" t="str">
        <f>VLOOKUP(A2597,[1]Sheet1!$B$2:$E$200,3,FALSE)</f>
        <v>CLAVEL</v>
      </c>
      <c r="H2597">
        <f>+Tabla1[[#This Row],[VALOR]]/7</f>
        <v>8</v>
      </c>
    </row>
    <row r="2598" spans="1:8" x14ac:dyDescent="0.25">
      <c r="A2598" t="s">
        <v>60</v>
      </c>
      <c r="B2598" t="s">
        <v>142</v>
      </c>
      <c r="C2598" t="s">
        <v>160</v>
      </c>
      <c r="D2598" t="s">
        <v>160</v>
      </c>
      <c r="E2598" t="s">
        <v>111</v>
      </c>
      <c r="F2598">
        <v>56</v>
      </c>
      <c r="G2598" t="str">
        <f>VLOOKUP(A2598,[1]Sheet1!$B$2:$E$200,3,FALSE)</f>
        <v>MINICLAVEL</v>
      </c>
      <c r="H2598">
        <f>+Tabla1[[#This Row],[VALOR]]/7</f>
        <v>8</v>
      </c>
    </row>
    <row r="2599" spans="1:8" x14ac:dyDescent="0.25">
      <c r="A2599" t="s">
        <v>61</v>
      </c>
      <c r="B2599" t="s">
        <v>142</v>
      </c>
      <c r="C2599" t="s">
        <v>160</v>
      </c>
      <c r="D2599" t="s">
        <v>160</v>
      </c>
      <c r="E2599" t="s">
        <v>111</v>
      </c>
      <c r="F2599">
        <v>56</v>
      </c>
      <c r="G2599" t="str">
        <f>VLOOKUP(A2599,[1]Sheet1!$B$2:$E$200,3,FALSE)</f>
        <v>CLAVEL</v>
      </c>
      <c r="H2599">
        <f>+Tabla1[[#This Row],[VALOR]]/7</f>
        <v>8</v>
      </c>
    </row>
    <row r="2600" spans="1:8" x14ac:dyDescent="0.25">
      <c r="A2600" t="s">
        <v>62</v>
      </c>
      <c r="B2600" t="s">
        <v>142</v>
      </c>
      <c r="C2600" t="s">
        <v>160</v>
      </c>
      <c r="D2600" t="s">
        <v>160</v>
      </c>
      <c r="E2600" t="s">
        <v>111</v>
      </c>
      <c r="F2600">
        <v>56</v>
      </c>
      <c r="G2600" t="str">
        <f>VLOOKUP(A2600,[1]Sheet1!$B$2:$E$200,3,FALSE)</f>
        <v>MINICLAVEL</v>
      </c>
      <c r="H2600">
        <f>+Tabla1[[#This Row],[VALOR]]/7</f>
        <v>8</v>
      </c>
    </row>
    <row r="2601" spans="1:8" x14ac:dyDescent="0.25">
      <c r="A2601" t="s">
        <v>63</v>
      </c>
      <c r="B2601" t="s">
        <v>142</v>
      </c>
      <c r="C2601" t="s">
        <v>160</v>
      </c>
      <c r="D2601" t="s">
        <v>160</v>
      </c>
      <c r="E2601" t="s">
        <v>111</v>
      </c>
      <c r="F2601">
        <v>56</v>
      </c>
      <c r="G2601" t="str">
        <f>VLOOKUP(A2601,[1]Sheet1!$B$2:$E$200,3,FALSE)</f>
        <v>CLAVEL</v>
      </c>
      <c r="H2601">
        <f>+Tabla1[[#This Row],[VALOR]]/7</f>
        <v>8</v>
      </c>
    </row>
    <row r="2602" spans="1:8" x14ac:dyDescent="0.25">
      <c r="A2602" t="s">
        <v>64</v>
      </c>
      <c r="B2602" t="s">
        <v>142</v>
      </c>
      <c r="C2602" t="s">
        <v>160</v>
      </c>
      <c r="D2602" t="s">
        <v>160</v>
      </c>
      <c r="E2602" t="s">
        <v>111</v>
      </c>
      <c r="F2602">
        <v>56</v>
      </c>
      <c r="G2602" t="str">
        <f>VLOOKUP(A2602,[1]Sheet1!$B$2:$E$200,3,FALSE)</f>
        <v>CLAVEL</v>
      </c>
      <c r="H2602">
        <f>+Tabla1[[#This Row],[VALOR]]/7</f>
        <v>8</v>
      </c>
    </row>
    <row r="2603" spans="1:8" x14ac:dyDescent="0.25">
      <c r="A2603" t="s">
        <v>65</v>
      </c>
      <c r="B2603" t="s">
        <v>142</v>
      </c>
      <c r="C2603" t="s">
        <v>160</v>
      </c>
      <c r="D2603" t="s">
        <v>160</v>
      </c>
      <c r="E2603" t="s">
        <v>111</v>
      </c>
      <c r="F2603">
        <v>56</v>
      </c>
      <c r="G2603" t="str">
        <f>VLOOKUP(A2603,[1]Sheet1!$B$2:$E$200,3,FALSE)</f>
        <v>CLAVEL</v>
      </c>
      <c r="H2603">
        <f>+Tabla1[[#This Row],[VALOR]]/7</f>
        <v>8</v>
      </c>
    </row>
    <row r="2604" spans="1:8" x14ac:dyDescent="0.25">
      <c r="A2604" t="s">
        <v>66</v>
      </c>
      <c r="B2604" t="s">
        <v>142</v>
      </c>
      <c r="C2604" t="s">
        <v>160</v>
      </c>
      <c r="D2604" t="s">
        <v>160</v>
      </c>
      <c r="E2604" t="s">
        <v>111</v>
      </c>
      <c r="F2604">
        <v>56</v>
      </c>
      <c r="G2604" t="str">
        <f>VLOOKUP(A2604,[1]Sheet1!$B$2:$E$200,3,FALSE)</f>
        <v>MINICLAVEL</v>
      </c>
      <c r="H2604">
        <f>+Tabla1[[#This Row],[VALOR]]/7</f>
        <v>8</v>
      </c>
    </row>
    <row r="2605" spans="1:8" x14ac:dyDescent="0.25">
      <c r="A2605" t="s">
        <v>67</v>
      </c>
      <c r="B2605" t="s">
        <v>142</v>
      </c>
      <c r="C2605" t="s">
        <v>160</v>
      </c>
      <c r="D2605" t="s">
        <v>160</v>
      </c>
      <c r="E2605" t="s">
        <v>111</v>
      </c>
      <c r="F2605">
        <v>56</v>
      </c>
      <c r="G2605" t="str">
        <f>VLOOKUP(A2605,[1]Sheet1!$B$2:$E$200,3,FALSE)</f>
        <v>CLAVEL</v>
      </c>
      <c r="H2605">
        <f>+Tabla1[[#This Row],[VALOR]]/7</f>
        <v>8</v>
      </c>
    </row>
    <row r="2606" spans="1:8" x14ac:dyDescent="0.25">
      <c r="A2606" t="s">
        <v>68</v>
      </c>
      <c r="B2606" t="s">
        <v>142</v>
      </c>
      <c r="C2606" t="s">
        <v>160</v>
      </c>
      <c r="D2606" t="s">
        <v>160</v>
      </c>
      <c r="E2606" t="s">
        <v>111</v>
      </c>
      <c r="F2606">
        <v>56</v>
      </c>
      <c r="G2606" t="str">
        <f>VLOOKUP(A2606,[1]Sheet1!$B$2:$E$200,3,FALSE)</f>
        <v>MINICLAVEL</v>
      </c>
      <c r="H2606">
        <f>+Tabla1[[#This Row],[VALOR]]/7</f>
        <v>8</v>
      </c>
    </row>
    <row r="2607" spans="1:8" x14ac:dyDescent="0.25">
      <c r="A2607" t="s">
        <v>69</v>
      </c>
      <c r="B2607" t="s">
        <v>142</v>
      </c>
      <c r="C2607" t="s">
        <v>160</v>
      </c>
      <c r="D2607" t="s">
        <v>160</v>
      </c>
      <c r="E2607" t="s">
        <v>111</v>
      </c>
      <c r="F2607">
        <v>56</v>
      </c>
      <c r="G2607" t="str">
        <f>VLOOKUP(A2607,[1]Sheet1!$B$2:$E$200,3,FALSE)</f>
        <v>MINICLAVEL</v>
      </c>
      <c r="H2607">
        <f>+Tabla1[[#This Row],[VALOR]]/7</f>
        <v>8</v>
      </c>
    </row>
    <row r="2608" spans="1:8" x14ac:dyDescent="0.25">
      <c r="A2608" t="s">
        <v>70</v>
      </c>
      <c r="B2608" t="s">
        <v>142</v>
      </c>
      <c r="C2608" t="s">
        <v>160</v>
      </c>
      <c r="D2608" t="s">
        <v>160</v>
      </c>
      <c r="E2608" t="s">
        <v>111</v>
      </c>
      <c r="F2608">
        <v>56</v>
      </c>
      <c r="G2608" t="str">
        <f>VLOOKUP(A2608,[1]Sheet1!$B$2:$E$200,3,FALSE)</f>
        <v>MINICLAVEL</v>
      </c>
      <c r="H2608">
        <f>+Tabla1[[#This Row],[VALOR]]/7</f>
        <v>8</v>
      </c>
    </row>
    <row r="2609" spans="1:8" x14ac:dyDescent="0.25">
      <c r="A2609" t="s">
        <v>71</v>
      </c>
      <c r="B2609" t="s">
        <v>142</v>
      </c>
      <c r="C2609" t="s">
        <v>160</v>
      </c>
      <c r="D2609" t="s">
        <v>160</v>
      </c>
      <c r="E2609" t="s">
        <v>111</v>
      </c>
      <c r="F2609">
        <v>56</v>
      </c>
      <c r="G2609" t="str">
        <f>VLOOKUP(A2609,[1]Sheet1!$B$2:$E$200,3,FALSE)</f>
        <v>MINICLAVEL</v>
      </c>
      <c r="H2609">
        <f>+Tabla1[[#This Row],[VALOR]]/7</f>
        <v>8</v>
      </c>
    </row>
    <row r="2610" spans="1:8" x14ac:dyDescent="0.25">
      <c r="A2610" t="s">
        <v>72</v>
      </c>
      <c r="B2610" t="s">
        <v>142</v>
      </c>
      <c r="C2610" t="s">
        <v>160</v>
      </c>
      <c r="D2610" t="s">
        <v>160</v>
      </c>
      <c r="E2610" t="s">
        <v>111</v>
      </c>
      <c r="F2610">
        <v>56</v>
      </c>
      <c r="G2610" t="str">
        <f>VLOOKUP(A2610,[1]Sheet1!$B$2:$E$200,3,FALSE)</f>
        <v>CLAVEL</v>
      </c>
      <c r="H2610">
        <f>+Tabla1[[#This Row],[VALOR]]/7</f>
        <v>8</v>
      </c>
    </row>
    <row r="2611" spans="1:8" x14ac:dyDescent="0.25">
      <c r="A2611" t="s">
        <v>73</v>
      </c>
      <c r="B2611" t="s">
        <v>142</v>
      </c>
      <c r="C2611" t="s">
        <v>160</v>
      </c>
      <c r="D2611" t="s">
        <v>160</v>
      </c>
      <c r="E2611" t="s">
        <v>111</v>
      </c>
      <c r="F2611">
        <v>56</v>
      </c>
      <c r="G2611" t="str">
        <f>VLOOKUP(A2611,[1]Sheet1!$B$2:$E$200,3,FALSE)</f>
        <v>CLAVEL</v>
      </c>
      <c r="H2611">
        <f>+Tabla1[[#This Row],[VALOR]]/7</f>
        <v>8</v>
      </c>
    </row>
    <row r="2612" spans="1:8" x14ac:dyDescent="0.25">
      <c r="A2612" t="s">
        <v>74</v>
      </c>
      <c r="B2612" t="s">
        <v>142</v>
      </c>
      <c r="C2612" t="s">
        <v>160</v>
      </c>
      <c r="D2612" t="s">
        <v>160</v>
      </c>
      <c r="E2612" t="s">
        <v>111</v>
      </c>
      <c r="F2612">
        <v>56</v>
      </c>
      <c r="G2612" t="str">
        <f>VLOOKUP(A2612,[1]Sheet1!$B$2:$E$200,3,FALSE)</f>
        <v>CLAVEL</v>
      </c>
      <c r="H2612">
        <f>+Tabla1[[#This Row],[VALOR]]/7</f>
        <v>8</v>
      </c>
    </row>
    <row r="2613" spans="1:8" x14ac:dyDescent="0.25">
      <c r="A2613" t="s">
        <v>75</v>
      </c>
      <c r="B2613" t="s">
        <v>142</v>
      </c>
      <c r="C2613" t="s">
        <v>160</v>
      </c>
      <c r="D2613" t="s">
        <v>160</v>
      </c>
      <c r="E2613" t="s">
        <v>111</v>
      </c>
      <c r="F2613">
        <v>56</v>
      </c>
      <c r="G2613" t="str">
        <f>VLOOKUP(A2613,[1]Sheet1!$B$2:$E$200,3,FALSE)</f>
        <v>MINICLAVEL</v>
      </c>
      <c r="H2613">
        <f>+Tabla1[[#This Row],[VALOR]]/7</f>
        <v>8</v>
      </c>
    </row>
    <row r="2614" spans="1:8" x14ac:dyDescent="0.25">
      <c r="A2614" t="s">
        <v>76</v>
      </c>
      <c r="B2614" t="s">
        <v>142</v>
      </c>
      <c r="C2614" t="s">
        <v>160</v>
      </c>
      <c r="D2614" t="s">
        <v>160</v>
      </c>
      <c r="E2614" t="s">
        <v>111</v>
      </c>
      <c r="F2614">
        <v>56</v>
      </c>
      <c r="G2614" t="str">
        <f>VLOOKUP(A2614,[1]Sheet1!$B$2:$E$200,3,FALSE)</f>
        <v>MINICLAVEL</v>
      </c>
      <c r="H2614">
        <f>+Tabla1[[#This Row],[VALOR]]/7</f>
        <v>8</v>
      </c>
    </row>
    <row r="2615" spans="1:8" x14ac:dyDescent="0.25">
      <c r="A2615" t="s">
        <v>77</v>
      </c>
      <c r="B2615" t="s">
        <v>142</v>
      </c>
      <c r="C2615" t="s">
        <v>160</v>
      </c>
      <c r="D2615" t="s">
        <v>160</v>
      </c>
      <c r="E2615" t="s">
        <v>111</v>
      </c>
      <c r="F2615">
        <v>56</v>
      </c>
      <c r="G2615" t="str">
        <f>VLOOKUP(A2615,[1]Sheet1!$B$2:$E$200,3,FALSE)</f>
        <v>MINICLAVEL</v>
      </c>
      <c r="H2615">
        <f>+Tabla1[[#This Row],[VALOR]]/7</f>
        <v>8</v>
      </c>
    </row>
    <row r="2616" spans="1:8" x14ac:dyDescent="0.25">
      <c r="A2616" t="s">
        <v>119</v>
      </c>
      <c r="B2616" t="s">
        <v>142</v>
      </c>
      <c r="C2616" t="s">
        <v>160</v>
      </c>
      <c r="D2616" t="s">
        <v>160</v>
      </c>
      <c r="E2616" t="s">
        <v>111</v>
      </c>
      <c r="F2616">
        <v>56</v>
      </c>
      <c r="G2616" t="str">
        <f>VLOOKUP(A2616,[1]Sheet1!$B$2:$E$200,3,FALSE)</f>
        <v>MINICLAVEL</v>
      </c>
      <c r="H2616">
        <f>+Tabla1[[#This Row],[VALOR]]/7</f>
        <v>8</v>
      </c>
    </row>
    <row r="2617" spans="1:8" x14ac:dyDescent="0.25">
      <c r="A2617" t="s">
        <v>78</v>
      </c>
      <c r="B2617" t="s">
        <v>142</v>
      </c>
      <c r="C2617" t="s">
        <v>160</v>
      </c>
      <c r="D2617" t="s">
        <v>160</v>
      </c>
      <c r="E2617" t="s">
        <v>111</v>
      </c>
      <c r="F2617">
        <v>56</v>
      </c>
      <c r="G2617" t="str">
        <f>VLOOKUP(A2617,[1]Sheet1!$B$2:$E$200,3,FALSE)</f>
        <v>MINICLAVEL</v>
      </c>
      <c r="H2617">
        <f>+Tabla1[[#This Row],[VALOR]]/7</f>
        <v>8</v>
      </c>
    </row>
    <row r="2618" spans="1:8" x14ac:dyDescent="0.25">
      <c r="A2618" t="s">
        <v>79</v>
      </c>
      <c r="B2618" t="s">
        <v>142</v>
      </c>
      <c r="C2618" t="s">
        <v>160</v>
      </c>
      <c r="D2618" t="s">
        <v>160</v>
      </c>
      <c r="E2618" t="s">
        <v>111</v>
      </c>
      <c r="F2618">
        <v>56</v>
      </c>
      <c r="G2618" t="str">
        <f>VLOOKUP(A2618,[1]Sheet1!$B$2:$E$200,3,FALSE)</f>
        <v>CLAVEL</v>
      </c>
      <c r="H2618">
        <f>+Tabla1[[#This Row],[VALOR]]/7</f>
        <v>8</v>
      </c>
    </row>
    <row r="2619" spans="1:8" x14ac:dyDescent="0.25">
      <c r="A2619" t="s">
        <v>80</v>
      </c>
      <c r="B2619" t="s">
        <v>142</v>
      </c>
      <c r="C2619" t="s">
        <v>160</v>
      </c>
      <c r="D2619" t="s">
        <v>160</v>
      </c>
      <c r="E2619" t="s">
        <v>111</v>
      </c>
      <c r="F2619">
        <v>56</v>
      </c>
      <c r="G2619" t="str">
        <f>VLOOKUP(A2619,[1]Sheet1!$B$2:$E$200,3,FALSE)</f>
        <v>MINICLAVEL</v>
      </c>
      <c r="H2619">
        <f>+Tabla1[[#This Row],[VALOR]]/7</f>
        <v>8</v>
      </c>
    </row>
    <row r="2620" spans="1:8" x14ac:dyDescent="0.25">
      <c r="A2620" t="s">
        <v>81</v>
      </c>
      <c r="B2620" t="s">
        <v>142</v>
      </c>
      <c r="C2620" t="s">
        <v>160</v>
      </c>
      <c r="D2620" t="s">
        <v>160</v>
      </c>
      <c r="E2620" t="s">
        <v>111</v>
      </c>
      <c r="F2620">
        <v>56</v>
      </c>
      <c r="G2620" t="str">
        <f>VLOOKUP(A2620,[1]Sheet1!$B$2:$E$200,3,FALSE)</f>
        <v>MINICLAVEL</v>
      </c>
      <c r="H2620">
        <f>+Tabla1[[#This Row],[VALOR]]/7</f>
        <v>8</v>
      </c>
    </row>
    <row r="2621" spans="1:8" x14ac:dyDescent="0.25">
      <c r="A2621" t="s">
        <v>82</v>
      </c>
      <c r="B2621" t="s">
        <v>142</v>
      </c>
      <c r="C2621" t="s">
        <v>160</v>
      </c>
      <c r="D2621" t="s">
        <v>160</v>
      </c>
      <c r="E2621" t="s">
        <v>111</v>
      </c>
      <c r="F2621">
        <v>56</v>
      </c>
      <c r="G2621" t="str">
        <f>VLOOKUP(A2621,[1]Sheet1!$B$2:$E$200,3,FALSE)</f>
        <v>CLAVEL</v>
      </c>
      <c r="H2621">
        <f>+Tabla1[[#This Row],[VALOR]]/7</f>
        <v>8</v>
      </c>
    </row>
    <row r="2622" spans="1:8" x14ac:dyDescent="0.25">
      <c r="A2622" t="s">
        <v>83</v>
      </c>
      <c r="B2622" t="s">
        <v>142</v>
      </c>
      <c r="C2622" t="s">
        <v>160</v>
      </c>
      <c r="D2622" t="s">
        <v>160</v>
      </c>
      <c r="E2622" t="s">
        <v>111</v>
      </c>
      <c r="F2622">
        <v>56</v>
      </c>
      <c r="G2622" t="str">
        <f>VLOOKUP(A2622,[1]Sheet1!$B$2:$E$200,3,FALSE)</f>
        <v>MINICLAVEL</v>
      </c>
      <c r="H2622">
        <f>+Tabla1[[#This Row],[VALOR]]/7</f>
        <v>8</v>
      </c>
    </row>
    <row r="2623" spans="1:8" x14ac:dyDescent="0.25">
      <c r="A2623" t="s">
        <v>162</v>
      </c>
      <c r="B2623" t="s">
        <v>142</v>
      </c>
      <c r="C2623" t="s">
        <v>160</v>
      </c>
      <c r="D2623" t="s">
        <v>160</v>
      </c>
      <c r="E2623" t="s">
        <v>111</v>
      </c>
      <c r="F2623">
        <v>56</v>
      </c>
      <c r="G2623" t="str">
        <f>VLOOKUP(A2623,[1]Sheet1!$B$2:$E$200,3,FALSE)</f>
        <v>CLAVEL</v>
      </c>
      <c r="H2623">
        <f>+Tabla1[[#This Row],[VALOR]]/7</f>
        <v>8</v>
      </c>
    </row>
    <row r="2624" spans="1:8" x14ac:dyDescent="0.25">
      <c r="A2624" t="s">
        <v>120</v>
      </c>
      <c r="B2624" t="s">
        <v>142</v>
      </c>
      <c r="C2624" t="s">
        <v>160</v>
      </c>
      <c r="D2624" t="s">
        <v>160</v>
      </c>
      <c r="E2624" t="s">
        <v>111</v>
      </c>
      <c r="F2624">
        <v>56</v>
      </c>
      <c r="G2624" t="e">
        <f>VLOOKUP(A2624,[1]Sheet1!$B$2:$E$200,3,FALSE)</f>
        <v>#N/A</v>
      </c>
      <c r="H2624">
        <f>+Tabla1[[#This Row],[VALOR]]/7</f>
        <v>8</v>
      </c>
    </row>
    <row r="2625" spans="1:8" x14ac:dyDescent="0.25">
      <c r="A2625" t="s">
        <v>84</v>
      </c>
      <c r="B2625" t="s">
        <v>142</v>
      </c>
      <c r="C2625" t="s">
        <v>160</v>
      </c>
      <c r="D2625" t="s">
        <v>160</v>
      </c>
      <c r="E2625" t="s">
        <v>111</v>
      </c>
      <c r="F2625">
        <v>56</v>
      </c>
      <c r="G2625" t="str">
        <f>VLOOKUP(A2625,[1]Sheet1!$B$2:$E$200,3,FALSE)</f>
        <v>MINICLAVEL</v>
      </c>
      <c r="H2625">
        <f>+Tabla1[[#This Row],[VALOR]]/7</f>
        <v>8</v>
      </c>
    </row>
    <row r="2626" spans="1:8" x14ac:dyDescent="0.25">
      <c r="A2626" t="s">
        <v>85</v>
      </c>
      <c r="B2626" t="s">
        <v>142</v>
      </c>
      <c r="C2626" t="s">
        <v>160</v>
      </c>
      <c r="D2626" t="s">
        <v>160</v>
      </c>
      <c r="E2626" t="s">
        <v>111</v>
      </c>
      <c r="F2626">
        <v>56</v>
      </c>
      <c r="G2626" t="str">
        <f>VLOOKUP(A2626,[1]Sheet1!$B$2:$E$200,3,FALSE)</f>
        <v>CLAVEL</v>
      </c>
      <c r="H2626">
        <f>+Tabla1[[#This Row],[VALOR]]/7</f>
        <v>8</v>
      </c>
    </row>
    <row r="2627" spans="1:8" x14ac:dyDescent="0.25">
      <c r="A2627" t="s">
        <v>86</v>
      </c>
      <c r="B2627" t="s">
        <v>142</v>
      </c>
      <c r="C2627" t="s">
        <v>160</v>
      </c>
      <c r="D2627" t="s">
        <v>160</v>
      </c>
      <c r="E2627" t="s">
        <v>111</v>
      </c>
      <c r="F2627">
        <v>56</v>
      </c>
      <c r="G2627" t="str">
        <f>VLOOKUP(A2627,[1]Sheet1!$B$2:$E$200,3,FALSE)</f>
        <v>MINICLAVEL</v>
      </c>
      <c r="H2627">
        <f>+Tabla1[[#This Row],[VALOR]]/7</f>
        <v>8</v>
      </c>
    </row>
    <row r="2628" spans="1:8" x14ac:dyDescent="0.25">
      <c r="A2628" t="s">
        <v>87</v>
      </c>
      <c r="B2628" t="s">
        <v>142</v>
      </c>
      <c r="C2628" t="s">
        <v>160</v>
      </c>
      <c r="D2628" t="s">
        <v>160</v>
      </c>
      <c r="E2628" t="s">
        <v>111</v>
      </c>
      <c r="F2628">
        <v>56</v>
      </c>
      <c r="G2628" t="str">
        <f>VLOOKUP(A2628,[1]Sheet1!$B$2:$E$200,3,FALSE)</f>
        <v>CLAVEL</v>
      </c>
      <c r="H2628">
        <f>+Tabla1[[#This Row],[VALOR]]/7</f>
        <v>8</v>
      </c>
    </row>
    <row r="2629" spans="1:8" x14ac:dyDescent="0.25">
      <c r="A2629" t="s">
        <v>88</v>
      </c>
      <c r="B2629" t="s">
        <v>142</v>
      </c>
      <c r="C2629" t="s">
        <v>160</v>
      </c>
      <c r="D2629" t="s">
        <v>160</v>
      </c>
      <c r="E2629" t="s">
        <v>111</v>
      </c>
      <c r="F2629">
        <v>56</v>
      </c>
      <c r="G2629" t="str">
        <f>VLOOKUP(A2629,[1]Sheet1!$B$2:$E$200,3,FALSE)</f>
        <v>CLAVEL</v>
      </c>
      <c r="H2629">
        <f>+Tabla1[[#This Row],[VALOR]]/7</f>
        <v>8</v>
      </c>
    </row>
    <row r="2630" spans="1:8" x14ac:dyDescent="0.25">
      <c r="A2630" t="s">
        <v>121</v>
      </c>
      <c r="B2630" t="s">
        <v>142</v>
      </c>
      <c r="C2630" t="s">
        <v>160</v>
      </c>
      <c r="D2630" t="s">
        <v>160</v>
      </c>
      <c r="E2630" t="s">
        <v>111</v>
      </c>
      <c r="F2630">
        <v>56</v>
      </c>
      <c r="G2630" t="str">
        <f>VLOOKUP(A2630,[1]Sheet1!$B$2:$E$200,3,FALSE)</f>
        <v>MINICLAVEL</v>
      </c>
      <c r="H2630">
        <f>+Tabla1[[#This Row],[VALOR]]/7</f>
        <v>8</v>
      </c>
    </row>
    <row r="2631" spans="1:8" x14ac:dyDescent="0.25">
      <c r="A2631" t="s">
        <v>89</v>
      </c>
      <c r="B2631" t="s">
        <v>142</v>
      </c>
      <c r="C2631" t="s">
        <v>160</v>
      </c>
      <c r="D2631" t="s">
        <v>160</v>
      </c>
      <c r="E2631" t="s">
        <v>111</v>
      </c>
      <c r="F2631">
        <v>56</v>
      </c>
      <c r="G2631" t="str">
        <f>VLOOKUP(A2631,[1]Sheet1!$B$2:$E$200,3,FALSE)</f>
        <v>MINICLAVEL</v>
      </c>
      <c r="H2631">
        <f>+Tabla1[[#This Row],[VALOR]]/7</f>
        <v>8</v>
      </c>
    </row>
    <row r="2632" spans="1:8" x14ac:dyDescent="0.25">
      <c r="A2632" t="s">
        <v>90</v>
      </c>
      <c r="B2632" t="s">
        <v>142</v>
      </c>
      <c r="C2632" t="s">
        <v>160</v>
      </c>
      <c r="D2632" t="s">
        <v>160</v>
      </c>
      <c r="E2632" t="s">
        <v>111</v>
      </c>
      <c r="F2632">
        <v>56</v>
      </c>
      <c r="G2632" t="str">
        <f>VLOOKUP(A2632,[1]Sheet1!$B$2:$E$200,3,FALSE)</f>
        <v>CLAVEL</v>
      </c>
      <c r="H2632">
        <f>+Tabla1[[#This Row],[VALOR]]/7</f>
        <v>8</v>
      </c>
    </row>
    <row r="2633" spans="1:8" x14ac:dyDescent="0.25">
      <c r="A2633" t="s">
        <v>91</v>
      </c>
      <c r="B2633" t="s">
        <v>142</v>
      </c>
      <c r="C2633" t="s">
        <v>160</v>
      </c>
      <c r="D2633" t="s">
        <v>160</v>
      </c>
      <c r="E2633" t="s">
        <v>111</v>
      </c>
      <c r="F2633">
        <v>56</v>
      </c>
      <c r="G2633" t="str">
        <f>VLOOKUP(A2633,[1]Sheet1!$B$2:$E$200,3,FALSE)</f>
        <v>CLAVEL</v>
      </c>
      <c r="H2633">
        <f>+Tabla1[[#This Row],[VALOR]]/7</f>
        <v>8</v>
      </c>
    </row>
    <row r="2634" spans="1:8" x14ac:dyDescent="0.25">
      <c r="A2634" t="s">
        <v>92</v>
      </c>
      <c r="B2634" t="s">
        <v>142</v>
      </c>
      <c r="C2634" t="s">
        <v>160</v>
      </c>
      <c r="D2634" t="s">
        <v>160</v>
      </c>
      <c r="E2634" t="s">
        <v>111</v>
      </c>
      <c r="F2634">
        <v>56</v>
      </c>
      <c r="G2634" t="str">
        <f>VLOOKUP(A2634,[1]Sheet1!$B$2:$E$200,3,FALSE)</f>
        <v>CLAVEL</v>
      </c>
      <c r="H2634">
        <f>+Tabla1[[#This Row],[VALOR]]/7</f>
        <v>8</v>
      </c>
    </row>
    <row r="2635" spans="1:8" x14ac:dyDescent="0.25">
      <c r="A2635" t="s">
        <v>93</v>
      </c>
      <c r="B2635" t="s">
        <v>142</v>
      </c>
      <c r="C2635" t="s">
        <v>160</v>
      </c>
      <c r="D2635" t="s">
        <v>160</v>
      </c>
      <c r="E2635" t="s">
        <v>111</v>
      </c>
      <c r="F2635">
        <v>56</v>
      </c>
      <c r="G2635" t="str">
        <f>VLOOKUP(A2635,[1]Sheet1!$B$2:$E$200,3,FALSE)</f>
        <v>MINICLAVEL</v>
      </c>
      <c r="H2635">
        <f>+Tabla1[[#This Row],[VALOR]]/7</f>
        <v>8</v>
      </c>
    </row>
    <row r="2636" spans="1:8" x14ac:dyDescent="0.25">
      <c r="A2636" t="s">
        <v>94</v>
      </c>
      <c r="B2636" t="s">
        <v>142</v>
      </c>
      <c r="C2636" t="s">
        <v>160</v>
      </c>
      <c r="D2636" t="s">
        <v>160</v>
      </c>
      <c r="E2636" t="s">
        <v>111</v>
      </c>
      <c r="F2636">
        <v>56</v>
      </c>
      <c r="G2636" t="str">
        <f>VLOOKUP(A2636,[1]Sheet1!$B$2:$E$200,3,FALSE)</f>
        <v>CLAVEL</v>
      </c>
      <c r="H2636">
        <f>+Tabla1[[#This Row],[VALOR]]/7</f>
        <v>8</v>
      </c>
    </row>
    <row r="2637" spans="1:8" x14ac:dyDescent="0.25">
      <c r="A2637" t="s">
        <v>95</v>
      </c>
      <c r="B2637" t="s">
        <v>142</v>
      </c>
      <c r="C2637" t="s">
        <v>160</v>
      </c>
      <c r="D2637" t="s">
        <v>160</v>
      </c>
      <c r="E2637" t="s">
        <v>111</v>
      </c>
      <c r="F2637">
        <v>56</v>
      </c>
      <c r="G2637" t="str">
        <f>VLOOKUP(A2637,[1]Sheet1!$B$2:$E$200,3,FALSE)</f>
        <v>MINICLAVEL</v>
      </c>
      <c r="H2637">
        <f>+Tabla1[[#This Row],[VALOR]]/7</f>
        <v>8</v>
      </c>
    </row>
    <row r="2638" spans="1:8" x14ac:dyDescent="0.25">
      <c r="A2638" t="s">
        <v>122</v>
      </c>
      <c r="B2638" t="s">
        <v>142</v>
      </c>
      <c r="C2638" t="s">
        <v>160</v>
      </c>
      <c r="D2638" t="s">
        <v>160</v>
      </c>
      <c r="E2638" t="s">
        <v>111</v>
      </c>
      <c r="F2638">
        <v>56</v>
      </c>
      <c r="G2638" t="str">
        <f>VLOOKUP(A2638,[1]Sheet1!$B$2:$E$200,3,FALSE)</f>
        <v>MINICLAVEL</v>
      </c>
      <c r="H2638">
        <f>+Tabla1[[#This Row],[VALOR]]/7</f>
        <v>8</v>
      </c>
    </row>
    <row r="2639" spans="1:8" x14ac:dyDescent="0.25">
      <c r="A2639" t="s">
        <v>123</v>
      </c>
      <c r="B2639" t="s">
        <v>142</v>
      </c>
      <c r="C2639" t="s">
        <v>160</v>
      </c>
      <c r="D2639" t="s">
        <v>160</v>
      </c>
      <c r="E2639" t="s">
        <v>111</v>
      </c>
      <c r="F2639">
        <v>56</v>
      </c>
      <c r="G2639" t="str">
        <f>VLOOKUP(A2639,[1]Sheet1!$B$2:$E$200,3,FALSE)</f>
        <v>MINICLAVEL</v>
      </c>
      <c r="H2639">
        <f>+Tabla1[[#This Row],[VALOR]]/7</f>
        <v>8</v>
      </c>
    </row>
    <row r="2640" spans="1:8" x14ac:dyDescent="0.25">
      <c r="A2640" t="s">
        <v>96</v>
      </c>
      <c r="B2640" t="s">
        <v>142</v>
      </c>
      <c r="C2640" t="s">
        <v>160</v>
      </c>
      <c r="D2640" t="s">
        <v>160</v>
      </c>
      <c r="E2640" t="s">
        <v>111</v>
      </c>
      <c r="F2640">
        <v>56</v>
      </c>
      <c r="G2640" t="str">
        <f>VLOOKUP(A2640,[1]Sheet1!$B$2:$E$200,3,FALSE)</f>
        <v>CLAVEL</v>
      </c>
      <c r="H2640">
        <f>+Tabla1[[#This Row],[VALOR]]/7</f>
        <v>8</v>
      </c>
    </row>
    <row r="2641" spans="1:8" x14ac:dyDescent="0.25">
      <c r="A2641" t="s">
        <v>0</v>
      </c>
      <c r="B2641" t="s">
        <v>142</v>
      </c>
      <c r="C2641" t="s">
        <v>160</v>
      </c>
      <c r="D2641" t="s">
        <v>160</v>
      </c>
      <c r="E2641" t="s">
        <v>111</v>
      </c>
      <c r="F2641">
        <f t="shared" ref="F2641:F2672" si="1">16*7</f>
        <v>112</v>
      </c>
      <c r="G2641" t="str">
        <f>VLOOKUP(A2641,[1]Sheet1!$B$2:$E$200,3,FALSE)</f>
        <v>CLAVEL</v>
      </c>
      <c r="H2641">
        <f>+Tabla1[[#This Row],[VALOR]]/7</f>
        <v>16</v>
      </c>
    </row>
    <row r="2642" spans="1:8" x14ac:dyDescent="0.25">
      <c r="A2642" t="s">
        <v>1</v>
      </c>
      <c r="B2642" t="s">
        <v>142</v>
      </c>
      <c r="C2642" t="s">
        <v>160</v>
      </c>
      <c r="D2642" t="s">
        <v>160</v>
      </c>
      <c r="E2642" t="s">
        <v>111</v>
      </c>
      <c r="F2642">
        <f t="shared" si="1"/>
        <v>112</v>
      </c>
      <c r="G2642" t="str">
        <f>VLOOKUP(A2642,[1]Sheet1!$B$2:$E$200,3,FALSE)</f>
        <v>CLAVEL</v>
      </c>
      <c r="H2642">
        <f>+Tabla1[[#This Row],[VALOR]]/7</f>
        <v>16</v>
      </c>
    </row>
    <row r="2643" spans="1:8" x14ac:dyDescent="0.25">
      <c r="A2643" t="s">
        <v>2</v>
      </c>
      <c r="B2643" t="s">
        <v>142</v>
      </c>
      <c r="C2643" t="s">
        <v>160</v>
      </c>
      <c r="D2643" t="s">
        <v>160</v>
      </c>
      <c r="E2643" t="s">
        <v>111</v>
      </c>
      <c r="F2643">
        <f t="shared" si="1"/>
        <v>112</v>
      </c>
      <c r="G2643" t="str">
        <f>VLOOKUP(A2643,[1]Sheet1!$B$2:$E$200,3,FALSE)</f>
        <v>CLAVEL</v>
      </c>
      <c r="H2643">
        <f>+Tabla1[[#This Row],[VALOR]]/7</f>
        <v>16</v>
      </c>
    </row>
    <row r="2644" spans="1:8" x14ac:dyDescent="0.25">
      <c r="A2644" t="s">
        <v>3</v>
      </c>
      <c r="B2644" t="s">
        <v>142</v>
      </c>
      <c r="C2644" t="s">
        <v>160</v>
      </c>
      <c r="D2644" t="s">
        <v>160</v>
      </c>
      <c r="E2644" t="s">
        <v>111</v>
      </c>
      <c r="F2644">
        <f t="shared" si="1"/>
        <v>112</v>
      </c>
      <c r="G2644" t="str">
        <f>VLOOKUP(A2644,[1]Sheet1!$B$2:$E$200,3,FALSE)</f>
        <v>MINICLAVEL</v>
      </c>
      <c r="H2644">
        <f>+Tabla1[[#This Row],[VALOR]]/7</f>
        <v>16</v>
      </c>
    </row>
    <row r="2645" spans="1:8" x14ac:dyDescent="0.25">
      <c r="A2645" t="s">
        <v>4</v>
      </c>
      <c r="B2645" t="s">
        <v>142</v>
      </c>
      <c r="C2645" t="s">
        <v>160</v>
      </c>
      <c r="D2645" t="s">
        <v>160</v>
      </c>
      <c r="E2645" t="s">
        <v>111</v>
      </c>
      <c r="F2645">
        <f t="shared" si="1"/>
        <v>112</v>
      </c>
      <c r="G2645" t="str">
        <f>VLOOKUP(A2645,[1]Sheet1!$B$2:$E$200,3,FALSE)</f>
        <v>MINICLAVEL</v>
      </c>
      <c r="H2645">
        <f>+Tabla1[[#This Row],[VALOR]]/7</f>
        <v>16</v>
      </c>
    </row>
    <row r="2646" spans="1:8" x14ac:dyDescent="0.25">
      <c r="A2646" t="s">
        <v>5</v>
      </c>
      <c r="B2646" t="s">
        <v>142</v>
      </c>
      <c r="C2646" t="s">
        <v>160</v>
      </c>
      <c r="D2646" t="s">
        <v>160</v>
      </c>
      <c r="E2646" t="s">
        <v>111</v>
      </c>
      <c r="F2646">
        <f t="shared" si="1"/>
        <v>112</v>
      </c>
      <c r="G2646" t="str">
        <f>VLOOKUP(A2646,[1]Sheet1!$B$2:$E$200,3,FALSE)</f>
        <v>MINICLAVEL</v>
      </c>
      <c r="H2646">
        <f>+Tabla1[[#This Row],[VALOR]]/7</f>
        <v>16</v>
      </c>
    </row>
    <row r="2647" spans="1:8" x14ac:dyDescent="0.25">
      <c r="A2647" t="s">
        <v>6</v>
      </c>
      <c r="B2647" t="s">
        <v>142</v>
      </c>
      <c r="C2647" t="s">
        <v>160</v>
      </c>
      <c r="D2647" t="s">
        <v>160</v>
      </c>
      <c r="E2647" t="s">
        <v>111</v>
      </c>
      <c r="F2647">
        <f t="shared" si="1"/>
        <v>112</v>
      </c>
      <c r="G2647" t="str">
        <f>VLOOKUP(A2647,[1]Sheet1!$B$2:$E$200,3,FALSE)</f>
        <v>MINICLAVEL</v>
      </c>
      <c r="H2647">
        <f>+Tabla1[[#This Row],[VALOR]]/7</f>
        <v>16</v>
      </c>
    </row>
    <row r="2648" spans="1:8" x14ac:dyDescent="0.25">
      <c r="A2648" t="s">
        <v>114</v>
      </c>
      <c r="B2648" t="s">
        <v>142</v>
      </c>
      <c r="C2648" t="s">
        <v>160</v>
      </c>
      <c r="D2648" t="s">
        <v>160</v>
      </c>
      <c r="E2648" t="s">
        <v>111</v>
      </c>
      <c r="F2648">
        <f t="shared" si="1"/>
        <v>112</v>
      </c>
      <c r="G2648" t="str">
        <f>VLOOKUP(A2648,[1]Sheet1!$B$2:$E$200,3,FALSE)</f>
        <v>CLAVEL</v>
      </c>
      <c r="H2648">
        <f>+Tabla1[[#This Row],[VALOR]]/7</f>
        <v>16</v>
      </c>
    </row>
    <row r="2649" spans="1:8" x14ac:dyDescent="0.25">
      <c r="A2649" t="s">
        <v>7</v>
      </c>
      <c r="B2649" t="s">
        <v>142</v>
      </c>
      <c r="C2649" t="s">
        <v>160</v>
      </c>
      <c r="D2649" t="s">
        <v>160</v>
      </c>
      <c r="E2649" t="s">
        <v>111</v>
      </c>
      <c r="F2649">
        <f t="shared" si="1"/>
        <v>112</v>
      </c>
      <c r="G2649" t="str">
        <f>VLOOKUP(A2649,[1]Sheet1!$B$2:$E$200,3,FALSE)</f>
        <v>CLAVEL</v>
      </c>
      <c r="H2649">
        <f>+Tabla1[[#This Row],[VALOR]]/7</f>
        <v>16</v>
      </c>
    </row>
    <row r="2650" spans="1:8" x14ac:dyDescent="0.25">
      <c r="A2650" t="s">
        <v>8</v>
      </c>
      <c r="B2650" t="s">
        <v>142</v>
      </c>
      <c r="C2650" t="s">
        <v>160</v>
      </c>
      <c r="D2650" t="s">
        <v>160</v>
      </c>
      <c r="E2650" t="s">
        <v>111</v>
      </c>
      <c r="F2650">
        <f t="shared" si="1"/>
        <v>112</v>
      </c>
      <c r="G2650" t="str">
        <f>VLOOKUP(A2650,[1]Sheet1!$B$2:$E$200,3,FALSE)</f>
        <v>CLAVEL</v>
      </c>
      <c r="H2650">
        <f>+Tabla1[[#This Row],[VALOR]]/7</f>
        <v>16</v>
      </c>
    </row>
    <row r="2651" spans="1:8" x14ac:dyDescent="0.25">
      <c r="A2651" t="s">
        <v>9</v>
      </c>
      <c r="B2651" t="s">
        <v>142</v>
      </c>
      <c r="C2651" t="s">
        <v>160</v>
      </c>
      <c r="D2651" t="s">
        <v>160</v>
      </c>
      <c r="E2651" t="s">
        <v>111</v>
      </c>
      <c r="F2651">
        <f t="shared" si="1"/>
        <v>112</v>
      </c>
      <c r="G2651" t="str">
        <f>VLOOKUP(A2651,[1]Sheet1!$B$2:$E$200,3,FALSE)</f>
        <v>MINICLAVEL</v>
      </c>
      <c r="H2651">
        <f>+Tabla1[[#This Row],[VALOR]]/7</f>
        <v>16</v>
      </c>
    </row>
    <row r="2652" spans="1:8" x14ac:dyDescent="0.25">
      <c r="A2652" t="s">
        <v>10</v>
      </c>
      <c r="B2652" t="s">
        <v>142</v>
      </c>
      <c r="C2652" t="s">
        <v>160</v>
      </c>
      <c r="D2652" t="s">
        <v>160</v>
      </c>
      <c r="E2652" t="s">
        <v>111</v>
      </c>
      <c r="F2652">
        <f t="shared" si="1"/>
        <v>112</v>
      </c>
      <c r="G2652" t="str">
        <f>VLOOKUP(A2652,[1]Sheet1!$B$2:$E$200,3,FALSE)</f>
        <v>CLAVEL</v>
      </c>
      <c r="H2652">
        <f>+Tabla1[[#This Row],[VALOR]]/7</f>
        <v>16</v>
      </c>
    </row>
    <row r="2653" spans="1:8" x14ac:dyDescent="0.25">
      <c r="A2653" t="s">
        <v>11</v>
      </c>
      <c r="B2653" t="s">
        <v>142</v>
      </c>
      <c r="C2653" t="s">
        <v>160</v>
      </c>
      <c r="D2653" t="s">
        <v>160</v>
      </c>
      <c r="E2653" t="s">
        <v>111</v>
      </c>
      <c r="F2653">
        <f t="shared" si="1"/>
        <v>112</v>
      </c>
      <c r="G2653" t="str">
        <f>VLOOKUP(A2653,[1]Sheet1!$B$2:$E$200,3,FALSE)</f>
        <v>MINICLAVEL</v>
      </c>
      <c r="H2653">
        <f>+Tabla1[[#This Row],[VALOR]]/7</f>
        <v>16</v>
      </c>
    </row>
    <row r="2654" spans="1:8" x14ac:dyDescent="0.25">
      <c r="A2654" t="s">
        <v>12</v>
      </c>
      <c r="B2654" t="s">
        <v>142</v>
      </c>
      <c r="C2654" t="s">
        <v>160</v>
      </c>
      <c r="D2654" t="s">
        <v>160</v>
      </c>
      <c r="E2654" t="s">
        <v>111</v>
      </c>
      <c r="F2654">
        <f t="shared" si="1"/>
        <v>112</v>
      </c>
      <c r="G2654" t="str">
        <f>VLOOKUP(A2654,[1]Sheet1!$B$2:$E$200,3,FALSE)</f>
        <v>MINICLAVEL</v>
      </c>
      <c r="H2654">
        <f>+Tabla1[[#This Row],[VALOR]]/7</f>
        <v>16</v>
      </c>
    </row>
    <row r="2655" spans="1:8" x14ac:dyDescent="0.25">
      <c r="A2655" t="s">
        <v>13</v>
      </c>
      <c r="B2655" t="s">
        <v>142</v>
      </c>
      <c r="C2655" t="s">
        <v>160</v>
      </c>
      <c r="D2655" t="s">
        <v>160</v>
      </c>
      <c r="E2655" t="s">
        <v>111</v>
      </c>
      <c r="F2655">
        <f t="shared" si="1"/>
        <v>112</v>
      </c>
      <c r="G2655" t="str">
        <f>VLOOKUP(A2655,[1]Sheet1!$B$2:$E$200,3,FALSE)</f>
        <v>CLAVEL</v>
      </c>
      <c r="H2655">
        <f>+Tabla1[[#This Row],[VALOR]]/7</f>
        <v>16</v>
      </c>
    </row>
    <row r="2656" spans="1:8" x14ac:dyDescent="0.25">
      <c r="A2656" t="s">
        <v>14</v>
      </c>
      <c r="B2656" t="s">
        <v>142</v>
      </c>
      <c r="C2656" t="s">
        <v>160</v>
      </c>
      <c r="D2656" t="s">
        <v>160</v>
      </c>
      <c r="E2656" t="s">
        <v>111</v>
      </c>
      <c r="F2656">
        <f t="shared" si="1"/>
        <v>112</v>
      </c>
      <c r="G2656" t="str">
        <f>VLOOKUP(A2656,[1]Sheet1!$B$2:$E$200,3,FALSE)</f>
        <v>CLAVEL</v>
      </c>
      <c r="H2656">
        <f>+Tabla1[[#This Row],[VALOR]]/7</f>
        <v>16</v>
      </c>
    </row>
    <row r="2657" spans="1:8" x14ac:dyDescent="0.25">
      <c r="A2657" t="s">
        <v>15</v>
      </c>
      <c r="B2657" t="s">
        <v>142</v>
      </c>
      <c r="C2657" t="s">
        <v>160</v>
      </c>
      <c r="D2657" t="s">
        <v>160</v>
      </c>
      <c r="E2657" t="s">
        <v>111</v>
      </c>
      <c r="F2657">
        <f t="shared" si="1"/>
        <v>112</v>
      </c>
      <c r="G2657" t="str">
        <f>VLOOKUP(A2657,[1]Sheet1!$B$2:$E$200,3,FALSE)</f>
        <v>CLAVEL</v>
      </c>
      <c r="H2657">
        <f>+Tabla1[[#This Row],[VALOR]]/7</f>
        <v>16</v>
      </c>
    </row>
    <row r="2658" spans="1:8" x14ac:dyDescent="0.25">
      <c r="A2658" t="s">
        <v>16</v>
      </c>
      <c r="B2658" t="s">
        <v>142</v>
      </c>
      <c r="C2658" t="s">
        <v>160</v>
      </c>
      <c r="D2658" t="s">
        <v>160</v>
      </c>
      <c r="E2658" t="s">
        <v>111</v>
      </c>
      <c r="F2658">
        <f t="shared" si="1"/>
        <v>112</v>
      </c>
      <c r="G2658" t="str">
        <f>VLOOKUP(A2658,[1]Sheet1!$B$2:$E$200,3,FALSE)</f>
        <v>CLAVEL</v>
      </c>
      <c r="H2658">
        <f>+Tabla1[[#This Row],[VALOR]]/7</f>
        <v>16</v>
      </c>
    </row>
    <row r="2659" spans="1:8" x14ac:dyDescent="0.25">
      <c r="A2659" t="s">
        <v>17</v>
      </c>
      <c r="B2659" t="s">
        <v>142</v>
      </c>
      <c r="C2659" t="s">
        <v>160</v>
      </c>
      <c r="D2659" t="s">
        <v>160</v>
      </c>
      <c r="E2659" t="s">
        <v>111</v>
      </c>
      <c r="F2659">
        <f t="shared" si="1"/>
        <v>112</v>
      </c>
      <c r="G2659" t="str">
        <f>VLOOKUP(A2659,[1]Sheet1!$B$2:$E$200,3,FALSE)</f>
        <v>MINICLAVEL</v>
      </c>
      <c r="H2659">
        <f>+Tabla1[[#This Row],[VALOR]]/7</f>
        <v>16</v>
      </c>
    </row>
    <row r="2660" spans="1:8" x14ac:dyDescent="0.25">
      <c r="A2660" t="s">
        <v>18</v>
      </c>
      <c r="B2660" t="s">
        <v>142</v>
      </c>
      <c r="C2660" t="s">
        <v>160</v>
      </c>
      <c r="D2660" t="s">
        <v>160</v>
      </c>
      <c r="E2660" t="s">
        <v>111</v>
      </c>
      <c r="F2660">
        <f t="shared" si="1"/>
        <v>112</v>
      </c>
      <c r="G2660" t="str">
        <f>VLOOKUP(A2660,[1]Sheet1!$B$2:$E$200,3,FALSE)</f>
        <v>CLAVEL</v>
      </c>
      <c r="H2660">
        <f>+Tabla1[[#This Row],[VALOR]]/7</f>
        <v>16</v>
      </c>
    </row>
    <row r="2661" spans="1:8" x14ac:dyDescent="0.25">
      <c r="A2661" t="s">
        <v>19</v>
      </c>
      <c r="B2661" t="s">
        <v>142</v>
      </c>
      <c r="C2661" t="s">
        <v>160</v>
      </c>
      <c r="D2661" t="s">
        <v>160</v>
      </c>
      <c r="E2661" t="s">
        <v>111</v>
      </c>
      <c r="F2661">
        <f t="shared" si="1"/>
        <v>112</v>
      </c>
      <c r="G2661" t="str">
        <f>VLOOKUP(A2661,[1]Sheet1!$B$2:$E$200,3,FALSE)</f>
        <v>MINICLAVEL</v>
      </c>
      <c r="H2661">
        <f>+Tabla1[[#This Row],[VALOR]]/7</f>
        <v>16</v>
      </c>
    </row>
    <row r="2662" spans="1:8" x14ac:dyDescent="0.25">
      <c r="A2662" t="s">
        <v>20</v>
      </c>
      <c r="B2662" t="s">
        <v>142</v>
      </c>
      <c r="C2662" t="s">
        <v>160</v>
      </c>
      <c r="D2662" t="s">
        <v>160</v>
      </c>
      <c r="E2662" t="s">
        <v>111</v>
      </c>
      <c r="F2662">
        <f t="shared" si="1"/>
        <v>112</v>
      </c>
      <c r="G2662" t="str">
        <f>VLOOKUP(A2662,[1]Sheet1!$B$2:$E$200,3,FALSE)</f>
        <v>CLAVEL</v>
      </c>
      <c r="H2662">
        <f>+Tabla1[[#This Row],[VALOR]]/7</f>
        <v>16</v>
      </c>
    </row>
    <row r="2663" spans="1:8" x14ac:dyDescent="0.25">
      <c r="A2663" t="s">
        <v>21</v>
      </c>
      <c r="B2663" t="s">
        <v>142</v>
      </c>
      <c r="C2663" t="s">
        <v>160</v>
      </c>
      <c r="D2663" t="s">
        <v>160</v>
      </c>
      <c r="E2663" t="s">
        <v>111</v>
      </c>
      <c r="F2663">
        <f t="shared" si="1"/>
        <v>112</v>
      </c>
      <c r="G2663" t="str">
        <f>VLOOKUP(A2663,[1]Sheet1!$B$2:$E$200,3,FALSE)</f>
        <v>CLAVEL</v>
      </c>
      <c r="H2663">
        <f>+Tabla1[[#This Row],[VALOR]]/7</f>
        <v>16</v>
      </c>
    </row>
    <row r="2664" spans="1:8" x14ac:dyDescent="0.25">
      <c r="A2664" t="s">
        <v>115</v>
      </c>
      <c r="B2664" t="s">
        <v>142</v>
      </c>
      <c r="C2664" t="s">
        <v>160</v>
      </c>
      <c r="D2664" t="s">
        <v>160</v>
      </c>
      <c r="E2664" t="s">
        <v>111</v>
      </c>
      <c r="F2664">
        <f t="shared" si="1"/>
        <v>112</v>
      </c>
      <c r="G2664" t="str">
        <f>VLOOKUP(A2664,[1]Sheet1!$B$2:$E$200,3,FALSE)</f>
        <v>CLAVEL</v>
      </c>
      <c r="H2664">
        <f>+Tabla1[[#This Row],[VALOR]]/7</f>
        <v>16</v>
      </c>
    </row>
    <row r="2665" spans="1:8" x14ac:dyDescent="0.25">
      <c r="A2665" t="s">
        <v>22</v>
      </c>
      <c r="B2665" t="s">
        <v>142</v>
      </c>
      <c r="C2665" t="s">
        <v>160</v>
      </c>
      <c r="D2665" t="s">
        <v>160</v>
      </c>
      <c r="E2665" t="s">
        <v>111</v>
      </c>
      <c r="F2665">
        <f t="shared" si="1"/>
        <v>112</v>
      </c>
      <c r="G2665" t="str">
        <f>VLOOKUP(A2665,[1]Sheet1!$B$2:$E$200,3,FALSE)</f>
        <v>MINICLAVEL</v>
      </c>
      <c r="H2665">
        <f>+Tabla1[[#This Row],[VALOR]]/7</f>
        <v>16</v>
      </c>
    </row>
    <row r="2666" spans="1:8" x14ac:dyDescent="0.25">
      <c r="A2666" t="s">
        <v>23</v>
      </c>
      <c r="B2666" t="s">
        <v>142</v>
      </c>
      <c r="C2666" t="s">
        <v>160</v>
      </c>
      <c r="D2666" t="s">
        <v>160</v>
      </c>
      <c r="E2666" t="s">
        <v>111</v>
      </c>
      <c r="F2666">
        <f t="shared" si="1"/>
        <v>112</v>
      </c>
      <c r="G2666" t="e">
        <f>VLOOKUP(A2666,[1]Sheet1!$B$2:$E$200,3,FALSE)</f>
        <v>#N/A</v>
      </c>
      <c r="H2666">
        <f>+Tabla1[[#This Row],[VALOR]]/7</f>
        <v>16</v>
      </c>
    </row>
    <row r="2667" spans="1:8" x14ac:dyDescent="0.25">
      <c r="A2667" t="s">
        <v>24</v>
      </c>
      <c r="B2667" t="s">
        <v>142</v>
      </c>
      <c r="C2667" t="s">
        <v>160</v>
      </c>
      <c r="D2667" t="s">
        <v>160</v>
      </c>
      <c r="E2667" t="s">
        <v>111</v>
      </c>
      <c r="F2667">
        <f t="shared" si="1"/>
        <v>112</v>
      </c>
      <c r="G2667" t="str">
        <f>VLOOKUP(A2667,[1]Sheet1!$B$2:$E$200,3,FALSE)</f>
        <v>CLAVEL</v>
      </c>
      <c r="H2667">
        <f>+Tabla1[[#This Row],[VALOR]]/7</f>
        <v>16</v>
      </c>
    </row>
    <row r="2668" spans="1:8" x14ac:dyDescent="0.25">
      <c r="A2668" t="s">
        <v>25</v>
      </c>
      <c r="B2668" t="s">
        <v>142</v>
      </c>
      <c r="C2668" t="s">
        <v>160</v>
      </c>
      <c r="D2668" t="s">
        <v>160</v>
      </c>
      <c r="E2668" t="s">
        <v>111</v>
      </c>
      <c r="F2668">
        <f t="shared" si="1"/>
        <v>112</v>
      </c>
      <c r="G2668" t="str">
        <f>VLOOKUP(A2668,[1]Sheet1!$B$2:$E$200,3,FALSE)</f>
        <v>CLAVEL</v>
      </c>
      <c r="H2668">
        <f>+Tabla1[[#This Row],[VALOR]]/7</f>
        <v>16</v>
      </c>
    </row>
    <row r="2669" spans="1:8" x14ac:dyDescent="0.25">
      <c r="A2669" t="s">
        <v>26</v>
      </c>
      <c r="B2669" t="s">
        <v>142</v>
      </c>
      <c r="C2669" t="s">
        <v>160</v>
      </c>
      <c r="D2669" t="s">
        <v>160</v>
      </c>
      <c r="E2669" t="s">
        <v>111</v>
      </c>
      <c r="F2669">
        <f t="shared" si="1"/>
        <v>112</v>
      </c>
      <c r="G2669" t="str">
        <f>VLOOKUP(A2669,[1]Sheet1!$B$2:$E$200,3,FALSE)</f>
        <v>CLAVEL</v>
      </c>
      <c r="H2669">
        <f>+Tabla1[[#This Row],[VALOR]]/7</f>
        <v>16</v>
      </c>
    </row>
    <row r="2670" spans="1:8" x14ac:dyDescent="0.25">
      <c r="A2670" t="s">
        <v>27</v>
      </c>
      <c r="B2670" t="s">
        <v>142</v>
      </c>
      <c r="C2670" t="s">
        <v>160</v>
      </c>
      <c r="D2670" t="s">
        <v>160</v>
      </c>
      <c r="E2670" t="s">
        <v>111</v>
      </c>
      <c r="F2670">
        <f t="shared" si="1"/>
        <v>112</v>
      </c>
      <c r="G2670" t="str">
        <f>VLOOKUP(A2670,[1]Sheet1!$B$2:$E$200,3,FALSE)</f>
        <v>CLAVEL</v>
      </c>
      <c r="H2670">
        <f>+Tabla1[[#This Row],[VALOR]]/7</f>
        <v>16</v>
      </c>
    </row>
    <row r="2671" spans="1:8" x14ac:dyDescent="0.25">
      <c r="A2671" t="s">
        <v>28</v>
      </c>
      <c r="B2671" t="s">
        <v>142</v>
      </c>
      <c r="C2671" t="s">
        <v>160</v>
      </c>
      <c r="D2671" t="s">
        <v>160</v>
      </c>
      <c r="E2671" t="s">
        <v>111</v>
      </c>
      <c r="F2671">
        <f t="shared" si="1"/>
        <v>112</v>
      </c>
      <c r="G2671" t="str">
        <f>VLOOKUP(A2671,[1]Sheet1!$B$2:$E$200,3,FALSE)</f>
        <v>CLAVEL</v>
      </c>
      <c r="H2671">
        <f>+Tabla1[[#This Row],[VALOR]]/7</f>
        <v>16</v>
      </c>
    </row>
    <row r="2672" spans="1:8" x14ac:dyDescent="0.25">
      <c r="A2672" t="s">
        <v>29</v>
      </c>
      <c r="B2672" t="s">
        <v>142</v>
      </c>
      <c r="C2672" t="s">
        <v>160</v>
      </c>
      <c r="D2672" t="s">
        <v>160</v>
      </c>
      <c r="E2672" t="s">
        <v>111</v>
      </c>
      <c r="F2672">
        <f t="shared" si="1"/>
        <v>112</v>
      </c>
      <c r="G2672" t="str">
        <f>VLOOKUP(A2672,[1]Sheet1!$B$2:$E$200,3,FALSE)</f>
        <v>MINICLAVEL</v>
      </c>
      <c r="H2672">
        <f>+Tabla1[[#This Row],[VALOR]]/7</f>
        <v>16</v>
      </c>
    </row>
    <row r="2673" spans="1:8" x14ac:dyDescent="0.25">
      <c r="A2673" t="s">
        <v>116</v>
      </c>
      <c r="B2673" t="s">
        <v>142</v>
      </c>
      <c r="C2673" t="s">
        <v>160</v>
      </c>
      <c r="D2673" t="s">
        <v>160</v>
      </c>
      <c r="E2673" t="s">
        <v>111</v>
      </c>
      <c r="F2673">
        <f t="shared" ref="F2673:F2704" si="2">16*7</f>
        <v>112</v>
      </c>
      <c r="G2673" t="str">
        <f>VLOOKUP(A2673,[1]Sheet1!$B$2:$E$200,3,FALSE)</f>
        <v>MINICLAVEL</v>
      </c>
      <c r="H2673">
        <f>+Tabla1[[#This Row],[VALOR]]/7</f>
        <v>16</v>
      </c>
    </row>
    <row r="2674" spans="1:8" x14ac:dyDescent="0.25">
      <c r="A2674" t="s">
        <v>30</v>
      </c>
      <c r="B2674" t="s">
        <v>142</v>
      </c>
      <c r="C2674" t="s">
        <v>160</v>
      </c>
      <c r="D2674" t="s">
        <v>160</v>
      </c>
      <c r="E2674" t="s">
        <v>111</v>
      </c>
      <c r="F2674">
        <f t="shared" si="2"/>
        <v>112</v>
      </c>
      <c r="G2674" t="str">
        <f>VLOOKUP(A2674,[1]Sheet1!$B$2:$E$200,3,FALSE)</f>
        <v>CLAVEL</v>
      </c>
      <c r="H2674">
        <f>+Tabla1[[#This Row],[VALOR]]/7</f>
        <v>16</v>
      </c>
    </row>
    <row r="2675" spans="1:8" x14ac:dyDescent="0.25">
      <c r="A2675" t="s">
        <v>31</v>
      </c>
      <c r="B2675" t="s">
        <v>142</v>
      </c>
      <c r="C2675" t="s">
        <v>160</v>
      </c>
      <c r="D2675" t="s">
        <v>160</v>
      </c>
      <c r="E2675" t="s">
        <v>111</v>
      </c>
      <c r="F2675">
        <f t="shared" si="2"/>
        <v>112</v>
      </c>
      <c r="G2675" t="str">
        <f>VLOOKUP(A2675,[1]Sheet1!$B$2:$E$200,3,FALSE)</f>
        <v>MINICLAVEL</v>
      </c>
      <c r="H2675">
        <f>+Tabla1[[#This Row],[VALOR]]/7</f>
        <v>16</v>
      </c>
    </row>
    <row r="2676" spans="1:8" x14ac:dyDescent="0.25">
      <c r="A2676" t="s">
        <v>32</v>
      </c>
      <c r="B2676" t="s">
        <v>142</v>
      </c>
      <c r="C2676" t="s">
        <v>160</v>
      </c>
      <c r="D2676" t="s">
        <v>160</v>
      </c>
      <c r="E2676" t="s">
        <v>111</v>
      </c>
      <c r="F2676">
        <f t="shared" si="2"/>
        <v>112</v>
      </c>
      <c r="G2676" t="str">
        <f>VLOOKUP(A2676,[1]Sheet1!$B$2:$E$200,3,FALSE)</f>
        <v>MINICLAVEL</v>
      </c>
      <c r="H2676">
        <f>+Tabla1[[#This Row],[VALOR]]/7</f>
        <v>16</v>
      </c>
    </row>
    <row r="2677" spans="1:8" x14ac:dyDescent="0.25">
      <c r="A2677" t="s">
        <v>33</v>
      </c>
      <c r="B2677" t="s">
        <v>142</v>
      </c>
      <c r="C2677" t="s">
        <v>160</v>
      </c>
      <c r="D2677" t="s">
        <v>160</v>
      </c>
      <c r="E2677" t="s">
        <v>111</v>
      </c>
      <c r="F2677">
        <f t="shared" si="2"/>
        <v>112</v>
      </c>
      <c r="G2677" t="str">
        <f>VLOOKUP(A2677,[1]Sheet1!$B$2:$E$200,3,FALSE)</f>
        <v>CLAVEL</v>
      </c>
      <c r="H2677">
        <f>+Tabla1[[#This Row],[VALOR]]/7</f>
        <v>16</v>
      </c>
    </row>
    <row r="2678" spans="1:8" x14ac:dyDescent="0.25">
      <c r="A2678" t="s">
        <v>34</v>
      </c>
      <c r="B2678" t="s">
        <v>142</v>
      </c>
      <c r="C2678" t="s">
        <v>160</v>
      </c>
      <c r="D2678" t="s">
        <v>160</v>
      </c>
      <c r="E2678" t="s">
        <v>111</v>
      </c>
      <c r="F2678">
        <f t="shared" si="2"/>
        <v>112</v>
      </c>
      <c r="G2678" t="str">
        <f>VLOOKUP(A2678,[1]Sheet1!$B$2:$E$200,3,FALSE)</f>
        <v>CLAVEL</v>
      </c>
      <c r="H2678">
        <f>+Tabla1[[#This Row],[VALOR]]/7</f>
        <v>16</v>
      </c>
    </row>
    <row r="2679" spans="1:8" x14ac:dyDescent="0.25">
      <c r="A2679" t="s">
        <v>35</v>
      </c>
      <c r="B2679" t="s">
        <v>142</v>
      </c>
      <c r="C2679" t="s">
        <v>160</v>
      </c>
      <c r="D2679" t="s">
        <v>160</v>
      </c>
      <c r="E2679" t="s">
        <v>111</v>
      </c>
      <c r="F2679">
        <f t="shared" si="2"/>
        <v>112</v>
      </c>
      <c r="G2679" t="str">
        <f>VLOOKUP(A2679,[1]Sheet1!$B$2:$E$200,3,FALSE)</f>
        <v>CLAVEL</v>
      </c>
      <c r="H2679">
        <f>+Tabla1[[#This Row],[VALOR]]/7</f>
        <v>16</v>
      </c>
    </row>
    <row r="2680" spans="1:8" x14ac:dyDescent="0.25">
      <c r="A2680" t="s">
        <v>36</v>
      </c>
      <c r="B2680" t="s">
        <v>142</v>
      </c>
      <c r="C2680" t="s">
        <v>160</v>
      </c>
      <c r="D2680" t="s">
        <v>160</v>
      </c>
      <c r="E2680" t="s">
        <v>111</v>
      </c>
      <c r="F2680">
        <f t="shared" si="2"/>
        <v>112</v>
      </c>
      <c r="G2680" t="str">
        <f>VLOOKUP(A2680,[1]Sheet1!$B$2:$E$200,3,FALSE)</f>
        <v>CLAVEL</v>
      </c>
      <c r="H2680">
        <f>+Tabla1[[#This Row],[VALOR]]/7</f>
        <v>16</v>
      </c>
    </row>
    <row r="2681" spans="1:8" x14ac:dyDescent="0.25">
      <c r="A2681" t="s">
        <v>37</v>
      </c>
      <c r="B2681" t="s">
        <v>142</v>
      </c>
      <c r="C2681" t="s">
        <v>160</v>
      </c>
      <c r="D2681" t="s">
        <v>160</v>
      </c>
      <c r="E2681" t="s">
        <v>111</v>
      </c>
      <c r="F2681">
        <f t="shared" si="2"/>
        <v>112</v>
      </c>
      <c r="G2681" t="str">
        <f>VLOOKUP(A2681,[1]Sheet1!$B$2:$E$200,3,FALSE)</f>
        <v>CLAVEL</v>
      </c>
      <c r="H2681">
        <f>+Tabla1[[#This Row],[VALOR]]/7</f>
        <v>16</v>
      </c>
    </row>
    <row r="2682" spans="1:8" x14ac:dyDescent="0.25">
      <c r="A2682" t="s">
        <v>38</v>
      </c>
      <c r="B2682" t="s">
        <v>142</v>
      </c>
      <c r="C2682" t="s">
        <v>160</v>
      </c>
      <c r="D2682" t="s">
        <v>160</v>
      </c>
      <c r="E2682" t="s">
        <v>111</v>
      </c>
      <c r="F2682">
        <f t="shared" si="2"/>
        <v>112</v>
      </c>
      <c r="G2682" t="str">
        <f>VLOOKUP(A2682,[1]Sheet1!$B$2:$E$200,3,FALSE)</f>
        <v>CLAVEL</v>
      </c>
      <c r="H2682">
        <f>+Tabla1[[#This Row],[VALOR]]/7</f>
        <v>16</v>
      </c>
    </row>
    <row r="2683" spans="1:8" x14ac:dyDescent="0.25">
      <c r="A2683" t="s">
        <v>39</v>
      </c>
      <c r="B2683" t="s">
        <v>142</v>
      </c>
      <c r="C2683" t="s">
        <v>160</v>
      </c>
      <c r="D2683" t="s">
        <v>160</v>
      </c>
      <c r="E2683" t="s">
        <v>111</v>
      </c>
      <c r="F2683">
        <f t="shared" si="2"/>
        <v>112</v>
      </c>
      <c r="G2683" t="str">
        <f>VLOOKUP(A2683,[1]Sheet1!$B$2:$E$200,3,FALSE)</f>
        <v>CLAVEL</v>
      </c>
      <c r="H2683">
        <f>+Tabla1[[#This Row],[VALOR]]/7</f>
        <v>16</v>
      </c>
    </row>
    <row r="2684" spans="1:8" x14ac:dyDescent="0.25">
      <c r="A2684" t="s">
        <v>40</v>
      </c>
      <c r="B2684" t="s">
        <v>142</v>
      </c>
      <c r="C2684" t="s">
        <v>160</v>
      </c>
      <c r="D2684" t="s">
        <v>160</v>
      </c>
      <c r="E2684" t="s">
        <v>111</v>
      </c>
      <c r="F2684">
        <f t="shared" si="2"/>
        <v>112</v>
      </c>
      <c r="G2684" t="str">
        <f>VLOOKUP(A2684,[1]Sheet1!$B$2:$E$200,3,FALSE)</f>
        <v>CLAVEL</v>
      </c>
      <c r="H2684">
        <f>+Tabla1[[#This Row],[VALOR]]/7</f>
        <v>16</v>
      </c>
    </row>
    <row r="2685" spans="1:8" x14ac:dyDescent="0.25">
      <c r="A2685" t="s">
        <v>41</v>
      </c>
      <c r="B2685" t="s">
        <v>142</v>
      </c>
      <c r="C2685" t="s">
        <v>160</v>
      </c>
      <c r="D2685" t="s">
        <v>160</v>
      </c>
      <c r="E2685" t="s">
        <v>111</v>
      </c>
      <c r="F2685">
        <f t="shared" si="2"/>
        <v>112</v>
      </c>
      <c r="G2685" t="str">
        <f>VLOOKUP(A2685,[1]Sheet1!$B$2:$E$200,3,FALSE)</f>
        <v>MINICLAVEL</v>
      </c>
      <c r="H2685">
        <f>+Tabla1[[#This Row],[VALOR]]/7</f>
        <v>16</v>
      </c>
    </row>
    <row r="2686" spans="1:8" x14ac:dyDescent="0.25">
      <c r="A2686" t="s">
        <v>42</v>
      </c>
      <c r="B2686" t="s">
        <v>142</v>
      </c>
      <c r="C2686" t="s">
        <v>160</v>
      </c>
      <c r="D2686" t="s">
        <v>160</v>
      </c>
      <c r="E2686" t="s">
        <v>111</v>
      </c>
      <c r="F2686">
        <f t="shared" si="2"/>
        <v>112</v>
      </c>
      <c r="G2686" t="str">
        <f>VLOOKUP(A2686,[1]Sheet1!$B$2:$E$200,3,FALSE)</f>
        <v>CLAVEL</v>
      </c>
      <c r="H2686">
        <f>+Tabla1[[#This Row],[VALOR]]/7</f>
        <v>16</v>
      </c>
    </row>
    <row r="2687" spans="1:8" x14ac:dyDescent="0.25">
      <c r="A2687" t="s">
        <v>43</v>
      </c>
      <c r="B2687" t="s">
        <v>142</v>
      </c>
      <c r="C2687" t="s">
        <v>160</v>
      </c>
      <c r="D2687" t="s">
        <v>160</v>
      </c>
      <c r="E2687" t="s">
        <v>111</v>
      </c>
      <c r="F2687">
        <f t="shared" si="2"/>
        <v>112</v>
      </c>
      <c r="G2687" t="str">
        <f>VLOOKUP(A2687,[1]Sheet1!$B$2:$E$200,3,FALSE)</f>
        <v>CLAVEL</v>
      </c>
      <c r="H2687">
        <f>+Tabla1[[#This Row],[VALOR]]/7</f>
        <v>16</v>
      </c>
    </row>
    <row r="2688" spans="1:8" x14ac:dyDescent="0.25">
      <c r="A2688" t="s">
        <v>44</v>
      </c>
      <c r="B2688" t="s">
        <v>142</v>
      </c>
      <c r="C2688" t="s">
        <v>160</v>
      </c>
      <c r="D2688" t="s">
        <v>160</v>
      </c>
      <c r="E2688" t="s">
        <v>111</v>
      </c>
      <c r="F2688">
        <f t="shared" si="2"/>
        <v>112</v>
      </c>
      <c r="G2688" t="str">
        <f>VLOOKUP(A2688,[1]Sheet1!$B$2:$E$200,3,FALSE)</f>
        <v>CLAVEL</v>
      </c>
      <c r="H2688">
        <f>+Tabla1[[#This Row],[VALOR]]/7</f>
        <v>16</v>
      </c>
    </row>
    <row r="2689" spans="1:8" x14ac:dyDescent="0.25">
      <c r="A2689" t="s">
        <v>45</v>
      </c>
      <c r="B2689" t="s">
        <v>142</v>
      </c>
      <c r="C2689" t="s">
        <v>160</v>
      </c>
      <c r="D2689" t="s">
        <v>160</v>
      </c>
      <c r="E2689" t="s">
        <v>111</v>
      </c>
      <c r="F2689">
        <f t="shared" si="2"/>
        <v>112</v>
      </c>
      <c r="G2689" t="str">
        <f>VLOOKUP(A2689,[1]Sheet1!$B$2:$E$200,3,FALSE)</f>
        <v>CLAVEL</v>
      </c>
      <c r="H2689">
        <f>+Tabla1[[#This Row],[VALOR]]/7</f>
        <v>16</v>
      </c>
    </row>
    <row r="2690" spans="1:8" x14ac:dyDescent="0.25">
      <c r="A2690" t="s">
        <v>46</v>
      </c>
      <c r="B2690" t="s">
        <v>142</v>
      </c>
      <c r="C2690" t="s">
        <v>160</v>
      </c>
      <c r="D2690" t="s">
        <v>160</v>
      </c>
      <c r="E2690" t="s">
        <v>111</v>
      </c>
      <c r="F2690">
        <f t="shared" si="2"/>
        <v>112</v>
      </c>
      <c r="G2690" t="str">
        <f>VLOOKUP(A2690,[1]Sheet1!$B$2:$E$200,3,FALSE)</f>
        <v>CLAVEL</v>
      </c>
      <c r="H2690">
        <f>+Tabla1[[#This Row],[VALOR]]/7</f>
        <v>16</v>
      </c>
    </row>
    <row r="2691" spans="1:8" x14ac:dyDescent="0.25">
      <c r="A2691" t="s">
        <v>47</v>
      </c>
      <c r="B2691" t="s">
        <v>142</v>
      </c>
      <c r="C2691" t="s">
        <v>160</v>
      </c>
      <c r="D2691" t="s">
        <v>160</v>
      </c>
      <c r="E2691" t="s">
        <v>111</v>
      </c>
      <c r="F2691">
        <f t="shared" si="2"/>
        <v>112</v>
      </c>
      <c r="G2691" t="str">
        <f>VLOOKUP(A2691,[1]Sheet1!$B$2:$E$200,3,FALSE)</f>
        <v>MINICLAVEL</v>
      </c>
      <c r="H2691">
        <f>+Tabla1[[#This Row],[VALOR]]/7</f>
        <v>16</v>
      </c>
    </row>
    <row r="2692" spans="1:8" x14ac:dyDescent="0.25">
      <c r="A2692" t="s">
        <v>48</v>
      </c>
      <c r="B2692" t="s">
        <v>142</v>
      </c>
      <c r="C2692" t="s">
        <v>160</v>
      </c>
      <c r="D2692" t="s">
        <v>160</v>
      </c>
      <c r="E2692" t="s">
        <v>111</v>
      </c>
      <c r="F2692">
        <f t="shared" si="2"/>
        <v>112</v>
      </c>
      <c r="G2692" t="str">
        <f>VLOOKUP(A2692,[1]Sheet1!$B$2:$E$200,3,FALSE)</f>
        <v>CLAVEL</v>
      </c>
      <c r="H2692">
        <f>+Tabla1[[#This Row],[VALOR]]/7</f>
        <v>16</v>
      </c>
    </row>
    <row r="2693" spans="1:8" x14ac:dyDescent="0.25">
      <c r="A2693" t="s">
        <v>112</v>
      </c>
      <c r="B2693" t="s">
        <v>142</v>
      </c>
      <c r="C2693" t="s">
        <v>160</v>
      </c>
      <c r="D2693" t="s">
        <v>160</v>
      </c>
      <c r="E2693" t="s">
        <v>111</v>
      </c>
      <c r="F2693">
        <f t="shared" si="2"/>
        <v>112</v>
      </c>
      <c r="G2693" t="str">
        <f>VLOOKUP(A2693,[1]Sheet1!$B$2:$E$200,3,FALSE)</f>
        <v>CLAVEL</v>
      </c>
      <c r="H2693">
        <f>+Tabla1[[#This Row],[VALOR]]/7</f>
        <v>16</v>
      </c>
    </row>
    <row r="2694" spans="1:8" x14ac:dyDescent="0.25">
      <c r="A2694" t="s">
        <v>49</v>
      </c>
      <c r="B2694" t="s">
        <v>142</v>
      </c>
      <c r="C2694" t="s">
        <v>160</v>
      </c>
      <c r="D2694" t="s">
        <v>160</v>
      </c>
      <c r="E2694" t="s">
        <v>111</v>
      </c>
      <c r="F2694">
        <f t="shared" si="2"/>
        <v>112</v>
      </c>
      <c r="G2694" t="str">
        <f>VLOOKUP(A2694,[1]Sheet1!$B$2:$E$200,3,FALSE)</f>
        <v>CLAVEL</v>
      </c>
      <c r="H2694">
        <f>+Tabla1[[#This Row],[VALOR]]/7</f>
        <v>16</v>
      </c>
    </row>
    <row r="2695" spans="1:8" x14ac:dyDescent="0.25">
      <c r="A2695" t="s">
        <v>50</v>
      </c>
      <c r="B2695" t="s">
        <v>142</v>
      </c>
      <c r="C2695" t="s">
        <v>160</v>
      </c>
      <c r="D2695" t="s">
        <v>160</v>
      </c>
      <c r="E2695" t="s">
        <v>111</v>
      </c>
      <c r="F2695">
        <f t="shared" si="2"/>
        <v>112</v>
      </c>
      <c r="G2695" t="str">
        <f>VLOOKUP(A2695,[1]Sheet1!$B$2:$E$200,3,FALSE)</f>
        <v>CLAVEL</v>
      </c>
      <c r="H2695">
        <f>+Tabla1[[#This Row],[VALOR]]/7</f>
        <v>16</v>
      </c>
    </row>
    <row r="2696" spans="1:8" x14ac:dyDescent="0.25">
      <c r="A2696" t="s">
        <v>51</v>
      </c>
      <c r="B2696" t="s">
        <v>142</v>
      </c>
      <c r="C2696" t="s">
        <v>160</v>
      </c>
      <c r="D2696" t="s">
        <v>160</v>
      </c>
      <c r="E2696" t="s">
        <v>111</v>
      </c>
      <c r="F2696">
        <f t="shared" si="2"/>
        <v>112</v>
      </c>
      <c r="G2696" t="str">
        <f>VLOOKUP(A2696,[1]Sheet1!$B$2:$E$200,3,FALSE)</f>
        <v>CLAVEL</v>
      </c>
      <c r="H2696">
        <f>+Tabla1[[#This Row],[VALOR]]/7</f>
        <v>16</v>
      </c>
    </row>
    <row r="2697" spans="1:8" x14ac:dyDescent="0.25">
      <c r="A2697" t="s">
        <v>52</v>
      </c>
      <c r="B2697" t="s">
        <v>142</v>
      </c>
      <c r="C2697" t="s">
        <v>160</v>
      </c>
      <c r="D2697" t="s">
        <v>160</v>
      </c>
      <c r="E2697" t="s">
        <v>111</v>
      </c>
      <c r="F2697">
        <f t="shared" si="2"/>
        <v>112</v>
      </c>
      <c r="G2697" t="str">
        <f>VLOOKUP(A2697,[1]Sheet1!$B$2:$E$200,3,FALSE)</f>
        <v>CLAVEL</v>
      </c>
      <c r="H2697">
        <f>+Tabla1[[#This Row],[VALOR]]/7</f>
        <v>16</v>
      </c>
    </row>
    <row r="2698" spans="1:8" x14ac:dyDescent="0.25">
      <c r="A2698" t="s">
        <v>53</v>
      </c>
      <c r="B2698" t="s">
        <v>142</v>
      </c>
      <c r="C2698" t="s">
        <v>160</v>
      </c>
      <c r="D2698" t="s">
        <v>160</v>
      </c>
      <c r="E2698" t="s">
        <v>111</v>
      </c>
      <c r="F2698">
        <f t="shared" si="2"/>
        <v>112</v>
      </c>
      <c r="G2698" t="str">
        <f>VLOOKUP(A2698,[1]Sheet1!$B$2:$E$200,3,FALSE)</f>
        <v>CLAVEL</v>
      </c>
      <c r="H2698">
        <f>+Tabla1[[#This Row],[VALOR]]/7</f>
        <v>16</v>
      </c>
    </row>
    <row r="2699" spans="1:8" x14ac:dyDescent="0.25">
      <c r="A2699" t="s">
        <v>54</v>
      </c>
      <c r="B2699" t="s">
        <v>142</v>
      </c>
      <c r="C2699" t="s">
        <v>160</v>
      </c>
      <c r="D2699" t="s">
        <v>160</v>
      </c>
      <c r="E2699" t="s">
        <v>111</v>
      </c>
      <c r="F2699">
        <f t="shared" si="2"/>
        <v>112</v>
      </c>
      <c r="G2699" t="str">
        <f>VLOOKUP(A2699,[1]Sheet1!$B$2:$E$200,3,FALSE)</f>
        <v>CLAVEL</v>
      </c>
      <c r="H2699">
        <f>+Tabla1[[#This Row],[VALOR]]/7</f>
        <v>16</v>
      </c>
    </row>
    <row r="2700" spans="1:8" x14ac:dyDescent="0.25">
      <c r="A2700" t="s">
        <v>55</v>
      </c>
      <c r="B2700" t="s">
        <v>142</v>
      </c>
      <c r="C2700" t="s">
        <v>160</v>
      </c>
      <c r="D2700" t="s">
        <v>160</v>
      </c>
      <c r="E2700" t="s">
        <v>111</v>
      </c>
      <c r="F2700">
        <f t="shared" si="2"/>
        <v>112</v>
      </c>
      <c r="G2700" t="str">
        <f>VLOOKUP(A2700,[1]Sheet1!$B$2:$E$200,3,FALSE)</f>
        <v>MINICLAVEL</v>
      </c>
      <c r="H2700">
        <f>+Tabla1[[#This Row],[VALOR]]/7</f>
        <v>16</v>
      </c>
    </row>
    <row r="2701" spans="1:8" x14ac:dyDescent="0.25">
      <c r="A2701" t="s">
        <v>56</v>
      </c>
      <c r="B2701" t="s">
        <v>142</v>
      </c>
      <c r="C2701" t="s">
        <v>160</v>
      </c>
      <c r="D2701" t="s">
        <v>160</v>
      </c>
      <c r="E2701" t="s">
        <v>111</v>
      </c>
      <c r="F2701">
        <f t="shared" si="2"/>
        <v>112</v>
      </c>
      <c r="G2701" t="str">
        <f>VLOOKUP(A2701,[1]Sheet1!$B$2:$E$200,3,FALSE)</f>
        <v>MINICLAVEL</v>
      </c>
      <c r="H2701">
        <f>+Tabla1[[#This Row],[VALOR]]/7</f>
        <v>16</v>
      </c>
    </row>
    <row r="2702" spans="1:8" x14ac:dyDescent="0.25">
      <c r="A2702" t="s">
        <v>57</v>
      </c>
      <c r="B2702" t="s">
        <v>142</v>
      </c>
      <c r="C2702" t="s">
        <v>160</v>
      </c>
      <c r="D2702" t="s">
        <v>160</v>
      </c>
      <c r="E2702" t="s">
        <v>111</v>
      </c>
      <c r="F2702">
        <f t="shared" si="2"/>
        <v>112</v>
      </c>
      <c r="G2702" t="str">
        <f>VLOOKUP(A2702,[1]Sheet1!$B$2:$E$200,3,FALSE)</f>
        <v>CLAVEL</v>
      </c>
      <c r="H2702">
        <f>+Tabla1[[#This Row],[VALOR]]/7</f>
        <v>16</v>
      </c>
    </row>
    <row r="2703" spans="1:8" x14ac:dyDescent="0.25">
      <c r="A2703" t="s">
        <v>113</v>
      </c>
      <c r="B2703" t="s">
        <v>142</v>
      </c>
      <c r="C2703" t="s">
        <v>160</v>
      </c>
      <c r="D2703" t="s">
        <v>160</v>
      </c>
      <c r="E2703" t="s">
        <v>111</v>
      </c>
      <c r="F2703">
        <f t="shared" si="2"/>
        <v>112</v>
      </c>
      <c r="G2703" t="str">
        <f>VLOOKUP(A2703,[1]Sheet1!$B$2:$E$200,3,FALSE)</f>
        <v>MINICLAVEL</v>
      </c>
      <c r="H2703">
        <f>+Tabla1[[#This Row],[VALOR]]/7</f>
        <v>16</v>
      </c>
    </row>
    <row r="2704" spans="1:8" x14ac:dyDescent="0.25">
      <c r="A2704" t="s">
        <v>117</v>
      </c>
      <c r="B2704" t="s">
        <v>142</v>
      </c>
      <c r="C2704" t="s">
        <v>160</v>
      </c>
      <c r="D2704" t="s">
        <v>160</v>
      </c>
      <c r="E2704" t="s">
        <v>111</v>
      </c>
      <c r="F2704">
        <f t="shared" si="2"/>
        <v>112</v>
      </c>
      <c r="G2704" t="str">
        <f>VLOOKUP(A2704,[1]Sheet1!$B$2:$E$200,3,FALSE)</f>
        <v>MINICLAVEL</v>
      </c>
      <c r="H2704">
        <f>+Tabla1[[#This Row],[VALOR]]/7</f>
        <v>16</v>
      </c>
    </row>
    <row r="2705" spans="1:8" x14ac:dyDescent="0.25">
      <c r="A2705" t="s">
        <v>58</v>
      </c>
      <c r="B2705" t="s">
        <v>142</v>
      </c>
      <c r="C2705" t="s">
        <v>160</v>
      </c>
      <c r="D2705" t="s">
        <v>160</v>
      </c>
      <c r="E2705" t="s">
        <v>111</v>
      </c>
      <c r="F2705">
        <f t="shared" ref="F2705:F2736" si="3">16*7</f>
        <v>112</v>
      </c>
      <c r="G2705" t="str">
        <f>VLOOKUP(A2705,[1]Sheet1!$B$2:$E$200,3,FALSE)</f>
        <v>MINICLAVEL</v>
      </c>
      <c r="H2705">
        <f>+Tabla1[[#This Row],[VALOR]]/7</f>
        <v>16</v>
      </c>
    </row>
    <row r="2706" spans="1:8" x14ac:dyDescent="0.25">
      <c r="A2706" t="s">
        <v>118</v>
      </c>
      <c r="B2706" t="s">
        <v>142</v>
      </c>
      <c r="C2706" t="s">
        <v>160</v>
      </c>
      <c r="D2706" t="s">
        <v>160</v>
      </c>
      <c r="E2706" t="s">
        <v>111</v>
      </c>
      <c r="F2706">
        <f t="shared" si="3"/>
        <v>112</v>
      </c>
      <c r="G2706" t="str">
        <f>VLOOKUP(A2706,[1]Sheet1!$B$2:$E$200,3,FALSE)</f>
        <v>CLAVEL</v>
      </c>
      <c r="H2706">
        <f>+Tabla1[[#This Row],[VALOR]]/7</f>
        <v>16</v>
      </c>
    </row>
    <row r="2707" spans="1:8" x14ac:dyDescent="0.25">
      <c r="A2707" t="s">
        <v>59</v>
      </c>
      <c r="B2707" t="s">
        <v>142</v>
      </c>
      <c r="C2707" t="s">
        <v>160</v>
      </c>
      <c r="D2707" t="s">
        <v>160</v>
      </c>
      <c r="E2707" t="s">
        <v>111</v>
      </c>
      <c r="F2707">
        <f t="shared" si="3"/>
        <v>112</v>
      </c>
      <c r="G2707" t="str">
        <f>VLOOKUP(A2707,[1]Sheet1!$B$2:$E$200,3,FALSE)</f>
        <v>CLAVEL</v>
      </c>
      <c r="H2707">
        <f>+Tabla1[[#This Row],[VALOR]]/7</f>
        <v>16</v>
      </c>
    </row>
    <row r="2708" spans="1:8" x14ac:dyDescent="0.25">
      <c r="A2708" t="s">
        <v>60</v>
      </c>
      <c r="B2708" t="s">
        <v>142</v>
      </c>
      <c r="C2708" t="s">
        <v>160</v>
      </c>
      <c r="D2708" t="s">
        <v>160</v>
      </c>
      <c r="E2708" t="s">
        <v>111</v>
      </c>
      <c r="F2708">
        <f t="shared" si="3"/>
        <v>112</v>
      </c>
      <c r="G2708" t="str">
        <f>VLOOKUP(A2708,[1]Sheet1!$B$2:$E$200,3,FALSE)</f>
        <v>MINICLAVEL</v>
      </c>
      <c r="H2708">
        <f>+Tabla1[[#This Row],[VALOR]]/7</f>
        <v>16</v>
      </c>
    </row>
    <row r="2709" spans="1:8" x14ac:dyDescent="0.25">
      <c r="A2709" t="s">
        <v>61</v>
      </c>
      <c r="B2709" t="s">
        <v>142</v>
      </c>
      <c r="C2709" t="s">
        <v>160</v>
      </c>
      <c r="D2709" t="s">
        <v>160</v>
      </c>
      <c r="E2709" t="s">
        <v>111</v>
      </c>
      <c r="F2709">
        <f t="shared" si="3"/>
        <v>112</v>
      </c>
      <c r="G2709" t="str">
        <f>VLOOKUP(A2709,[1]Sheet1!$B$2:$E$200,3,FALSE)</f>
        <v>CLAVEL</v>
      </c>
      <c r="H2709">
        <f>+Tabla1[[#This Row],[VALOR]]/7</f>
        <v>16</v>
      </c>
    </row>
    <row r="2710" spans="1:8" x14ac:dyDescent="0.25">
      <c r="A2710" t="s">
        <v>62</v>
      </c>
      <c r="B2710" t="s">
        <v>142</v>
      </c>
      <c r="C2710" t="s">
        <v>160</v>
      </c>
      <c r="D2710" t="s">
        <v>160</v>
      </c>
      <c r="E2710" t="s">
        <v>111</v>
      </c>
      <c r="F2710">
        <f t="shared" si="3"/>
        <v>112</v>
      </c>
      <c r="G2710" t="str">
        <f>VLOOKUP(A2710,[1]Sheet1!$B$2:$E$200,3,FALSE)</f>
        <v>MINICLAVEL</v>
      </c>
      <c r="H2710">
        <f>+Tabla1[[#This Row],[VALOR]]/7</f>
        <v>16</v>
      </c>
    </row>
    <row r="2711" spans="1:8" x14ac:dyDescent="0.25">
      <c r="A2711" t="s">
        <v>63</v>
      </c>
      <c r="B2711" t="s">
        <v>142</v>
      </c>
      <c r="C2711" t="s">
        <v>160</v>
      </c>
      <c r="D2711" t="s">
        <v>160</v>
      </c>
      <c r="E2711" t="s">
        <v>111</v>
      </c>
      <c r="F2711">
        <f t="shared" si="3"/>
        <v>112</v>
      </c>
      <c r="G2711" t="str">
        <f>VLOOKUP(A2711,[1]Sheet1!$B$2:$E$200,3,FALSE)</f>
        <v>CLAVEL</v>
      </c>
      <c r="H2711">
        <f>+Tabla1[[#This Row],[VALOR]]/7</f>
        <v>16</v>
      </c>
    </row>
    <row r="2712" spans="1:8" x14ac:dyDescent="0.25">
      <c r="A2712" t="s">
        <v>64</v>
      </c>
      <c r="B2712" t="s">
        <v>142</v>
      </c>
      <c r="C2712" t="s">
        <v>160</v>
      </c>
      <c r="D2712" t="s">
        <v>160</v>
      </c>
      <c r="E2712" t="s">
        <v>111</v>
      </c>
      <c r="F2712">
        <f t="shared" si="3"/>
        <v>112</v>
      </c>
      <c r="G2712" t="str">
        <f>VLOOKUP(A2712,[1]Sheet1!$B$2:$E$200,3,FALSE)</f>
        <v>CLAVEL</v>
      </c>
      <c r="H2712">
        <f>+Tabla1[[#This Row],[VALOR]]/7</f>
        <v>16</v>
      </c>
    </row>
    <row r="2713" spans="1:8" x14ac:dyDescent="0.25">
      <c r="A2713" t="s">
        <v>65</v>
      </c>
      <c r="B2713" t="s">
        <v>142</v>
      </c>
      <c r="C2713" t="s">
        <v>160</v>
      </c>
      <c r="D2713" t="s">
        <v>160</v>
      </c>
      <c r="E2713" t="s">
        <v>111</v>
      </c>
      <c r="F2713">
        <f t="shared" si="3"/>
        <v>112</v>
      </c>
      <c r="G2713" t="str">
        <f>VLOOKUP(A2713,[1]Sheet1!$B$2:$E$200,3,FALSE)</f>
        <v>CLAVEL</v>
      </c>
      <c r="H2713">
        <f>+Tabla1[[#This Row],[VALOR]]/7</f>
        <v>16</v>
      </c>
    </row>
    <row r="2714" spans="1:8" x14ac:dyDescent="0.25">
      <c r="A2714" t="s">
        <v>66</v>
      </c>
      <c r="B2714" t="s">
        <v>142</v>
      </c>
      <c r="C2714" t="s">
        <v>160</v>
      </c>
      <c r="D2714" t="s">
        <v>160</v>
      </c>
      <c r="E2714" t="s">
        <v>111</v>
      </c>
      <c r="F2714">
        <f t="shared" si="3"/>
        <v>112</v>
      </c>
      <c r="G2714" t="str">
        <f>VLOOKUP(A2714,[1]Sheet1!$B$2:$E$200,3,FALSE)</f>
        <v>MINICLAVEL</v>
      </c>
      <c r="H2714">
        <f>+Tabla1[[#This Row],[VALOR]]/7</f>
        <v>16</v>
      </c>
    </row>
    <row r="2715" spans="1:8" x14ac:dyDescent="0.25">
      <c r="A2715" t="s">
        <v>67</v>
      </c>
      <c r="B2715" t="s">
        <v>142</v>
      </c>
      <c r="C2715" t="s">
        <v>160</v>
      </c>
      <c r="D2715" t="s">
        <v>160</v>
      </c>
      <c r="E2715" t="s">
        <v>111</v>
      </c>
      <c r="F2715">
        <f t="shared" si="3"/>
        <v>112</v>
      </c>
      <c r="G2715" t="str">
        <f>VLOOKUP(A2715,[1]Sheet1!$B$2:$E$200,3,FALSE)</f>
        <v>CLAVEL</v>
      </c>
      <c r="H2715">
        <f>+Tabla1[[#This Row],[VALOR]]/7</f>
        <v>16</v>
      </c>
    </row>
    <row r="2716" spans="1:8" x14ac:dyDescent="0.25">
      <c r="A2716" t="s">
        <v>68</v>
      </c>
      <c r="B2716" t="s">
        <v>142</v>
      </c>
      <c r="C2716" t="s">
        <v>160</v>
      </c>
      <c r="D2716" t="s">
        <v>160</v>
      </c>
      <c r="E2716" t="s">
        <v>111</v>
      </c>
      <c r="F2716">
        <f t="shared" si="3"/>
        <v>112</v>
      </c>
      <c r="G2716" t="str">
        <f>VLOOKUP(A2716,[1]Sheet1!$B$2:$E$200,3,FALSE)</f>
        <v>MINICLAVEL</v>
      </c>
      <c r="H2716">
        <f>+Tabla1[[#This Row],[VALOR]]/7</f>
        <v>16</v>
      </c>
    </row>
    <row r="2717" spans="1:8" x14ac:dyDescent="0.25">
      <c r="A2717" t="s">
        <v>69</v>
      </c>
      <c r="B2717" t="s">
        <v>142</v>
      </c>
      <c r="C2717" t="s">
        <v>160</v>
      </c>
      <c r="D2717" t="s">
        <v>160</v>
      </c>
      <c r="E2717" t="s">
        <v>111</v>
      </c>
      <c r="F2717">
        <f t="shared" si="3"/>
        <v>112</v>
      </c>
      <c r="G2717" t="str">
        <f>VLOOKUP(A2717,[1]Sheet1!$B$2:$E$200,3,FALSE)</f>
        <v>MINICLAVEL</v>
      </c>
      <c r="H2717">
        <f>+Tabla1[[#This Row],[VALOR]]/7</f>
        <v>16</v>
      </c>
    </row>
    <row r="2718" spans="1:8" x14ac:dyDescent="0.25">
      <c r="A2718" t="s">
        <v>70</v>
      </c>
      <c r="B2718" t="s">
        <v>142</v>
      </c>
      <c r="C2718" t="s">
        <v>160</v>
      </c>
      <c r="D2718" t="s">
        <v>160</v>
      </c>
      <c r="E2718" t="s">
        <v>111</v>
      </c>
      <c r="F2718">
        <f t="shared" si="3"/>
        <v>112</v>
      </c>
      <c r="G2718" t="str">
        <f>VLOOKUP(A2718,[1]Sheet1!$B$2:$E$200,3,FALSE)</f>
        <v>MINICLAVEL</v>
      </c>
      <c r="H2718">
        <f>+Tabla1[[#This Row],[VALOR]]/7</f>
        <v>16</v>
      </c>
    </row>
    <row r="2719" spans="1:8" x14ac:dyDescent="0.25">
      <c r="A2719" t="s">
        <v>71</v>
      </c>
      <c r="B2719" t="s">
        <v>142</v>
      </c>
      <c r="C2719" t="s">
        <v>160</v>
      </c>
      <c r="D2719" t="s">
        <v>160</v>
      </c>
      <c r="E2719" t="s">
        <v>111</v>
      </c>
      <c r="F2719">
        <f t="shared" si="3"/>
        <v>112</v>
      </c>
      <c r="G2719" t="str">
        <f>VLOOKUP(A2719,[1]Sheet1!$B$2:$E$200,3,FALSE)</f>
        <v>MINICLAVEL</v>
      </c>
      <c r="H2719">
        <f>+Tabla1[[#This Row],[VALOR]]/7</f>
        <v>16</v>
      </c>
    </row>
    <row r="2720" spans="1:8" x14ac:dyDescent="0.25">
      <c r="A2720" t="s">
        <v>72</v>
      </c>
      <c r="B2720" t="s">
        <v>142</v>
      </c>
      <c r="C2720" t="s">
        <v>160</v>
      </c>
      <c r="D2720" t="s">
        <v>160</v>
      </c>
      <c r="E2720" t="s">
        <v>111</v>
      </c>
      <c r="F2720">
        <f t="shared" si="3"/>
        <v>112</v>
      </c>
      <c r="G2720" t="str">
        <f>VLOOKUP(A2720,[1]Sheet1!$B$2:$E$200,3,FALSE)</f>
        <v>CLAVEL</v>
      </c>
      <c r="H2720">
        <f>+Tabla1[[#This Row],[VALOR]]/7</f>
        <v>16</v>
      </c>
    </row>
    <row r="2721" spans="1:8" x14ac:dyDescent="0.25">
      <c r="A2721" t="s">
        <v>73</v>
      </c>
      <c r="B2721" t="s">
        <v>142</v>
      </c>
      <c r="C2721" t="s">
        <v>160</v>
      </c>
      <c r="D2721" t="s">
        <v>160</v>
      </c>
      <c r="E2721" t="s">
        <v>111</v>
      </c>
      <c r="F2721">
        <f t="shared" si="3"/>
        <v>112</v>
      </c>
      <c r="G2721" t="str">
        <f>VLOOKUP(A2721,[1]Sheet1!$B$2:$E$200,3,FALSE)</f>
        <v>CLAVEL</v>
      </c>
      <c r="H2721">
        <f>+Tabla1[[#This Row],[VALOR]]/7</f>
        <v>16</v>
      </c>
    </row>
    <row r="2722" spans="1:8" x14ac:dyDescent="0.25">
      <c r="A2722" t="s">
        <v>74</v>
      </c>
      <c r="B2722" t="s">
        <v>142</v>
      </c>
      <c r="C2722" t="s">
        <v>160</v>
      </c>
      <c r="D2722" t="s">
        <v>160</v>
      </c>
      <c r="E2722" t="s">
        <v>111</v>
      </c>
      <c r="F2722">
        <f t="shared" si="3"/>
        <v>112</v>
      </c>
      <c r="G2722" t="str">
        <f>VLOOKUP(A2722,[1]Sheet1!$B$2:$E$200,3,FALSE)</f>
        <v>CLAVEL</v>
      </c>
      <c r="H2722">
        <f>+Tabla1[[#This Row],[VALOR]]/7</f>
        <v>16</v>
      </c>
    </row>
    <row r="2723" spans="1:8" x14ac:dyDescent="0.25">
      <c r="A2723" t="s">
        <v>75</v>
      </c>
      <c r="B2723" t="s">
        <v>142</v>
      </c>
      <c r="C2723" t="s">
        <v>160</v>
      </c>
      <c r="D2723" t="s">
        <v>160</v>
      </c>
      <c r="E2723" t="s">
        <v>111</v>
      </c>
      <c r="F2723">
        <f t="shared" si="3"/>
        <v>112</v>
      </c>
      <c r="G2723" t="str">
        <f>VLOOKUP(A2723,[1]Sheet1!$B$2:$E$200,3,FALSE)</f>
        <v>MINICLAVEL</v>
      </c>
      <c r="H2723">
        <f>+Tabla1[[#This Row],[VALOR]]/7</f>
        <v>16</v>
      </c>
    </row>
    <row r="2724" spans="1:8" x14ac:dyDescent="0.25">
      <c r="A2724" t="s">
        <v>76</v>
      </c>
      <c r="B2724" t="s">
        <v>142</v>
      </c>
      <c r="C2724" t="s">
        <v>160</v>
      </c>
      <c r="D2724" t="s">
        <v>160</v>
      </c>
      <c r="E2724" t="s">
        <v>111</v>
      </c>
      <c r="F2724">
        <f t="shared" si="3"/>
        <v>112</v>
      </c>
      <c r="G2724" t="str">
        <f>VLOOKUP(A2724,[1]Sheet1!$B$2:$E$200,3,FALSE)</f>
        <v>MINICLAVEL</v>
      </c>
      <c r="H2724">
        <f>+Tabla1[[#This Row],[VALOR]]/7</f>
        <v>16</v>
      </c>
    </row>
    <row r="2725" spans="1:8" x14ac:dyDescent="0.25">
      <c r="A2725" t="s">
        <v>77</v>
      </c>
      <c r="B2725" t="s">
        <v>142</v>
      </c>
      <c r="C2725" t="s">
        <v>160</v>
      </c>
      <c r="D2725" t="s">
        <v>160</v>
      </c>
      <c r="E2725" t="s">
        <v>111</v>
      </c>
      <c r="F2725">
        <f t="shared" si="3"/>
        <v>112</v>
      </c>
      <c r="G2725" t="str">
        <f>VLOOKUP(A2725,[1]Sheet1!$B$2:$E$200,3,FALSE)</f>
        <v>MINICLAVEL</v>
      </c>
      <c r="H2725">
        <f>+Tabla1[[#This Row],[VALOR]]/7</f>
        <v>16</v>
      </c>
    </row>
    <row r="2726" spans="1:8" x14ac:dyDescent="0.25">
      <c r="A2726" t="s">
        <v>119</v>
      </c>
      <c r="B2726" t="s">
        <v>142</v>
      </c>
      <c r="C2726" t="s">
        <v>160</v>
      </c>
      <c r="D2726" t="s">
        <v>160</v>
      </c>
      <c r="E2726" t="s">
        <v>111</v>
      </c>
      <c r="F2726">
        <f t="shared" si="3"/>
        <v>112</v>
      </c>
      <c r="G2726" t="str">
        <f>VLOOKUP(A2726,[1]Sheet1!$B$2:$E$200,3,FALSE)</f>
        <v>MINICLAVEL</v>
      </c>
      <c r="H2726">
        <f>+Tabla1[[#This Row],[VALOR]]/7</f>
        <v>16</v>
      </c>
    </row>
    <row r="2727" spans="1:8" x14ac:dyDescent="0.25">
      <c r="A2727" t="s">
        <v>78</v>
      </c>
      <c r="B2727" t="s">
        <v>142</v>
      </c>
      <c r="C2727" t="s">
        <v>160</v>
      </c>
      <c r="D2727" t="s">
        <v>160</v>
      </c>
      <c r="E2727" t="s">
        <v>111</v>
      </c>
      <c r="F2727">
        <f t="shared" si="3"/>
        <v>112</v>
      </c>
      <c r="G2727" t="str">
        <f>VLOOKUP(A2727,[1]Sheet1!$B$2:$E$200,3,FALSE)</f>
        <v>MINICLAVEL</v>
      </c>
      <c r="H2727">
        <f>+Tabla1[[#This Row],[VALOR]]/7</f>
        <v>16</v>
      </c>
    </row>
    <row r="2728" spans="1:8" x14ac:dyDescent="0.25">
      <c r="A2728" t="s">
        <v>79</v>
      </c>
      <c r="B2728" t="s">
        <v>142</v>
      </c>
      <c r="C2728" t="s">
        <v>160</v>
      </c>
      <c r="D2728" t="s">
        <v>160</v>
      </c>
      <c r="E2728" t="s">
        <v>111</v>
      </c>
      <c r="F2728">
        <f t="shared" si="3"/>
        <v>112</v>
      </c>
      <c r="G2728" t="str">
        <f>VLOOKUP(A2728,[1]Sheet1!$B$2:$E$200,3,FALSE)</f>
        <v>CLAVEL</v>
      </c>
      <c r="H2728">
        <f>+Tabla1[[#This Row],[VALOR]]/7</f>
        <v>16</v>
      </c>
    </row>
    <row r="2729" spans="1:8" x14ac:dyDescent="0.25">
      <c r="A2729" t="s">
        <v>80</v>
      </c>
      <c r="B2729" t="s">
        <v>142</v>
      </c>
      <c r="C2729" t="s">
        <v>160</v>
      </c>
      <c r="D2729" t="s">
        <v>160</v>
      </c>
      <c r="E2729" t="s">
        <v>111</v>
      </c>
      <c r="F2729">
        <f t="shared" si="3"/>
        <v>112</v>
      </c>
      <c r="G2729" t="str">
        <f>VLOOKUP(A2729,[1]Sheet1!$B$2:$E$200,3,FALSE)</f>
        <v>MINICLAVEL</v>
      </c>
      <c r="H2729">
        <f>+Tabla1[[#This Row],[VALOR]]/7</f>
        <v>16</v>
      </c>
    </row>
    <row r="2730" spans="1:8" x14ac:dyDescent="0.25">
      <c r="A2730" t="s">
        <v>81</v>
      </c>
      <c r="B2730" t="s">
        <v>142</v>
      </c>
      <c r="C2730" t="s">
        <v>160</v>
      </c>
      <c r="D2730" t="s">
        <v>160</v>
      </c>
      <c r="E2730" t="s">
        <v>111</v>
      </c>
      <c r="F2730">
        <f t="shared" si="3"/>
        <v>112</v>
      </c>
      <c r="G2730" t="str">
        <f>VLOOKUP(A2730,[1]Sheet1!$B$2:$E$200,3,FALSE)</f>
        <v>MINICLAVEL</v>
      </c>
      <c r="H2730">
        <f>+Tabla1[[#This Row],[VALOR]]/7</f>
        <v>16</v>
      </c>
    </row>
    <row r="2731" spans="1:8" x14ac:dyDescent="0.25">
      <c r="A2731" t="s">
        <v>82</v>
      </c>
      <c r="B2731" t="s">
        <v>142</v>
      </c>
      <c r="C2731" t="s">
        <v>160</v>
      </c>
      <c r="D2731" t="s">
        <v>160</v>
      </c>
      <c r="E2731" t="s">
        <v>111</v>
      </c>
      <c r="F2731">
        <f t="shared" si="3"/>
        <v>112</v>
      </c>
      <c r="G2731" t="str">
        <f>VLOOKUP(A2731,[1]Sheet1!$B$2:$E$200,3,FALSE)</f>
        <v>CLAVEL</v>
      </c>
      <c r="H2731">
        <f>+Tabla1[[#This Row],[VALOR]]/7</f>
        <v>16</v>
      </c>
    </row>
    <row r="2732" spans="1:8" x14ac:dyDescent="0.25">
      <c r="A2732" t="s">
        <v>83</v>
      </c>
      <c r="B2732" t="s">
        <v>142</v>
      </c>
      <c r="C2732" t="s">
        <v>160</v>
      </c>
      <c r="D2732" t="s">
        <v>160</v>
      </c>
      <c r="E2732" t="s">
        <v>111</v>
      </c>
      <c r="F2732">
        <f t="shared" si="3"/>
        <v>112</v>
      </c>
      <c r="G2732" t="str">
        <f>VLOOKUP(A2732,[1]Sheet1!$B$2:$E$200,3,FALSE)</f>
        <v>MINICLAVEL</v>
      </c>
      <c r="H2732">
        <f>+Tabla1[[#This Row],[VALOR]]/7</f>
        <v>16</v>
      </c>
    </row>
    <row r="2733" spans="1:8" x14ac:dyDescent="0.25">
      <c r="A2733" t="s">
        <v>162</v>
      </c>
      <c r="B2733" t="s">
        <v>142</v>
      </c>
      <c r="C2733" t="s">
        <v>160</v>
      </c>
      <c r="D2733" t="s">
        <v>160</v>
      </c>
      <c r="E2733" t="s">
        <v>111</v>
      </c>
      <c r="F2733">
        <f t="shared" si="3"/>
        <v>112</v>
      </c>
      <c r="G2733" t="str">
        <f>VLOOKUP(A2733,[1]Sheet1!$B$2:$E$200,3,FALSE)</f>
        <v>CLAVEL</v>
      </c>
      <c r="H2733">
        <f>+Tabla1[[#This Row],[VALOR]]/7</f>
        <v>16</v>
      </c>
    </row>
    <row r="2734" spans="1:8" x14ac:dyDescent="0.25">
      <c r="A2734" t="s">
        <v>120</v>
      </c>
      <c r="B2734" t="s">
        <v>142</v>
      </c>
      <c r="C2734" t="s">
        <v>160</v>
      </c>
      <c r="D2734" t="s">
        <v>160</v>
      </c>
      <c r="E2734" t="s">
        <v>111</v>
      </c>
      <c r="F2734">
        <f t="shared" si="3"/>
        <v>112</v>
      </c>
      <c r="G2734" t="e">
        <f>VLOOKUP(A2734,[1]Sheet1!$B$2:$E$200,3,FALSE)</f>
        <v>#N/A</v>
      </c>
      <c r="H2734">
        <f>+Tabla1[[#This Row],[VALOR]]/7</f>
        <v>16</v>
      </c>
    </row>
    <row r="2735" spans="1:8" x14ac:dyDescent="0.25">
      <c r="A2735" t="s">
        <v>84</v>
      </c>
      <c r="B2735" t="s">
        <v>142</v>
      </c>
      <c r="C2735" t="s">
        <v>160</v>
      </c>
      <c r="D2735" t="s">
        <v>160</v>
      </c>
      <c r="E2735" t="s">
        <v>111</v>
      </c>
      <c r="F2735">
        <f t="shared" si="3"/>
        <v>112</v>
      </c>
      <c r="G2735" t="str">
        <f>VLOOKUP(A2735,[1]Sheet1!$B$2:$E$200,3,FALSE)</f>
        <v>MINICLAVEL</v>
      </c>
      <c r="H2735">
        <f>+Tabla1[[#This Row],[VALOR]]/7</f>
        <v>16</v>
      </c>
    </row>
    <row r="2736" spans="1:8" x14ac:dyDescent="0.25">
      <c r="A2736" t="s">
        <v>85</v>
      </c>
      <c r="B2736" t="s">
        <v>142</v>
      </c>
      <c r="C2736" t="s">
        <v>160</v>
      </c>
      <c r="D2736" t="s">
        <v>160</v>
      </c>
      <c r="E2736" t="s">
        <v>111</v>
      </c>
      <c r="F2736">
        <f t="shared" si="3"/>
        <v>112</v>
      </c>
      <c r="G2736" t="str">
        <f>VLOOKUP(A2736,[1]Sheet1!$B$2:$E$200,3,FALSE)</f>
        <v>CLAVEL</v>
      </c>
      <c r="H2736">
        <f>+Tabla1[[#This Row],[VALOR]]/7</f>
        <v>16</v>
      </c>
    </row>
    <row r="2737" spans="1:8" x14ac:dyDescent="0.25">
      <c r="A2737" t="s">
        <v>86</v>
      </c>
      <c r="B2737" t="s">
        <v>142</v>
      </c>
      <c r="C2737" t="s">
        <v>160</v>
      </c>
      <c r="D2737" t="s">
        <v>160</v>
      </c>
      <c r="E2737" t="s">
        <v>111</v>
      </c>
      <c r="F2737">
        <f t="shared" ref="F2737:F2750" si="4">16*7</f>
        <v>112</v>
      </c>
      <c r="G2737" t="str">
        <f>VLOOKUP(A2737,[1]Sheet1!$B$2:$E$200,3,FALSE)</f>
        <v>MINICLAVEL</v>
      </c>
      <c r="H2737">
        <f>+Tabla1[[#This Row],[VALOR]]/7</f>
        <v>16</v>
      </c>
    </row>
    <row r="2738" spans="1:8" x14ac:dyDescent="0.25">
      <c r="A2738" t="s">
        <v>87</v>
      </c>
      <c r="B2738" t="s">
        <v>142</v>
      </c>
      <c r="C2738" t="s">
        <v>160</v>
      </c>
      <c r="D2738" t="s">
        <v>160</v>
      </c>
      <c r="E2738" t="s">
        <v>111</v>
      </c>
      <c r="F2738">
        <f t="shared" si="4"/>
        <v>112</v>
      </c>
      <c r="G2738" t="str">
        <f>VLOOKUP(A2738,[1]Sheet1!$B$2:$E$200,3,FALSE)</f>
        <v>CLAVEL</v>
      </c>
      <c r="H2738">
        <f>+Tabla1[[#This Row],[VALOR]]/7</f>
        <v>16</v>
      </c>
    </row>
    <row r="2739" spans="1:8" x14ac:dyDescent="0.25">
      <c r="A2739" t="s">
        <v>88</v>
      </c>
      <c r="B2739" t="s">
        <v>142</v>
      </c>
      <c r="C2739" t="s">
        <v>160</v>
      </c>
      <c r="D2739" t="s">
        <v>160</v>
      </c>
      <c r="E2739" t="s">
        <v>111</v>
      </c>
      <c r="F2739">
        <f t="shared" si="4"/>
        <v>112</v>
      </c>
      <c r="G2739" t="str">
        <f>VLOOKUP(A2739,[1]Sheet1!$B$2:$E$200,3,FALSE)</f>
        <v>CLAVEL</v>
      </c>
      <c r="H2739">
        <f>+Tabla1[[#This Row],[VALOR]]/7</f>
        <v>16</v>
      </c>
    </row>
    <row r="2740" spans="1:8" x14ac:dyDescent="0.25">
      <c r="A2740" t="s">
        <v>121</v>
      </c>
      <c r="B2740" t="s">
        <v>142</v>
      </c>
      <c r="C2740" t="s">
        <v>160</v>
      </c>
      <c r="D2740" t="s">
        <v>160</v>
      </c>
      <c r="E2740" t="s">
        <v>111</v>
      </c>
      <c r="F2740">
        <f t="shared" si="4"/>
        <v>112</v>
      </c>
      <c r="G2740" t="str">
        <f>VLOOKUP(A2740,[1]Sheet1!$B$2:$E$200,3,FALSE)</f>
        <v>MINICLAVEL</v>
      </c>
      <c r="H2740">
        <f>+Tabla1[[#This Row],[VALOR]]/7</f>
        <v>16</v>
      </c>
    </row>
    <row r="2741" spans="1:8" x14ac:dyDescent="0.25">
      <c r="A2741" t="s">
        <v>89</v>
      </c>
      <c r="B2741" t="s">
        <v>142</v>
      </c>
      <c r="C2741" t="s">
        <v>160</v>
      </c>
      <c r="D2741" t="s">
        <v>160</v>
      </c>
      <c r="E2741" t="s">
        <v>111</v>
      </c>
      <c r="F2741">
        <f t="shared" si="4"/>
        <v>112</v>
      </c>
      <c r="G2741" t="str">
        <f>VLOOKUP(A2741,[1]Sheet1!$B$2:$E$200,3,FALSE)</f>
        <v>MINICLAVEL</v>
      </c>
      <c r="H2741">
        <f>+Tabla1[[#This Row],[VALOR]]/7</f>
        <v>16</v>
      </c>
    </row>
    <row r="2742" spans="1:8" x14ac:dyDescent="0.25">
      <c r="A2742" t="s">
        <v>90</v>
      </c>
      <c r="B2742" t="s">
        <v>142</v>
      </c>
      <c r="C2742" t="s">
        <v>160</v>
      </c>
      <c r="D2742" t="s">
        <v>160</v>
      </c>
      <c r="E2742" t="s">
        <v>111</v>
      </c>
      <c r="F2742">
        <f t="shared" si="4"/>
        <v>112</v>
      </c>
      <c r="G2742" t="str">
        <f>VLOOKUP(A2742,[1]Sheet1!$B$2:$E$200,3,FALSE)</f>
        <v>CLAVEL</v>
      </c>
      <c r="H2742">
        <f>+Tabla1[[#This Row],[VALOR]]/7</f>
        <v>16</v>
      </c>
    </row>
    <row r="2743" spans="1:8" x14ac:dyDescent="0.25">
      <c r="A2743" t="s">
        <v>91</v>
      </c>
      <c r="B2743" t="s">
        <v>142</v>
      </c>
      <c r="C2743" t="s">
        <v>160</v>
      </c>
      <c r="D2743" t="s">
        <v>160</v>
      </c>
      <c r="E2743" t="s">
        <v>111</v>
      </c>
      <c r="F2743">
        <f t="shared" si="4"/>
        <v>112</v>
      </c>
      <c r="G2743" t="str">
        <f>VLOOKUP(A2743,[1]Sheet1!$B$2:$E$200,3,FALSE)</f>
        <v>CLAVEL</v>
      </c>
      <c r="H2743">
        <f>+Tabla1[[#This Row],[VALOR]]/7</f>
        <v>16</v>
      </c>
    </row>
    <row r="2744" spans="1:8" x14ac:dyDescent="0.25">
      <c r="A2744" t="s">
        <v>92</v>
      </c>
      <c r="B2744" t="s">
        <v>142</v>
      </c>
      <c r="C2744" t="s">
        <v>160</v>
      </c>
      <c r="D2744" t="s">
        <v>160</v>
      </c>
      <c r="E2744" t="s">
        <v>111</v>
      </c>
      <c r="F2744">
        <f t="shared" si="4"/>
        <v>112</v>
      </c>
      <c r="G2744" t="str">
        <f>VLOOKUP(A2744,[1]Sheet1!$B$2:$E$200,3,FALSE)</f>
        <v>CLAVEL</v>
      </c>
      <c r="H2744">
        <f>+Tabla1[[#This Row],[VALOR]]/7</f>
        <v>16</v>
      </c>
    </row>
    <row r="2745" spans="1:8" x14ac:dyDescent="0.25">
      <c r="A2745" t="s">
        <v>93</v>
      </c>
      <c r="B2745" t="s">
        <v>142</v>
      </c>
      <c r="C2745" t="s">
        <v>160</v>
      </c>
      <c r="D2745" t="s">
        <v>160</v>
      </c>
      <c r="E2745" t="s">
        <v>111</v>
      </c>
      <c r="F2745">
        <f t="shared" si="4"/>
        <v>112</v>
      </c>
      <c r="G2745" t="str">
        <f>VLOOKUP(A2745,[1]Sheet1!$B$2:$E$200,3,FALSE)</f>
        <v>MINICLAVEL</v>
      </c>
      <c r="H2745">
        <f>+Tabla1[[#This Row],[VALOR]]/7</f>
        <v>16</v>
      </c>
    </row>
    <row r="2746" spans="1:8" x14ac:dyDescent="0.25">
      <c r="A2746" t="s">
        <v>94</v>
      </c>
      <c r="B2746" t="s">
        <v>142</v>
      </c>
      <c r="C2746" t="s">
        <v>160</v>
      </c>
      <c r="D2746" t="s">
        <v>160</v>
      </c>
      <c r="E2746" t="s">
        <v>111</v>
      </c>
      <c r="F2746">
        <f t="shared" si="4"/>
        <v>112</v>
      </c>
      <c r="G2746" t="str">
        <f>VLOOKUP(A2746,[1]Sheet1!$B$2:$E$200,3,FALSE)</f>
        <v>CLAVEL</v>
      </c>
      <c r="H2746">
        <f>+Tabla1[[#This Row],[VALOR]]/7</f>
        <v>16</v>
      </c>
    </row>
    <row r="2747" spans="1:8" x14ac:dyDescent="0.25">
      <c r="A2747" t="s">
        <v>95</v>
      </c>
      <c r="B2747" t="s">
        <v>142</v>
      </c>
      <c r="C2747" t="s">
        <v>160</v>
      </c>
      <c r="D2747" t="s">
        <v>160</v>
      </c>
      <c r="E2747" t="s">
        <v>111</v>
      </c>
      <c r="F2747">
        <f t="shared" si="4"/>
        <v>112</v>
      </c>
      <c r="G2747" t="str">
        <f>VLOOKUP(A2747,[1]Sheet1!$B$2:$E$200,3,FALSE)</f>
        <v>MINICLAVEL</v>
      </c>
      <c r="H2747">
        <f>+Tabla1[[#This Row],[VALOR]]/7</f>
        <v>16</v>
      </c>
    </row>
    <row r="2748" spans="1:8" x14ac:dyDescent="0.25">
      <c r="A2748" t="s">
        <v>122</v>
      </c>
      <c r="B2748" t="s">
        <v>142</v>
      </c>
      <c r="C2748" t="s">
        <v>160</v>
      </c>
      <c r="D2748" t="s">
        <v>160</v>
      </c>
      <c r="E2748" t="s">
        <v>111</v>
      </c>
      <c r="F2748">
        <f t="shared" si="4"/>
        <v>112</v>
      </c>
      <c r="G2748" t="str">
        <f>VLOOKUP(A2748,[1]Sheet1!$B$2:$E$200,3,FALSE)</f>
        <v>MINICLAVEL</v>
      </c>
      <c r="H2748">
        <f>+Tabla1[[#This Row],[VALOR]]/7</f>
        <v>16</v>
      </c>
    </row>
    <row r="2749" spans="1:8" x14ac:dyDescent="0.25">
      <c r="A2749" t="s">
        <v>123</v>
      </c>
      <c r="B2749" t="s">
        <v>142</v>
      </c>
      <c r="C2749" t="s">
        <v>160</v>
      </c>
      <c r="D2749" t="s">
        <v>160</v>
      </c>
      <c r="E2749" t="s">
        <v>111</v>
      </c>
      <c r="F2749">
        <f t="shared" si="4"/>
        <v>112</v>
      </c>
      <c r="G2749" t="str">
        <f>VLOOKUP(A2749,[1]Sheet1!$B$2:$E$200,3,FALSE)</f>
        <v>MINICLAVEL</v>
      </c>
      <c r="H2749">
        <f>+Tabla1[[#This Row],[VALOR]]/7</f>
        <v>16</v>
      </c>
    </row>
    <row r="2750" spans="1:8" x14ac:dyDescent="0.25">
      <c r="A2750" t="s">
        <v>96</v>
      </c>
      <c r="B2750" t="s">
        <v>142</v>
      </c>
      <c r="C2750" t="s">
        <v>160</v>
      </c>
      <c r="D2750" t="s">
        <v>160</v>
      </c>
      <c r="E2750" t="s">
        <v>111</v>
      </c>
      <c r="F2750">
        <f t="shared" si="4"/>
        <v>112</v>
      </c>
      <c r="G2750" t="str">
        <f>VLOOKUP(A2750,[1]Sheet1!$B$2:$E$200,3,FALSE)</f>
        <v>CLAVEL</v>
      </c>
      <c r="H2750">
        <f>+Tabla1[[#This Row],[VALOR]]/7</f>
        <v>16</v>
      </c>
    </row>
    <row r="2751" spans="1:8" x14ac:dyDescent="0.25">
      <c r="A2751" t="s">
        <v>0</v>
      </c>
      <c r="B2751" t="s">
        <v>142</v>
      </c>
      <c r="C2751" t="s">
        <v>160</v>
      </c>
      <c r="D2751" t="s">
        <v>160</v>
      </c>
      <c r="E2751" t="s">
        <v>111</v>
      </c>
      <c r="F2751">
        <f t="shared" ref="F2751:F2782" si="5">24*7</f>
        <v>168</v>
      </c>
      <c r="G2751" t="str">
        <f>VLOOKUP(A2751,[1]Sheet1!$B$2:$E$200,3,FALSE)</f>
        <v>CLAVEL</v>
      </c>
      <c r="H2751">
        <f>+Tabla1[[#This Row],[VALOR]]/7</f>
        <v>24</v>
      </c>
    </row>
    <row r="2752" spans="1:8" x14ac:dyDescent="0.25">
      <c r="A2752" t="s">
        <v>1</v>
      </c>
      <c r="B2752" t="s">
        <v>142</v>
      </c>
      <c r="C2752" t="s">
        <v>160</v>
      </c>
      <c r="D2752" t="s">
        <v>160</v>
      </c>
      <c r="E2752" t="s">
        <v>111</v>
      </c>
      <c r="F2752">
        <f t="shared" si="5"/>
        <v>168</v>
      </c>
      <c r="G2752" t="str">
        <f>VLOOKUP(A2752,[1]Sheet1!$B$2:$E$200,3,FALSE)</f>
        <v>CLAVEL</v>
      </c>
      <c r="H2752">
        <f>+Tabla1[[#This Row],[VALOR]]/7</f>
        <v>24</v>
      </c>
    </row>
    <row r="2753" spans="1:8" x14ac:dyDescent="0.25">
      <c r="A2753" t="s">
        <v>2</v>
      </c>
      <c r="B2753" t="s">
        <v>142</v>
      </c>
      <c r="C2753" t="s">
        <v>160</v>
      </c>
      <c r="D2753" t="s">
        <v>160</v>
      </c>
      <c r="E2753" t="s">
        <v>111</v>
      </c>
      <c r="F2753">
        <f t="shared" si="5"/>
        <v>168</v>
      </c>
      <c r="G2753" t="str">
        <f>VLOOKUP(A2753,[1]Sheet1!$B$2:$E$200,3,FALSE)</f>
        <v>CLAVEL</v>
      </c>
      <c r="H2753">
        <f>+Tabla1[[#This Row],[VALOR]]/7</f>
        <v>24</v>
      </c>
    </row>
    <row r="2754" spans="1:8" x14ac:dyDescent="0.25">
      <c r="A2754" t="s">
        <v>3</v>
      </c>
      <c r="B2754" t="s">
        <v>142</v>
      </c>
      <c r="C2754" t="s">
        <v>160</v>
      </c>
      <c r="D2754" t="s">
        <v>160</v>
      </c>
      <c r="E2754" t="s">
        <v>111</v>
      </c>
      <c r="F2754">
        <f t="shared" si="5"/>
        <v>168</v>
      </c>
      <c r="G2754" t="str">
        <f>VLOOKUP(A2754,[1]Sheet1!$B$2:$E$200,3,FALSE)</f>
        <v>MINICLAVEL</v>
      </c>
      <c r="H2754">
        <f>+Tabla1[[#This Row],[VALOR]]/7</f>
        <v>24</v>
      </c>
    </row>
    <row r="2755" spans="1:8" x14ac:dyDescent="0.25">
      <c r="A2755" t="s">
        <v>4</v>
      </c>
      <c r="B2755" t="s">
        <v>142</v>
      </c>
      <c r="C2755" t="s">
        <v>160</v>
      </c>
      <c r="D2755" t="s">
        <v>160</v>
      </c>
      <c r="E2755" t="s">
        <v>111</v>
      </c>
      <c r="F2755">
        <f t="shared" si="5"/>
        <v>168</v>
      </c>
      <c r="G2755" t="str">
        <f>VLOOKUP(A2755,[1]Sheet1!$B$2:$E$200,3,FALSE)</f>
        <v>MINICLAVEL</v>
      </c>
      <c r="H2755">
        <f>+Tabla1[[#This Row],[VALOR]]/7</f>
        <v>24</v>
      </c>
    </row>
    <row r="2756" spans="1:8" x14ac:dyDescent="0.25">
      <c r="A2756" t="s">
        <v>5</v>
      </c>
      <c r="B2756" t="s">
        <v>142</v>
      </c>
      <c r="C2756" t="s">
        <v>160</v>
      </c>
      <c r="D2756" t="s">
        <v>160</v>
      </c>
      <c r="E2756" t="s">
        <v>111</v>
      </c>
      <c r="F2756">
        <f t="shared" si="5"/>
        <v>168</v>
      </c>
      <c r="G2756" t="str">
        <f>VLOOKUP(A2756,[1]Sheet1!$B$2:$E$200,3,FALSE)</f>
        <v>MINICLAVEL</v>
      </c>
      <c r="H2756">
        <f>+Tabla1[[#This Row],[VALOR]]/7</f>
        <v>24</v>
      </c>
    </row>
    <row r="2757" spans="1:8" x14ac:dyDescent="0.25">
      <c r="A2757" t="s">
        <v>6</v>
      </c>
      <c r="B2757" t="s">
        <v>142</v>
      </c>
      <c r="C2757" t="s">
        <v>160</v>
      </c>
      <c r="D2757" t="s">
        <v>160</v>
      </c>
      <c r="E2757" t="s">
        <v>111</v>
      </c>
      <c r="F2757">
        <f t="shared" si="5"/>
        <v>168</v>
      </c>
      <c r="G2757" t="str">
        <f>VLOOKUP(A2757,[1]Sheet1!$B$2:$E$200,3,FALSE)</f>
        <v>MINICLAVEL</v>
      </c>
      <c r="H2757">
        <f>+Tabla1[[#This Row],[VALOR]]/7</f>
        <v>24</v>
      </c>
    </row>
    <row r="2758" spans="1:8" x14ac:dyDescent="0.25">
      <c r="A2758" t="s">
        <v>114</v>
      </c>
      <c r="B2758" t="s">
        <v>142</v>
      </c>
      <c r="C2758" t="s">
        <v>160</v>
      </c>
      <c r="D2758" t="s">
        <v>160</v>
      </c>
      <c r="E2758" t="s">
        <v>111</v>
      </c>
      <c r="F2758">
        <f t="shared" si="5"/>
        <v>168</v>
      </c>
      <c r="G2758" t="str">
        <f>VLOOKUP(A2758,[1]Sheet1!$B$2:$E$200,3,FALSE)</f>
        <v>CLAVEL</v>
      </c>
      <c r="H2758">
        <f>+Tabla1[[#This Row],[VALOR]]/7</f>
        <v>24</v>
      </c>
    </row>
    <row r="2759" spans="1:8" x14ac:dyDescent="0.25">
      <c r="A2759" t="s">
        <v>7</v>
      </c>
      <c r="B2759" t="s">
        <v>142</v>
      </c>
      <c r="C2759" t="s">
        <v>160</v>
      </c>
      <c r="D2759" t="s">
        <v>160</v>
      </c>
      <c r="E2759" t="s">
        <v>111</v>
      </c>
      <c r="F2759">
        <f t="shared" si="5"/>
        <v>168</v>
      </c>
      <c r="G2759" t="str">
        <f>VLOOKUP(A2759,[1]Sheet1!$B$2:$E$200,3,FALSE)</f>
        <v>CLAVEL</v>
      </c>
      <c r="H2759">
        <f>+Tabla1[[#This Row],[VALOR]]/7</f>
        <v>24</v>
      </c>
    </row>
    <row r="2760" spans="1:8" x14ac:dyDescent="0.25">
      <c r="A2760" t="s">
        <v>8</v>
      </c>
      <c r="B2760" t="s">
        <v>142</v>
      </c>
      <c r="C2760" t="s">
        <v>160</v>
      </c>
      <c r="D2760" t="s">
        <v>160</v>
      </c>
      <c r="E2760" t="s">
        <v>111</v>
      </c>
      <c r="F2760">
        <f t="shared" si="5"/>
        <v>168</v>
      </c>
      <c r="G2760" t="str">
        <f>VLOOKUP(A2760,[1]Sheet1!$B$2:$E$200,3,FALSE)</f>
        <v>CLAVEL</v>
      </c>
      <c r="H2760">
        <f>+Tabla1[[#This Row],[VALOR]]/7</f>
        <v>24</v>
      </c>
    </row>
    <row r="2761" spans="1:8" x14ac:dyDescent="0.25">
      <c r="A2761" t="s">
        <v>9</v>
      </c>
      <c r="B2761" t="s">
        <v>142</v>
      </c>
      <c r="C2761" t="s">
        <v>160</v>
      </c>
      <c r="D2761" t="s">
        <v>160</v>
      </c>
      <c r="E2761" t="s">
        <v>111</v>
      </c>
      <c r="F2761">
        <f t="shared" si="5"/>
        <v>168</v>
      </c>
      <c r="G2761" t="str">
        <f>VLOOKUP(A2761,[1]Sheet1!$B$2:$E$200,3,FALSE)</f>
        <v>MINICLAVEL</v>
      </c>
      <c r="H2761">
        <f>+Tabla1[[#This Row],[VALOR]]/7</f>
        <v>24</v>
      </c>
    </row>
    <row r="2762" spans="1:8" x14ac:dyDescent="0.25">
      <c r="A2762" t="s">
        <v>10</v>
      </c>
      <c r="B2762" t="s">
        <v>142</v>
      </c>
      <c r="C2762" t="s">
        <v>160</v>
      </c>
      <c r="D2762" t="s">
        <v>160</v>
      </c>
      <c r="E2762" t="s">
        <v>111</v>
      </c>
      <c r="F2762">
        <f t="shared" si="5"/>
        <v>168</v>
      </c>
      <c r="G2762" t="str">
        <f>VLOOKUP(A2762,[1]Sheet1!$B$2:$E$200,3,FALSE)</f>
        <v>CLAVEL</v>
      </c>
      <c r="H2762">
        <f>+Tabla1[[#This Row],[VALOR]]/7</f>
        <v>24</v>
      </c>
    </row>
    <row r="2763" spans="1:8" x14ac:dyDescent="0.25">
      <c r="A2763" t="s">
        <v>11</v>
      </c>
      <c r="B2763" t="s">
        <v>142</v>
      </c>
      <c r="C2763" t="s">
        <v>160</v>
      </c>
      <c r="D2763" t="s">
        <v>160</v>
      </c>
      <c r="E2763" t="s">
        <v>111</v>
      </c>
      <c r="F2763">
        <f t="shared" si="5"/>
        <v>168</v>
      </c>
      <c r="G2763" t="str">
        <f>VLOOKUP(A2763,[1]Sheet1!$B$2:$E$200,3,FALSE)</f>
        <v>MINICLAVEL</v>
      </c>
      <c r="H2763">
        <f>+Tabla1[[#This Row],[VALOR]]/7</f>
        <v>24</v>
      </c>
    </row>
    <row r="2764" spans="1:8" x14ac:dyDescent="0.25">
      <c r="A2764" t="s">
        <v>12</v>
      </c>
      <c r="B2764" t="s">
        <v>142</v>
      </c>
      <c r="C2764" t="s">
        <v>160</v>
      </c>
      <c r="D2764" t="s">
        <v>160</v>
      </c>
      <c r="E2764" t="s">
        <v>111</v>
      </c>
      <c r="F2764">
        <f t="shared" si="5"/>
        <v>168</v>
      </c>
      <c r="G2764" t="str">
        <f>VLOOKUP(A2764,[1]Sheet1!$B$2:$E$200,3,FALSE)</f>
        <v>MINICLAVEL</v>
      </c>
      <c r="H2764">
        <f>+Tabla1[[#This Row],[VALOR]]/7</f>
        <v>24</v>
      </c>
    </row>
    <row r="2765" spans="1:8" x14ac:dyDescent="0.25">
      <c r="A2765" t="s">
        <v>13</v>
      </c>
      <c r="B2765" t="s">
        <v>142</v>
      </c>
      <c r="C2765" t="s">
        <v>160</v>
      </c>
      <c r="D2765" t="s">
        <v>160</v>
      </c>
      <c r="E2765" t="s">
        <v>111</v>
      </c>
      <c r="F2765">
        <f t="shared" si="5"/>
        <v>168</v>
      </c>
      <c r="G2765" t="str">
        <f>VLOOKUP(A2765,[1]Sheet1!$B$2:$E$200,3,FALSE)</f>
        <v>CLAVEL</v>
      </c>
      <c r="H2765">
        <f>+Tabla1[[#This Row],[VALOR]]/7</f>
        <v>24</v>
      </c>
    </row>
    <row r="2766" spans="1:8" x14ac:dyDescent="0.25">
      <c r="A2766" t="s">
        <v>14</v>
      </c>
      <c r="B2766" t="s">
        <v>142</v>
      </c>
      <c r="C2766" t="s">
        <v>160</v>
      </c>
      <c r="D2766" t="s">
        <v>160</v>
      </c>
      <c r="E2766" t="s">
        <v>111</v>
      </c>
      <c r="F2766">
        <f t="shared" si="5"/>
        <v>168</v>
      </c>
      <c r="G2766" t="str">
        <f>VLOOKUP(A2766,[1]Sheet1!$B$2:$E$200,3,FALSE)</f>
        <v>CLAVEL</v>
      </c>
      <c r="H2766">
        <f>+Tabla1[[#This Row],[VALOR]]/7</f>
        <v>24</v>
      </c>
    </row>
    <row r="2767" spans="1:8" x14ac:dyDescent="0.25">
      <c r="A2767" t="s">
        <v>15</v>
      </c>
      <c r="B2767" t="s">
        <v>142</v>
      </c>
      <c r="C2767" t="s">
        <v>160</v>
      </c>
      <c r="D2767" t="s">
        <v>160</v>
      </c>
      <c r="E2767" t="s">
        <v>111</v>
      </c>
      <c r="F2767">
        <f t="shared" si="5"/>
        <v>168</v>
      </c>
      <c r="G2767" t="str">
        <f>VLOOKUP(A2767,[1]Sheet1!$B$2:$E$200,3,FALSE)</f>
        <v>CLAVEL</v>
      </c>
      <c r="H2767">
        <f>+Tabla1[[#This Row],[VALOR]]/7</f>
        <v>24</v>
      </c>
    </row>
    <row r="2768" spans="1:8" x14ac:dyDescent="0.25">
      <c r="A2768" t="s">
        <v>16</v>
      </c>
      <c r="B2768" t="s">
        <v>142</v>
      </c>
      <c r="C2768" t="s">
        <v>160</v>
      </c>
      <c r="D2768" t="s">
        <v>160</v>
      </c>
      <c r="E2768" t="s">
        <v>111</v>
      </c>
      <c r="F2768">
        <f t="shared" si="5"/>
        <v>168</v>
      </c>
      <c r="G2768" t="str">
        <f>VLOOKUP(A2768,[1]Sheet1!$B$2:$E$200,3,FALSE)</f>
        <v>CLAVEL</v>
      </c>
      <c r="H2768">
        <f>+Tabla1[[#This Row],[VALOR]]/7</f>
        <v>24</v>
      </c>
    </row>
    <row r="2769" spans="1:8" x14ac:dyDescent="0.25">
      <c r="A2769" t="s">
        <v>17</v>
      </c>
      <c r="B2769" t="s">
        <v>142</v>
      </c>
      <c r="C2769" t="s">
        <v>160</v>
      </c>
      <c r="D2769" t="s">
        <v>160</v>
      </c>
      <c r="E2769" t="s">
        <v>111</v>
      </c>
      <c r="F2769">
        <f t="shared" si="5"/>
        <v>168</v>
      </c>
      <c r="G2769" t="str">
        <f>VLOOKUP(A2769,[1]Sheet1!$B$2:$E$200,3,FALSE)</f>
        <v>MINICLAVEL</v>
      </c>
      <c r="H2769">
        <f>+Tabla1[[#This Row],[VALOR]]/7</f>
        <v>24</v>
      </c>
    </row>
    <row r="2770" spans="1:8" x14ac:dyDescent="0.25">
      <c r="A2770" t="s">
        <v>18</v>
      </c>
      <c r="B2770" t="s">
        <v>142</v>
      </c>
      <c r="C2770" t="s">
        <v>160</v>
      </c>
      <c r="D2770" t="s">
        <v>160</v>
      </c>
      <c r="E2770" t="s">
        <v>111</v>
      </c>
      <c r="F2770">
        <f t="shared" si="5"/>
        <v>168</v>
      </c>
      <c r="G2770" t="str">
        <f>VLOOKUP(A2770,[1]Sheet1!$B$2:$E$200,3,FALSE)</f>
        <v>CLAVEL</v>
      </c>
      <c r="H2770">
        <f>+Tabla1[[#This Row],[VALOR]]/7</f>
        <v>24</v>
      </c>
    </row>
    <row r="2771" spans="1:8" x14ac:dyDescent="0.25">
      <c r="A2771" t="s">
        <v>19</v>
      </c>
      <c r="B2771" t="s">
        <v>142</v>
      </c>
      <c r="C2771" t="s">
        <v>160</v>
      </c>
      <c r="D2771" t="s">
        <v>160</v>
      </c>
      <c r="E2771" t="s">
        <v>111</v>
      </c>
      <c r="F2771">
        <f t="shared" si="5"/>
        <v>168</v>
      </c>
      <c r="G2771" t="str">
        <f>VLOOKUP(A2771,[1]Sheet1!$B$2:$E$200,3,FALSE)</f>
        <v>MINICLAVEL</v>
      </c>
      <c r="H2771">
        <f>+Tabla1[[#This Row],[VALOR]]/7</f>
        <v>24</v>
      </c>
    </row>
    <row r="2772" spans="1:8" x14ac:dyDescent="0.25">
      <c r="A2772" t="s">
        <v>20</v>
      </c>
      <c r="B2772" t="s">
        <v>142</v>
      </c>
      <c r="C2772" t="s">
        <v>160</v>
      </c>
      <c r="D2772" t="s">
        <v>160</v>
      </c>
      <c r="E2772" t="s">
        <v>111</v>
      </c>
      <c r="F2772">
        <f t="shared" si="5"/>
        <v>168</v>
      </c>
      <c r="G2772" t="str">
        <f>VLOOKUP(A2772,[1]Sheet1!$B$2:$E$200,3,FALSE)</f>
        <v>CLAVEL</v>
      </c>
      <c r="H2772">
        <f>+Tabla1[[#This Row],[VALOR]]/7</f>
        <v>24</v>
      </c>
    </row>
    <row r="2773" spans="1:8" x14ac:dyDescent="0.25">
      <c r="A2773" t="s">
        <v>21</v>
      </c>
      <c r="B2773" t="s">
        <v>142</v>
      </c>
      <c r="C2773" t="s">
        <v>160</v>
      </c>
      <c r="D2773" t="s">
        <v>160</v>
      </c>
      <c r="E2773" t="s">
        <v>111</v>
      </c>
      <c r="F2773">
        <f t="shared" si="5"/>
        <v>168</v>
      </c>
      <c r="G2773" t="str">
        <f>VLOOKUP(A2773,[1]Sheet1!$B$2:$E$200,3,FALSE)</f>
        <v>CLAVEL</v>
      </c>
      <c r="H2773">
        <f>+Tabla1[[#This Row],[VALOR]]/7</f>
        <v>24</v>
      </c>
    </row>
    <row r="2774" spans="1:8" x14ac:dyDescent="0.25">
      <c r="A2774" t="s">
        <v>115</v>
      </c>
      <c r="B2774" t="s">
        <v>142</v>
      </c>
      <c r="C2774" t="s">
        <v>160</v>
      </c>
      <c r="D2774" t="s">
        <v>160</v>
      </c>
      <c r="E2774" t="s">
        <v>111</v>
      </c>
      <c r="F2774">
        <f t="shared" si="5"/>
        <v>168</v>
      </c>
      <c r="G2774" t="str">
        <f>VLOOKUP(A2774,[1]Sheet1!$B$2:$E$200,3,FALSE)</f>
        <v>CLAVEL</v>
      </c>
      <c r="H2774">
        <f>+Tabla1[[#This Row],[VALOR]]/7</f>
        <v>24</v>
      </c>
    </row>
    <row r="2775" spans="1:8" x14ac:dyDescent="0.25">
      <c r="A2775" t="s">
        <v>22</v>
      </c>
      <c r="B2775" t="s">
        <v>142</v>
      </c>
      <c r="C2775" t="s">
        <v>160</v>
      </c>
      <c r="D2775" t="s">
        <v>160</v>
      </c>
      <c r="E2775" t="s">
        <v>111</v>
      </c>
      <c r="F2775">
        <f t="shared" si="5"/>
        <v>168</v>
      </c>
      <c r="G2775" t="str">
        <f>VLOOKUP(A2775,[1]Sheet1!$B$2:$E$200,3,FALSE)</f>
        <v>MINICLAVEL</v>
      </c>
      <c r="H2775">
        <f>+Tabla1[[#This Row],[VALOR]]/7</f>
        <v>24</v>
      </c>
    </row>
    <row r="2776" spans="1:8" x14ac:dyDescent="0.25">
      <c r="A2776" t="s">
        <v>23</v>
      </c>
      <c r="B2776" t="s">
        <v>142</v>
      </c>
      <c r="C2776" t="s">
        <v>160</v>
      </c>
      <c r="D2776" t="s">
        <v>160</v>
      </c>
      <c r="E2776" t="s">
        <v>111</v>
      </c>
      <c r="F2776">
        <f t="shared" si="5"/>
        <v>168</v>
      </c>
      <c r="G2776" t="e">
        <f>VLOOKUP(A2776,[1]Sheet1!$B$2:$E$200,3,FALSE)</f>
        <v>#N/A</v>
      </c>
      <c r="H2776">
        <f>+Tabla1[[#This Row],[VALOR]]/7</f>
        <v>24</v>
      </c>
    </row>
    <row r="2777" spans="1:8" x14ac:dyDescent="0.25">
      <c r="A2777" t="s">
        <v>24</v>
      </c>
      <c r="B2777" t="s">
        <v>142</v>
      </c>
      <c r="C2777" t="s">
        <v>160</v>
      </c>
      <c r="D2777" t="s">
        <v>160</v>
      </c>
      <c r="E2777" t="s">
        <v>111</v>
      </c>
      <c r="F2777">
        <f t="shared" si="5"/>
        <v>168</v>
      </c>
      <c r="G2777" t="str">
        <f>VLOOKUP(A2777,[1]Sheet1!$B$2:$E$200,3,FALSE)</f>
        <v>CLAVEL</v>
      </c>
      <c r="H2777">
        <f>+Tabla1[[#This Row],[VALOR]]/7</f>
        <v>24</v>
      </c>
    </row>
    <row r="2778" spans="1:8" x14ac:dyDescent="0.25">
      <c r="A2778" t="s">
        <v>25</v>
      </c>
      <c r="B2778" t="s">
        <v>142</v>
      </c>
      <c r="C2778" t="s">
        <v>160</v>
      </c>
      <c r="D2778" t="s">
        <v>160</v>
      </c>
      <c r="E2778" t="s">
        <v>111</v>
      </c>
      <c r="F2778">
        <f t="shared" si="5"/>
        <v>168</v>
      </c>
      <c r="G2778" t="str">
        <f>VLOOKUP(A2778,[1]Sheet1!$B$2:$E$200,3,FALSE)</f>
        <v>CLAVEL</v>
      </c>
      <c r="H2778">
        <f>+Tabla1[[#This Row],[VALOR]]/7</f>
        <v>24</v>
      </c>
    </row>
    <row r="2779" spans="1:8" x14ac:dyDescent="0.25">
      <c r="A2779" t="s">
        <v>26</v>
      </c>
      <c r="B2779" t="s">
        <v>142</v>
      </c>
      <c r="C2779" t="s">
        <v>160</v>
      </c>
      <c r="D2779" t="s">
        <v>160</v>
      </c>
      <c r="E2779" t="s">
        <v>111</v>
      </c>
      <c r="F2779">
        <f t="shared" si="5"/>
        <v>168</v>
      </c>
      <c r="G2779" t="str">
        <f>VLOOKUP(A2779,[1]Sheet1!$B$2:$E$200,3,FALSE)</f>
        <v>CLAVEL</v>
      </c>
      <c r="H2779">
        <f>+Tabla1[[#This Row],[VALOR]]/7</f>
        <v>24</v>
      </c>
    </row>
    <row r="2780" spans="1:8" x14ac:dyDescent="0.25">
      <c r="A2780" t="s">
        <v>27</v>
      </c>
      <c r="B2780" t="s">
        <v>142</v>
      </c>
      <c r="C2780" t="s">
        <v>160</v>
      </c>
      <c r="D2780" t="s">
        <v>160</v>
      </c>
      <c r="E2780" t="s">
        <v>111</v>
      </c>
      <c r="F2780">
        <f t="shared" si="5"/>
        <v>168</v>
      </c>
      <c r="G2780" t="str">
        <f>VLOOKUP(A2780,[1]Sheet1!$B$2:$E$200,3,FALSE)</f>
        <v>CLAVEL</v>
      </c>
      <c r="H2780">
        <f>+Tabla1[[#This Row],[VALOR]]/7</f>
        <v>24</v>
      </c>
    </row>
    <row r="2781" spans="1:8" x14ac:dyDescent="0.25">
      <c r="A2781" t="s">
        <v>28</v>
      </c>
      <c r="B2781" t="s">
        <v>142</v>
      </c>
      <c r="C2781" t="s">
        <v>160</v>
      </c>
      <c r="D2781" t="s">
        <v>160</v>
      </c>
      <c r="E2781" t="s">
        <v>111</v>
      </c>
      <c r="F2781">
        <f t="shared" si="5"/>
        <v>168</v>
      </c>
      <c r="G2781" t="str">
        <f>VLOOKUP(A2781,[1]Sheet1!$B$2:$E$200,3,FALSE)</f>
        <v>CLAVEL</v>
      </c>
      <c r="H2781">
        <f>+Tabla1[[#This Row],[VALOR]]/7</f>
        <v>24</v>
      </c>
    </row>
    <row r="2782" spans="1:8" x14ac:dyDescent="0.25">
      <c r="A2782" t="s">
        <v>29</v>
      </c>
      <c r="B2782" t="s">
        <v>142</v>
      </c>
      <c r="C2782" t="s">
        <v>160</v>
      </c>
      <c r="D2782" t="s">
        <v>160</v>
      </c>
      <c r="E2782" t="s">
        <v>111</v>
      </c>
      <c r="F2782">
        <f t="shared" si="5"/>
        <v>168</v>
      </c>
      <c r="G2782" t="str">
        <f>VLOOKUP(A2782,[1]Sheet1!$B$2:$E$200,3,FALSE)</f>
        <v>MINICLAVEL</v>
      </c>
      <c r="H2782">
        <f>+Tabla1[[#This Row],[VALOR]]/7</f>
        <v>24</v>
      </c>
    </row>
    <row r="2783" spans="1:8" x14ac:dyDescent="0.25">
      <c r="A2783" t="s">
        <v>116</v>
      </c>
      <c r="B2783" t="s">
        <v>142</v>
      </c>
      <c r="C2783" t="s">
        <v>160</v>
      </c>
      <c r="D2783" t="s">
        <v>160</v>
      </c>
      <c r="E2783" t="s">
        <v>111</v>
      </c>
      <c r="F2783">
        <f t="shared" ref="F2783:F2814" si="6">24*7</f>
        <v>168</v>
      </c>
      <c r="G2783" t="str">
        <f>VLOOKUP(A2783,[1]Sheet1!$B$2:$E$200,3,FALSE)</f>
        <v>MINICLAVEL</v>
      </c>
      <c r="H2783">
        <f>+Tabla1[[#This Row],[VALOR]]/7</f>
        <v>24</v>
      </c>
    </row>
    <row r="2784" spans="1:8" x14ac:dyDescent="0.25">
      <c r="A2784" t="s">
        <v>30</v>
      </c>
      <c r="B2784" t="s">
        <v>142</v>
      </c>
      <c r="C2784" t="s">
        <v>160</v>
      </c>
      <c r="D2784" t="s">
        <v>160</v>
      </c>
      <c r="E2784" t="s">
        <v>111</v>
      </c>
      <c r="F2784">
        <f t="shared" si="6"/>
        <v>168</v>
      </c>
      <c r="G2784" t="str">
        <f>VLOOKUP(A2784,[1]Sheet1!$B$2:$E$200,3,FALSE)</f>
        <v>CLAVEL</v>
      </c>
      <c r="H2784">
        <f>+Tabla1[[#This Row],[VALOR]]/7</f>
        <v>24</v>
      </c>
    </row>
    <row r="2785" spans="1:8" x14ac:dyDescent="0.25">
      <c r="A2785" t="s">
        <v>31</v>
      </c>
      <c r="B2785" t="s">
        <v>142</v>
      </c>
      <c r="C2785" t="s">
        <v>160</v>
      </c>
      <c r="D2785" t="s">
        <v>160</v>
      </c>
      <c r="E2785" t="s">
        <v>111</v>
      </c>
      <c r="F2785">
        <f t="shared" si="6"/>
        <v>168</v>
      </c>
      <c r="G2785" t="str">
        <f>VLOOKUP(A2785,[1]Sheet1!$B$2:$E$200,3,FALSE)</f>
        <v>MINICLAVEL</v>
      </c>
      <c r="H2785">
        <f>+Tabla1[[#This Row],[VALOR]]/7</f>
        <v>24</v>
      </c>
    </row>
    <row r="2786" spans="1:8" x14ac:dyDescent="0.25">
      <c r="A2786" t="s">
        <v>32</v>
      </c>
      <c r="B2786" t="s">
        <v>142</v>
      </c>
      <c r="C2786" t="s">
        <v>160</v>
      </c>
      <c r="D2786" t="s">
        <v>160</v>
      </c>
      <c r="E2786" t="s">
        <v>111</v>
      </c>
      <c r="F2786">
        <f t="shared" si="6"/>
        <v>168</v>
      </c>
      <c r="G2786" t="str">
        <f>VLOOKUP(A2786,[1]Sheet1!$B$2:$E$200,3,FALSE)</f>
        <v>MINICLAVEL</v>
      </c>
      <c r="H2786">
        <f>+Tabla1[[#This Row],[VALOR]]/7</f>
        <v>24</v>
      </c>
    </row>
    <row r="2787" spans="1:8" x14ac:dyDescent="0.25">
      <c r="A2787" t="s">
        <v>33</v>
      </c>
      <c r="B2787" t="s">
        <v>142</v>
      </c>
      <c r="C2787" t="s">
        <v>160</v>
      </c>
      <c r="D2787" t="s">
        <v>160</v>
      </c>
      <c r="E2787" t="s">
        <v>111</v>
      </c>
      <c r="F2787">
        <f t="shared" si="6"/>
        <v>168</v>
      </c>
      <c r="G2787" t="str">
        <f>VLOOKUP(A2787,[1]Sheet1!$B$2:$E$200,3,FALSE)</f>
        <v>CLAVEL</v>
      </c>
      <c r="H2787">
        <f>+Tabla1[[#This Row],[VALOR]]/7</f>
        <v>24</v>
      </c>
    </row>
    <row r="2788" spans="1:8" x14ac:dyDescent="0.25">
      <c r="A2788" t="s">
        <v>34</v>
      </c>
      <c r="B2788" t="s">
        <v>142</v>
      </c>
      <c r="C2788" t="s">
        <v>160</v>
      </c>
      <c r="D2788" t="s">
        <v>160</v>
      </c>
      <c r="E2788" t="s">
        <v>111</v>
      </c>
      <c r="F2788">
        <f t="shared" si="6"/>
        <v>168</v>
      </c>
      <c r="G2788" t="str">
        <f>VLOOKUP(A2788,[1]Sheet1!$B$2:$E$200,3,FALSE)</f>
        <v>CLAVEL</v>
      </c>
      <c r="H2788">
        <f>+Tabla1[[#This Row],[VALOR]]/7</f>
        <v>24</v>
      </c>
    </row>
    <row r="2789" spans="1:8" x14ac:dyDescent="0.25">
      <c r="A2789" t="s">
        <v>35</v>
      </c>
      <c r="B2789" t="s">
        <v>142</v>
      </c>
      <c r="C2789" t="s">
        <v>160</v>
      </c>
      <c r="D2789" t="s">
        <v>160</v>
      </c>
      <c r="E2789" t="s">
        <v>111</v>
      </c>
      <c r="F2789">
        <f t="shared" si="6"/>
        <v>168</v>
      </c>
      <c r="G2789" t="str">
        <f>VLOOKUP(A2789,[1]Sheet1!$B$2:$E$200,3,FALSE)</f>
        <v>CLAVEL</v>
      </c>
      <c r="H2789">
        <f>+Tabla1[[#This Row],[VALOR]]/7</f>
        <v>24</v>
      </c>
    </row>
    <row r="2790" spans="1:8" x14ac:dyDescent="0.25">
      <c r="A2790" t="s">
        <v>36</v>
      </c>
      <c r="B2790" t="s">
        <v>142</v>
      </c>
      <c r="C2790" t="s">
        <v>160</v>
      </c>
      <c r="D2790" t="s">
        <v>160</v>
      </c>
      <c r="E2790" t="s">
        <v>111</v>
      </c>
      <c r="F2790">
        <f t="shared" si="6"/>
        <v>168</v>
      </c>
      <c r="G2790" t="str">
        <f>VLOOKUP(A2790,[1]Sheet1!$B$2:$E$200,3,FALSE)</f>
        <v>CLAVEL</v>
      </c>
      <c r="H2790">
        <f>+Tabla1[[#This Row],[VALOR]]/7</f>
        <v>24</v>
      </c>
    </row>
    <row r="2791" spans="1:8" x14ac:dyDescent="0.25">
      <c r="A2791" t="s">
        <v>37</v>
      </c>
      <c r="B2791" t="s">
        <v>142</v>
      </c>
      <c r="C2791" t="s">
        <v>160</v>
      </c>
      <c r="D2791" t="s">
        <v>160</v>
      </c>
      <c r="E2791" t="s">
        <v>111</v>
      </c>
      <c r="F2791">
        <f t="shared" si="6"/>
        <v>168</v>
      </c>
      <c r="G2791" t="str">
        <f>VLOOKUP(A2791,[1]Sheet1!$B$2:$E$200,3,FALSE)</f>
        <v>CLAVEL</v>
      </c>
      <c r="H2791">
        <f>+Tabla1[[#This Row],[VALOR]]/7</f>
        <v>24</v>
      </c>
    </row>
    <row r="2792" spans="1:8" x14ac:dyDescent="0.25">
      <c r="A2792" t="s">
        <v>38</v>
      </c>
      <c r="B2792" t="s">
        <v>142</v>
      </c>
      <c r="C2792" t="s">
        <v>160</v>
      </c>
      <c r="D2792" t="s">
        <v>160</v>
      </c>
      <c r="E2792" t="s">
        <v>111</v>
      </c>
      <c r="F2792">
        <f t="shared" si="6"/>
        <v>168</v>
      </c>
      <c r="G2792" t="str">
        <f>VLOOKUP(A2792,[1]Sheet1!$B$2:$E$200,3,FALSE)</f>
        <v>CLAVEL</v>
      </c>
      <c r="H2792">
        <f>+Tabla1[[#This Row],[VALOR]]/7</f>
        <v>24</v>
      </c>
    </row>
    <row r="2793" spans="1:8" x14ac:dyDescent="0.25">
      <c r="A2793" t="s">
        <v>39</v>
      </c>
      <c r="B2793" t="s">
        <v>142</v>
      </c>
      <c r="C2793" t="s">
        <v>160</v>
      </c>
      <c r="D2793" t="s">
        <v>160</v>
      </c>
      <c r="E2793" t="s">
        <v>111</v>
      </c>
      <c r="F2793">
        <f t="shared" si="6"/>
        <v>168</v>
      </c>
      <c r="G2793" t="str">
        <f>VLOOKUP(A2793,[1]Sheet1!$B$2:$E$200,3,FALSE)</f>
        <v>CLAVEL</v>
      </c>
      <c r="H2793">
        <f>+Tabla1[[#This Row],[VALOR]]/7</f>
        <v>24</v>
      </c>
    </row>
    <row r="2794" spans="1:8" x14ac:dyDescent="0.25">
      <c r="A2794" t="s">
        <v>40</v>
      </c>
      <c r="B2794" t="s">
        <v>142</v>
      </c>
      <c r="C2794" t="s">
        <v>160</v>
      </c>
      <c r="D2794" t="s">
        <v>160</v>
      </c>
      <c r="E2794" t="s">
        <v>111</v>
      </c>
      <c r="F2794">
        <f t="shared" si="6"/>
        <v>168</v>
      </c>
      <c r="G2794" t="str">
        <f>VLOOKUP(A2794,[1]Sheet1!$B$2:$E$200,3,FALSE)</f>
        <v>CLAVEL</v>
      </c>
      <c r="H2794">
        <f>+Tabla1[[#This Row],[VALOR]]/7</f>
        <v>24</v>
      </c>
    </row>
    <row r="2795" spans="1:8" x14ac:dyDescent="0.25">
      <c r="A2795" t="s">
        <v>41</v>
      </c>
      <c r="B2795" t="s">
        <v>142</v>
      </c>
      <c r="C2795" t="s">
        <v>160</v>
      </c>
      <c r="D2795" t="s">
        <v>160</v>
      </c>
      <c r="E2795" t="s">
        <v>111</v>
      </c>
      <c r="F2795">
        <f t="shared" si="6"/>
        <v>168</v>
      </c>
      <c r="G2795" t="str">
        <f>VLOOKUP(A2795,[1]Sheet1!$B$2:$E$200,3,FALSE)</f>
        <v>MINICLAVEL</v>
      </c>
      <c r="H2795">
        <f>+Tabla1[[#This Row],[VALOR]]/7</f>
        <v>24</v>
      </c>
    </row>
    <row r="2796" spans="1:8" x14ac:dyDescent="0.25">
      <c r="A2796" t="s">
        <v>42</v>
      </c>
      <c r="B2796" t="s">
        <v>142</v>
      </c>
      <c r="C2796" t="s">
        <v>160</v>
      </c>
      <c r="D2796" t="s">
        <v>160</v>
      </c>
      <c r="E2796" t="s">
        <v>111</v>
      </c>
      <c r="F2796">
        <f t="shared" si="6"/>
        <v>168</v>
      </c>
      <c r="G2796" t="str">
        <f>VLOOKUP(A2796,[1]Sheet1!$B$2:$E$200,3,FALSE)</f>
        <v>CLAVEL</v>
      </c>
      <c r="H2796">
        <f>+Tabla1[[#This Row],[VALOR]]/7</f>
        <v>24</v>
      </c>
    </row>
    <row r="2797" spans="1:8" x14ac:dyDescent="0.25">
      <c r="A2797" t="s">
        <v>43</v>
      </c>
      <c r="B2797" t="s">
        <v>142</v>
      </c>
      <c r="C2797" t="s">
        <v>160</v>
      </c>
      <c r="D2797" t="s">
        <v>160</v>
      </c>
      <c r="E2797" t="s">
        <v>111</v>
      </c>
      <c r="F2797">
        <f t="shared" si="6"/>
        <v>168</v>
      </c>
      <c r="G2797" t="str">
        <f>VLOOKUP(A2797,[1]Sheet1!$B$2:$E$200,3,FALSE)</f>
        <v>CLAVEL</v>
      </c>
      <c r="H2797">
        <f>+Tabla1[[#This Row],[VALOR]]/7</f>
        <v>24</v>
      </c>
    </row>
    <row r="2798" spans="1:8" x14ac:dyDescent="0.25">
      <c r="A2798" t="s">
        <v>44</v>
      </c>
      <c r="B2798" t="s">
        <v>142</v>
      </c>
      <c r="C2798" t="s">
        <v>160</v>
      </c>
      <c r="D2798" t="s">
        <v>160</v>
      </c>
      <c r="E2798" t="s">
        <v>111</v>
      </c>
      <c r="F2798">
        <f t="shared" si="6"/>
        <v>168</v>
      </c>
      <c r="G2798" t="str">
        <f>VLOOKUP(A2798,[1]Sheet1!$B$2:$E$200,3,FALSE)</f>
        <v>CLAVEL</v>
      </c>
      <c r="H2798">
        <f>+Tabla1[[#This Row],[VALOR]]/7</f>
        <v>24</v>
      </c>
    </row>
    <row r="2799" spans="1:8" x14ac:dyDescent="0.25">
      <c r="A2799" t="s">
        <v>45</v>
      </c>
      <c r="B2799" t="s">
        <v>142</v>
      </c>
      <c r="C2799" t="s">
        <v>160</v>
      </c>
      <c r="D2799" t="s">
        <v>160</v>
      </c>
      <c r="E2799" t="s">
        <v>111</v>
      </c>
      <c r="F2799">
        <f t="shared" si="6"/>
        <v>168</v>
      </c>
      <c r="G2799" t="str">
        <f>VLOOKUP(A2799,[1]Sheet1!$B$2:$E$200,3,FALSE)</f>
        <v>CLAVEL</v>
      </c>
      <c r="H2799">
        <f>+Tabla1[[#This Row],[VALOR]]/7</f>
        <v>24</v>
      </c>
    </row>
    <row r="2800" spans="1:8" x14ac:dyDescent="0.25">
      <c r="A2800" t="s">
        <v>46</v>
      </c>
      <c r="B2800" t="s">
        <v>142</v>
      </c>
      <c r="C2800" t="s">
        <v>160</v>
      </c>
      <c r="D2800" t="s">
        <v>160</v>
      </c>
      <c r="E2800" t="s">
        <v>111</v>
      </c>
      <c r="F2800">
        <f t="shared" si="6"/>
        <v>168</v>
      </c>
      <c r="G2800" t="str">
        <f>VLOOKUP(A2800,[1]Sheet1!$B$2:$E$200,3,FALSE)</f>
        <v>CLAVEL</v>
      </c>
      <c r="H2800">
        <f>+Tabla1[[#This Row],[VALOR]]/7</f>
        <v>24</v>
      </c>
    </row>
    <row r="2801" spans="1:8" x14ac:dyDescent="0.25">
      <c r="A2801" t="s">
        <v>47</v>
      </c>
      <c r="B2801" t="s">
        <v>142</v>
      </c>
      <c r="C2801" t="s">
        <v>160</v>
      </c>
      <c r="D2801" t="s">
        <v>160</v>
      </c>
      <c r="E2801" t="s">
        <v>111</v>
      </c>
      <c r="F2801">
        <f t="shared" si="6"/>
        <v>168</v>
      </c>
      <c r="G2801" t="str">
        <f>VLOOKUP(A2801,[1]Sheet1!$B$2:$E$200,3,FALSE)</f>
        <v>MINICLAVEL</v>
      </c>
      <c r="H2801">
        <f>+Tabla1[[#This Row],[VALOR]]/7</f>
        <v>24</v>
      </c>
    </row>
    <row r="2802" spans="1:8" x14ac:dyDescent="0.25">
      <c r="A2802" t="s">
        <v>48</v>
      </c>
      <c r="B2802" t="s">
        <v>142</v>
      </c>
      <c r="C2802" t="s">
        <v>160</v>
      </c>
      <c r="D2802" t="s">
        <v>160</v>
      </c>
      <c r="E2802" t="s">
        <v>111</v>
      </c>
      <c r="F2802">
        <f t="shared" si="6"/>
        <v>168</v>
      </c>
      <c r="G2802" t="str">
        <f>VLOOKUP(A2802,[1]Sheet1!$B$2:$E$200,3,FALSE)</f>
        <v>CLAVEL</v>
      </c>
      <c r="H2802">
        <f>+Tabla1[[#This Row],[VALOR]]/7</f>
        <v>24</v>
      </c>
    </row>
    <row r="2803" spans="1:8" x14ac:dyDescent="0.25">
      <c r="A2803" t="s">
        <v>112</v>
      </c>
      <c r="B2803" t="s">
        <v>142</v>
      </c>
      <c r="C2803" t="s">
        <v>160</v>
      </c>
      <c r="D2803" t="s">
        <v>160</v>
      </c>
      <c r="E2803" t="s">
        <v>111</v>
      </c>
      <c r="F2803">
        <f t="shared" si="6"/>
        <v>168</v>
      </c>
      <c r="G2803" t="str">
        <f>VLOOKUP(A2803,[1]Sheet1!$B$2:$E$200,3,FALSE)</f>
        <v>CLAVEL</v>
      </c>
      <c r="H2803">
        <f>+Tabla1[[#This Row],[VALOR]]/7</f>
        <v>24</v>
      </c>
    </row>
    <row r="2804" spans="1:8" x14ac:dyDescent="0.25">
      <c r="A2804" t="s">
        <v>49</v>
      </c>
      <c r="B2804" t="s">
        <v>142</v>
      </c>
      <c r="C2804" t="s">
        <v>160</v>
      </c>
      <c r="D2804" t="s">
        <v>160</v>
      </c>
      <c r="E2804" t="s">
        <v>111</v>
      </c>
      <c r="F2804">
        <f t="shared" si="6"/>
        <v>168</v>
      </c>
      <c r="G2804" t="str">
        <f>VLOOKUP(A2804,[1]Sheet1!$B$2:$E$200,3,FALSE)</f>
        <v>CLAVEL</v>
      </c>
      <c r="H2804">
        <f>+Tabla1[[#This Row],[VALOR]]/7</f>
        <v>24</v>
      </c>
    </row>
    <row r="2805" spans="1:8" x14ac:dyDescent="0.25">
      <c r="A2805" t="s">
        <v>50</v>
      </c>
      <c r="B2805" t="s">
        <v>142</v>
      </c>
      <c r="C2805" t="s">
        <v>160</v>
      </c>
      <c r="D2805" t="s">
        <v>160</v>
      </c>
      <c r="E2805" t="s">
        <v>111</v>
      </c>
      <c r="F2805">
        <f t="shared" si="6"/>
        <v>168</v>
      </c>
      <c r="G2805" t="str">
        <f>VLOOKUP(A2805,[1]Sheet1!$B$2:$E$200,3,FALSE)</f>
        <v>CLAVEL</v>
      </c>
      <c r="H2805">
        <f>+Tabla1[[#This Row],[VALOR]]/7</f>
        <v>24</v>
      </c>
    </row>
    <row r="2806" spans="1:8" x14ac:dyDescent="0.25">
      <c r="A2806" t="s">
        <v>51</v>
      </c>
      <c r="B2806" t="s">
        <v>142</v>
      </c>
      <c r="C2806" t="s">
        <v>160</v>
      </c>
      <c r="D2806" t="s">
        <v>160</v>
      </c>
      <c r="E2806" t="s">
        <v>111</v>
      </c>
      <c r="F2806">
        <f t="shared" si="6"/>
        <v>168</v>
      </c>
      <c r="G2806" t="str">
        <f>VLOOKUP(A2806,[1]Sheet1!$B$2:$E$200,3,FALSE)</f>
        <v>CLAVEL</v>
      </c>
      <c r="H2806">
        <f>+Tabla1[[#This Row],[VALOR]]/7</f>
        <v>24</v>
      </c>
    </row>
    <row r="2807" spans="1:8" x14ac:dyDescent="0.25">
      <c r="A2807" t="s">
        <v>52</v>
      </c>
      <c r="B2807" t="s">
        <v>142</v>
      </c>
      <c r="C2807" t="s">
        <v>160</v>
      </c>
      <c r="D2807" t="s">
        <v>160</v>
      </c>
      <c r="E2807" t="s">
        <v>111</v>
      </c>
      <c r="F2807">
        <f t="shared" si="6"/>
        <v>168</v>
      </c>
      <c r="G2807" t="str">
        <f>VLOOKUP(A2807,[1]Sheet1!$B$2:$E$200,3,FALSE)</f>
        <v>CLAVEL</v>
      </c>
      <c r="H2807">
        <f>+Tabla1[[#This Row],[VALOR]]/7</f>
        <v>24</v>
      </c>
    </row>
    <row r="2808" spans="1:8" x14ac:dyDescent="0.25">
      <c r="A2808" t="s">
        <v>53</v>
      </c>
      <c r="B2808" t="s">
        <v>142</v>
      </c>
      <c r="C2808" t="s">
        <v>160</v>
      </c>
      <c r="D2808" t="s">
        <v>160</v>
      </c>
      <c r="E2808" t="s">
        <v>111</v>
      </c>
      <c r="F2808">
        <f t="shared" si="6"/>
        <v>168</v>
      </c>
      <c r="G2808" t="str">
        <f>VLOOKUP(A2808,[1]Sheet1!$B$2:$E$200,3,FALSE)</f>
        <v>CLAVEL</v>
      </c>
      <c r="H2808">
        <f>+Tabla1[[#This Row],[VALOR]]/7</f>
        <v>24</v>
      </c>
    </row>
    <row r="2809" spans="1:8" x14ac:dyDescent="0.25">
      <c r="A2809" t="s">
        <v>54</v>
      </c>
      <c r="B2809" t="s">
        <v>142</v>
      </c>
      <c r="C2809" t="s">
        <v>160</v>
      </c>
      <c r="D2809" t="s">
        <v>160</v>
      </c>
      <c r="E2809" t="s">
        <v>111</v>
      </c>
      <c r="F2809">
        <f t="shared" si="6"/>
        <v>168</v>
      </c>
      <c r="G2809" t="str">
        <f>VLOOKUP(A2809,[1]Sheet1!$B$2:$E$200,3,FALSE)</f>
        <v>CLAVEL</v>
      </c>
      <c r="H2809">
        <f>+Tabla1[[#This Row],[VALOR]]/7</f>
        <v>24</v>
      </c>
    </row>
    <row r="2810" spans="1:8" x14ac:dyDescent="0.25">
      <c r="A2810" t="s">
        <v>55</v>
      </c>
      <c r="B2810" t="s">
        <v>142</v>
      </c>
      <c r="C2810" t="s">
        <v>160</v>
      </c>
      <c r="D2810" t="s">
        <v>160</v>
      </c>
      <c r="E2810" t="s">
        <v>111</v>
      </c>
      <c r="F2810">
        <f t="shared" si="6"/>
        <v>168</v>
      </c>
      <c r="G2810" t="str">
        <f>VLOOKUP(A2810,[1]Sheet1!$B$2:$E$200,3,FALSE)</f>
        <v>MINICLAVEL</v>
      </c>
      <c r="H2810">
        <f>+Tabla1[[#This Row],[VALOR]]/7</f>
        <v>24</v>
      </c>
    </row>
    <row r="2811" spans="1:8" x14ac:dyDescent="0.25">
      <c r="A2811" t="s">
        <v>56</v>
      </c>
      <c r="B2811" t="s">
        <v>142</v>
      </c>
      <c r="C2811" t="s">
        <v>160</v>
      </c>
      <c r="D2811" t="s">
        <v>160</v>
      </c>
      <c r="E2811" t="s">
        <v>111</v>
      </c>
      <c r="F2811">
        <f t="shared" si="6"/>
        <v>168</v>
      </c>
      <c r="G2811" t="str">
        <f>VLOOKUP(A2811,[1]Sheet1!$B$2:$E$200,3,FALSE)</f>
        <v>MINICLAVEL</v>
      </c>
      <c r="H2811">
        <f>+Tabla1[[#This Row],[VALOR]]/7</f>
        <v>24</v>
      </c>
    </row>
    <row r="2812" spans="1:8" x14ac:dyDescent="0.25">
      <c r="A2812" t="s">
        <v>57</v>
      </c>
      <c r="B2812" t="s">
        <v>142</v>
      </c>
      <c r="C2812" t="s">
        <v>160</v>
      </c>
      <c r="D2812" t="s">
        <v>160</v>
      </c>
      <c r="E2812" t="s">
        <v>111</v>
      </c>
      <c r="F2812">
        <f t="shared" si="6"/>
        <v>168</v>
      </c>
      <c r="G2812" t="str">
        <f>VLOOKUP(A2812,[1]Sheet1!$B$2:$E$200,3,FALSE)</f>
        <v>CLAVEL</v>
      </c>
      <c r="H2812">
        <f>+Tabla1[[#This Row],[VALOR]]/7</f>
        <v>24</v>
      </c>
    </row>
    <row r="2813" spans="1:8" x14ac:dyDescent="0.25">
      <c r="A2813" t="s">
        <v>113</v>
      </c>
      <c r="B2813" t="s">
        <v>142</v>
      </c>
      <c r="C2813" t="s">
        <v>160</v>
      </c>
      <c r="D2813" t="s">
        <v>160</v>
      </c>
      <c r="E2813" t="s">
        <v>111</v>
      </c>
      <c r="F2813">
        <f t="shared" si="6"/>
        <v>168</v>
      </c>
      <c r="G2813" t="str">
        <f>VLOOKUP(A2813,[1]Sheet1!$B$2:$E$200,3,FALSE)</f>
        <v>MINICLAVEL</v>
      </c>
      <c r="H2813">
        <f>+Tabla1[[#This Row],[VALOR]]/7</f>
        <v>24</v>
      </c>
    </row>
    <row r="2814" spans="1:8" x14ac:dyDescent="0.25">
      <c r="A2814" t="s">
        <v>117</v>
      </c>
      <c r="B2814" t="s">
        <v>142</v>
      </c>
      <c r="C2814" t="s">
        <v>160</v>
      </c>
      <c r="D2814" t="s">
        <v>160</v>
      </c>
      <c r="E2814" t="s">
        <v>111</v>
      </c>
      <c r="F2814">
        <f t="shared" si="6"/>
        <v>168</v>
      </c>
      <c r="G2814" t="str">
        <f>VLOOKUP(A2814,[1]Sheet1!$B$2:$E$200,3,FALSE)</f>
        <v>MINICLAVEL</v>
      </c>
      <c r="H2814">
        <f>+Tabla1[[#This Row],[VALOR]]/7</f>
        <v>24</v>
      </c>
    </row>
    <row r="2815" spans="1:8" x14ac:dyDescent="0.25">
      <c r="A2815" t="s">
        <v>58</v>
      </c>
      <c r="B2815" t="s">
        <v>142</v>
      </c>
      <c r="C2815" t="s">
        <v>160</v>
      </c>
      <c r="D2815" t="s">
        <v>160</v>
      </c>
      <c r="E2815" t="s">
        <v>111</v>
      </c>
      <c r="F2815">
        <f t="shared" ref="F2815:F2846" si="7">24*7</f>
        <v>168</v>
      </c>
      <c r="G2815" t="str">
        <f>VLOOKUP(A2815,[1]Sheet1!$B$2:$E$200,3,FALSE)</f>
        <v>MINICLAVEL</v>
      </c>
      <c r="H2815">
        <f>+Tabla1[[#This Row],[VALOR]]/7</f>
        <v>24</v>
      </c>
    </row>
    <row r="2816" spans="1:8" x14ac:dyDescent="0.25">
      <c r="A2816" t="s">
        <v>118</v>
      </c>
      <c r="B2816" t="s">
        <v>142</v>
      </c>
      <c r="C2816" t="s">
        <v>160</v>
      </c>
      <c r="D2816" t="s">
        <v>160</v>
      </c>
      <c r="E2816" t="s">
        <v>111</v>
      </c>
      <c r="F2816">
        <f t="shared" si="7"/>
        <v>168</v>
      </c>
      <c r="G2816" t="str">
        <f>VLOOKUP(A2816,[1]Sheet1!$B$2:$E$200,3,FALSE)</f>
        <v>CLAVEL</v>
      </c>
      <c r="H2816">
        <f>+Tabla1[[#This Row],[VALOR]]/7</f>
        <v>24</v>
      </c>
    </row>
    <row r="2817" spans="1:8" x14ac:dyDescent="0.25">
      <c r="A2817" t="s">
        <v>59</v>
      </c>
      <c r="B2817" t="s">
        <v>142</v>
      </c>
      <c r="C2817" t="s">
        <v>160</v>
      </c>
      <c r="D2817" t="s">
        <v>160</v>
      </c>
      <c r="E2817" t="s">
        <v>111</v>
      </c>
      <c r="F2817">
        <f t="shared" si="7"/>
        <v>168</v>
      </c>
      <c r="G2817" t="str">
        <f>VLOOKUP(A2817,[1]Sheet1!$B$2:$E$200,3,FALSE)</f>
        <v>CLAVEL</v>
      </c>
      <c r="H2817">
        <f>+Tabla1[[#This Row],[VALOR]]/7</f>
        <v>24</v>
      </c>
    </row>
    <row r="2818" spans="1:8" x14ac:dyDescent="0.25">
      <c r="A2818" t="s">
        <v>60</v>
      </c>
      <c r="B2818" t="s">
        <v>142</v>
      </c>
      <c r="C2818" t="s">
        <v>160</v>
      </c>
      <c r="D2818" t="s">
        <v>160</v>
      </c>
      <c r="E2818" t="s">
        <v>111</v>
      </c>
      <c r="F2818">
        <f t="shared" si="7"/>
        <v>168</v>
      </c>
      <c r="G2818" t="str">
        <f>VLOOKUP(A2818,[1]Sheet1!$B$2:$E$200,3,FALSE)</f>
        <v>MINICLAVEL</v>
      </c>
      <c r="H2818">
        <f>+Tabla1[[#This Row],[VALOR]]/7</f>
        <v>24</v>
      </c>
    </row>
    <row r="2819" spans="1:8" x14ac:dyDescent="0.25">
      <c r="A2819" t="s">
        <v>61</v>
      </c>
      <c r="B2819" t="s">
        <v>142</v>
      </c>
      <c r="C2819" t="s">
        <v>160</v>
      </c>
      <c r="D2819" t="s">
        <v>160</v>
      </c>
      <c r="E2819" t="s">
        <v>111</v>
      </c>
      <c r="F2819">
        <f t="shared" si="7"/>
        <v>168</v>
      </c>
      <c r="G2819" t="str">
        <f>VLOOKUP(A2819,[1]Sheet1!$B$2:$E$200,3,FALSE)</f>
        <v>CLAVEL</v>
      </c>
      <c r="H2819">
        <f>+Tabla1[[#This Row],[VALOR]]/7</f>
        <v>24</v>
      </c>
    </row>
    <row r="2820" spans="1:8" x14ac:dyDescent="0.25">
      <c r="A2820" t="s">
        <v>62</v>
      </c>
      <c r="B2820" t="s">
        <v>142</v>
      </c>
      <c r="C2820" t="s">
        <v>160</v>
      </c>
      <c r="D2820" t="s">
        <v>160</v>
      </c>
      <c r="E2820" t="s">
        <v>111</v>
      </c>
      <c r="F2820">
        <f t="shared" si="7"/>
        <v>168</v>
      </c>
      <c r="G2820" t="str">
        <f>VLOOKUP(A2820,[1]Sheet1!$B$2:$E$200,3,FALSE)</f>
        <v>MINICLAVEL</v>
      </c>
      <c r="H2820">
        <f>+Tabla1[[#This Row],[VALOR]]/7</f>
        <v>24</v>
      </c>
    </row>
    <row r="2821" spans="1:8" x14ac:dyDescent="0.25">
      <c r="A2821" t="s">
        <v>63</v>
      </c>
      <c r="B2821" t="s">
        <v>142</v>
      </c>
      <c r="C2821" t="s">
        <v>160</v>
      </c>
      <c r="D2821" t="s">
        <v>160</v>
      </c>
      <c r="E2821" t="s">
        <v>111</v>
      </c>
      <c r="F2821">
        <f t="shared" si="7"/>
        <v>168</v>
      </c>
      <c r="G2821" t="str">
        <f>VLOOKUP(A2821,[1]Sheet1!$B$2:$E$200,3,FALSE)</f>
        <v>CLAVEL</v>
      </c>
      <c r="H2821">
        <f>+Tabla1[[#This Row],[VALOR]]/7</f>
        <v>24</v>
      </c>
    </row>
    <row r="2822" spans="1:8" x14ac:dyDescent="0.25">
      <c r="A2822" t="s">
        <v>64</v>
      </c>
      <c r="B2822" t="s">
        <v>142</v>
      </c>
      <c r="C2822" t="s">
        <v>160</v>
      </c>
      <c r="D2822" t="s">
        <v>160</v>
      </c>
      <c r="E2822" t="s">
        <v>111</v>
      </c>
      <c r="F2822">
        <f t="shared" si="7"/>
        <v>168</v>
      </c>
      <c r="G2822" t="str">
        <f>VLOOKUP(A2822,[1]Sheet1!$B$2:$E$200,3,FALSE)</f>
        <v>CLAVEL</v>
      </c>
      <c r="H2822">
        <f>+Tabla1[[#This Row],[VALOR]]/7</f>
        <v>24</v>
      </c>
    </row>
    <row r="2823" spans="1:8" x14ac:dyDescent="0.25">
      <c r="A2823" t="s">
        <v>65</v>
      </c>
      <c r="B2823" t="s">
        <v>142</v>
      </c>
      <c r="C2823" t="s">
        <v>160</v>
      </c>
      <c r="D2823" t="s">
        <v>160</v>
      </c>
      <c r="E2823" t="s">
        <v>111</v>
      </c>
      <c r="F2823">
        <f t="shared" si="7"/>
        <v>168</v>
      </c>
      <c r="G2823" t="str">
        <f>VLOOKUP(A2823,[1]Sheet1!$B$2:$E$200,3,FALSE)</f>
        <v>CLAVEL</v>
      </c>
      <c r="H2823">
        <f>+Tabla1[[#This Row],[VALOR]]/7</f>
        <v>24</v>
      </c>
    </row>
    <row r="2824" spans="1:8" x14ac:dyDescent="0.25">
      <c r="A2824" t="s">
        <v>66</v>
      </c>
      <c r="B2824" t="s">
        <v>142</v>
      </c>
      <c r="C2824" t="s">
        <v>160</v>
      </c>
      <c r="D2824" t="s">
        <v>160</v>
      </c>
      <c r="E2824" t="s">
        <v>111</v>
      </c>
      <c r="F2824">
        <f t="shared" si="7"/>
        <v>168</v>
      </c>
      <c r="G2824" t="str">
        <f>VLOOKUP(A2824,[1]Sheet1!$B$2:$E$200,3,FALSE)</f>
        <v>MINICLAVEL</v>
      </c>
      <c r="H2824">
        <f>+Tabla1[[#This Row],[VALOR]]/7</f>
        <v>24</v>
      </c>
    </row>
    <row r="2825" spans="1:8" x14ac:dyDescent="0.25">
      <c r="A2825" t="s">
        <v>67</v>
      </c>
      <c r="B2825" t="s">
        <v>142</v>
      </c>
      <c r="C2825" t="s">
        <v>160</v>
      </c>
      <c r="D2825" t="s">
        <v>160</v>
      </c>
      <c r="E2825" t="s">
        <v>111</v>
      </c>
      <c r="F2825">
        <f t="shared" si="7"/>
        <v>168</v>
      </c>
      <c r="G2825" t="str">
        <f>VLOOKUP(A2825,[1]Sheet1!$B$2:$E$200,3,FALSE)</f>
        <v>CLAVEL</v>
      </c>
      <c r="H2825">
        <f>+Tabla1[[#This Row],[VALOR]]/7</f>
        <v>24</v>
      </c>
    </row>
    <row r="2826" spans="1:8" x14ac:dyDescent="0.25">
      <c r="A2826" t="s">
        <v>68</v>
      </c>
      <c r="B2826" t="s">
        <v>142</v>
      </c>
      <c r="C2826" t="s">
        <v>160</v>
      </c>
      <c r="D2826" t="s">
        <v>160</v>
      </c>
      <c r="E2826" t="s">
        <v>111</v>
      </c>
      <c r="F2826">
        <f t="shared" si="7"/>
        <v>168</v>
      </c>
      <c r="G2826" t="str">
        <f>VLOOKUP(A2826,[1]Sheet1!$B$2:$E$200,3,FALSE)</f>
        <v>MINICLAVEL</v>
      </c>
      <c r="H2826">
        <f>+Tabla1[[#This Row],[VALOR]]/7</f>
        <v>24</v>
      </c>
    </row>
    <row r="2827" spans="1:8" x14ac:dyDescent="0.25">
      <c r="A2827" t="s">
        <v>69</v>
      </c>
      <c r="B2827" t="s">
        <v>142</v>
      </c>
      <c r="C2827" t="s">
        <v>160</v>
      </c>
      <c r="D2827" t="s">
        <v>160</v>
      </c>
      <c r="E2827" t="s">
        <v>111</v>
      </c>
      <c r="F2827">
        <f t="shared" si="7"/>
        <v>168</v>
      </c>
      <c r="G2827" t="str">
        <f>VLOOKUP(A2827,[1]Sheet1!$B$2:$E$200,3,FALSE)</f>
        <v>MINICLAVEL</v>
      </c>
      <c r="H2827">
        <f>+Tabla1[[#This Row],[VALOR]]/7</f>
        <v>24</v>
      </c>
    </row>
    <row r="2828" spans="1:8" x14ac:dyDescent="0.25">
      <c r="A2828" t="s">
        <v>70</v>
      </c>
      <c r="B2828" t="s">
        <v>142</v>
      </c>
      <c r="C2828" t="s">
        <v>160</v>
      </c>
      <c r="D2828" t="s">
        <v>160</v>
      </c>
      <c r="E2828" t="s">
        <v>111</v>
      </c>
      <c r="F2828">
        <f t="shared" si="7"/>
        <v>168</v>
      </c>
      <c r="G2828" t="str">
        <f>VLOOKUP(A2828,[1]Sheet1!$B$2:$E$200,3,FALSE)</f>
        <v>MINICLAVEL</v>
      </c>
      <c r="H2828">
        <f>+Tabla1[[#This Row],[VALOR]]/7</f>
        <v>24</v>
      </c>
    </row>
    <row r="2829" spans="1:8" x14ac:dyDescent="0.25">
      <c r="A2829" t="s">
        <v>71</v>
      </c>
      <c r="B2829" t="s">
        <v>142</v>
      </c>
      <c r="C2829" t="s">
        <v>160</v>
      </c>
      <c r="D2829" t="s">
        <v>160</v>
      </c>
      <c r="E2829" t="s">
        <v>111</v>
      </c>
      <c r="F2829">
        <f t="shared" si="7"/>
        <v>168</v>
      </c>
      <c r="G2829" t="str">
        <f>VLOOKUP(A2829,[1]Sheet1!$B$2:$E$200,3,FALSE)</f>
        <v>MINICLAVEL</v>
      </c>
      <c r="H2829">
        <f>+Tabla1[[#This Row],[VALOR]]/7</f>
        <v>24</v>
      </c>
    </row>
    <row r="2830" spans="1:8" x14ac:dyDescent="0.25">
      <c r="A2830" t="s">
        <v>72</v>
      </c>
      <c r="B2830" t="s">
        <v>142</v>
      </c>
      <c r="C2830" t="s">
        <v>160</v>
      </c>
      <c r="D2830" t="s">
        <v>160</v>
      </c>
      <c r="E2830" t="s">
        <v>111</v>
      </c>
      <c r="F2830">
        <f t="shared" si="7"/>
        <v>168</v>
      </c>
      <c r="G2830" t="str">
        <f>VLOOKUP(A2830,[1]Sheet1!$B$2:$E$200,3,FALSE)</f>
        <v>CLAVEL</v>
      </c>
      <c r="H2830">
        <f>+Tabla1[[#This Row],[VALOR]]/7</f>
        <v>24</v>
      </c>
    </row>
    <row r="2831" spans="1:8" x14ac:dyDescent="0.25">
      <c r="A2831" t="s">
        <v>73</v>
      </c>
      <c r="B2831" t="s">
        <v>142</v>
      </c>
      <c r="C2831" t="s">
        <v>160</v>
      </c>
      <c r="D2831" t="s">
        <v>160</v>
      </c>
      <c r="E2831" t="s">
        <v>111</v>
      </c>
      <c r="F2831">
        <f t="shared" si="7"/>
        <v>168</v>
      </c>
      <c r="G2831" t="str">
        <f>VLOOKUP(A2831,[1]Sheet1!$B$2:$E$200,3,FALSE)</f>
        <v>CLAVEL</v>
      </c>
      <c r="H2831">
        <f>+Tabla1[[#This Row],[VALOR]]/7</f>
        <v>24</v>
      </c>
    </row>
    <row r="2832" spans="1:8" x14ac:dyDescent="0.25">
      <c r="A2832" t="s">
        <v>74</v>
      </c>
      <c r="B2832" t="s">
        <v>142</v>
      </c>
      <c r="C2832" t="s">
        <v>160</v>
      </c>
      <c r="D2832" t="s">
        <v>160</v>
      </c>
      <c r="E2832" t="s">
        <v>111</v>
      </c>
      <c r="F2832">
        <f t="shared" si="7"/>
        <v>168</v>
      </c>
      <c r="G2832" t="str">
        <f>VLOOKUP(A2832,[1]Sheet1!$B$2:$E$200,3,FALSE)</f>
        <v>CLAVEL</v>
      </c>
      <c r="H2832">
        <f>+Tabla1[[#This Row],[VALOR]]/7</f>
        <v>24</v>
      </c>
    </row>
    <row r="2833" spans="1:8" x14ac:dyDescent="0.25">
      <c r="A2833" t="s">
        <v>75</v>
      </c>
      <c r="B2833" t="s">
        <v>142</v>
      </c>
      <c r="C2833" t="s">
        <v>160</v>
      </c>
      <c r="D2833" t="s">
        <v>160</v>
      </c>
      <c r="E2833" t="s">
        <v>111</v>
      </c>
      <c r="F2833">
        <f t="shared" si="7"/>
        <v>168</v>
      </c>
      <c r="G2833" t="str">
        <f>VLOOKUP(A2833,[1]Sheet1!$B$2:$E$200,3,FALSE)</f>
        <v>MINICLAVEL</v>
      </c>
      <c r="H2833">
        <f>+Tabla1[[#This Row],[VALOR]]/7</f>
        <v>24</v>
      </c>
    </row>
    <row r="2834" spans="1:8" x14ac:dyDescent="0.25">
      <c r="A2834" t="s">
        <v>76</v>
      </c>
      <c r="B2834" t="s">
        <v>142</v>
      </c>
      <c r="C2834" t="s">
        <v>160</v>
      </c>
      <c r="D2834" t="s">
        <v>160</v>
      </c>
      <c r="E2834" t="s">
        <v>111</v>
      </c>
      <c r="F2834">
        <f t="shared" si="7"/>
        <v>168</v>
      </c>
      <c r="G2834" t="str">
        <f>VLOOKUP(A2834,[1]Sheet1!$B$2:$E$200,3,FALSE)</f>
        <v>MINICLAVEL</v>
      </c>
      <c r="H2834">
        <f>+Tabla1[[#This Row],[VALOR]]/7</f>
        <v>24</v>
      </c>
    </row>
    <row r="2835" spans="1:8" x14ac:dyDescent="0.25">
      <c r="A2835" t="s">
        <v>77</v>
      </c>
      <c r="B2835" t="s">
        <v>142</v>
      </c>
      <c r="C2835" t="s">
        <v>160</v>
      </c>
      <c r="D2835" t="s">
        <v>160</v>
      </c>
      <c r="E2835" t="s">
        <v>111</v>
      </c>
      <c r="F2835">
        <f t="shared" si="7"/>
        <v>168</v>
      </c>
      <c r="G2835" t="str">
        <f>VLOOKUP(A2835,[1]Sheet1!$B$2:$E$200,3,FALSE)</f>
        <v>MINICLAVEL</v>
      </c>
      <c r="H2835">
        <f>+Tabla1[[#This Row],[VALOR]]/7</f>
        <v>24</v>
      </c>
    </row>
    <row r="2836" spans="1:8" x14ac:dyDescent="0.25">
      <c r="A2836" t="s">
        <v>119</v>
      </c>
      <c r="B2836" t="s">
        <v>142</v>
      </c>
      <c r="C2836" t="s">
        <v>160</v>
      </c>
      <c r="D2836" t="s">
        <v>160</v>
      </c>
      <c r="E2836" t="s">
        <v>111</v>
      </c>
      <c r="F2836">
        <f t="shared" si="7"/>
        <v>168</v>
      </c>
      <c r="G2836" t="str">
        <f>VLOOKUP(A2836,[1]Sheet1!$B$2:$E$200,3,FALSE)</f>
        <v>MINICLAVEL</v>
      </c>
      <c r="H2836">
        <f>+Tabla1[[#This Row],[VALOR]]/7</f>
        <v>24</v>
      </c>
    </row>
    <row r="2837" spans="1:8" x14ac:dyDescent="0.25">
      <c r="A2837" t="s">
        <v>78</v>
      </c>
      <c r="B2837" t="s">
        <v>142</v>
      </c>
      <c r="C2837" t="s">
        <v>160</v>
      </c>
      <c r="D2837" t="s">
        <v>160</v>
      </c>
      <c r="E2837" t="s">
        <v>111</v>
      </c>
      <c r="F2837">
        <f t="shared" si="7"/>
        <v>168</v>
      </c>
      <c r="G2837" t="str">
        <f>VLOOKUP(A2837,[1]Sheet1!$B$2:$E$200,3,FALSE)</f>
        <v>MINICLAVEL</v>
      </c>
      <c r="H2837">
        <f>+Tabla1[[#This Row],[VALOR]]/7</f>
        <v>24</v>
      </c>
    </row>
    <row r="2838" spans="1:8" x14ac:dyDescent="0.25">
      <c r="A2838" t="s">
        <v>79</v>
      </c>
      <c r="B2838" t="s">
        <v>142</v>
      </c>
      <c r="C2838" t="s">
        <v>160</v>
      </c>
      <c r="D2838" t="s">
        <v>160</v>
      </c>
      <c r="E2838" t="s">
        <v>111</v>
      </c>
      <c r="F2838">
        <f t="shared" si="7"/>
        <v>168</v>
      </c>
      <c r="G2838" t="str">
        <f>VLOOKUP(A2838,[1]Sheet1!$B$2:$E$200,3,FALSE)</f>
        <v>CLAVEL</v>
      </c>
      <c r="H2838">
        <f>+Tabla1[[#This Row],[VALOR]]/7</f>
        <v>24</v>
      </c>
    </row>
    <row r="2839" spans="1:8" x14ac:dyDescent="0.25">
      <c r="A2839" t="s">
        <v>80</v>
      </c>
      <c r="B2839" t="s">
        <v>142</v>
      </c>
      <c r="C2839" t="s">
        <v>160</v>
      </c>
      <c r="D2839" t="s">
        <v>160</v>
      </c>
      <c r="E2839" t="s">
        <v>111</v>
      </c>
      <c r="F2839">
        <f t="shared" si="7"/>
        <v>168</v>
      </c>
      <c r="G2839" t="str">
        <f>VLOOKUP(A2839,[1]Sheet1!$B$2:$E$200,3,FALSE)</f>
        <v>MINICLAVEL</v>
      </c>
      <c r="H2839">
        <f>+Tabla1[[#This Row],[VALOR]]/7</f>
        <v>24</v>
      </c>
    </row>
    <row r="2840" spans="1:8" x14ac:dyDescent="0.25">
      <c r="A2840" t="s">
        <v>81</v>
      </c>
      <c r="B2840" t="s">
        <v>142</v>
      </c>
      <c r="C2840" t="s">
        <v>160</v>
      </c>
      <c r="D2840" t="s">
        <v>160</v>
      </c>
      <c r="E2840" t="s">
        <v>111</v>
      </c>
      <c r="F2840">
        <f t="shared" si="7"/>
        <v>168</v>
      </c>
      <c r="G2840" t="str">
        <f>VLOOKUP(A2840,[1]Sheet1!$B$2:$E$200,3,FALSE)</f>
        <v>MINICLAVEL</v>
      </c>
      <c r="H2840">
        <f>+Tabla1[[#This Row],[VALOR]]/7</f>
        <v>24</v>
      </c>
    </row>
    <row r="2841" spans="1:8" x14ac:dyDescent="0.25">
      <c r="A2841" t="s">
        <v>82</v>
      </c>
      <c r="B2841" t="s">
        <v>142</v>
      </c>
      <c r="C2841" t="s">
        <v>160</v>
      </c>
      <c r="D2841" t="s">
        <v>160</v>
      </c>
      <c r="E2841" t="s">
        <v>111</v>
      </c>
      <c r="F2841">
        <f t="shared" si="7"/>
        <v>168</v>
      </c>
      <c r="G2841" t="str">
        <f>VLOOKUP(A2841,[1]Sheet1!$B$2:$E$200,3,FALSE)</f>
        <v>CLAVEL</v>
      </c>
      <c r="H2841">
        <f>+Tabla1[[#This Row],[VALOR]]/7</f>
        <v>24</v>
      </c>
    </row>
    <row r="2842" spans="1:8" x14ac:dyDescent="0.25">
      <c r="A2842" t="s">
        <v>83</v>
      </c>
      <c r="B2842" t="s">
        <v>142</v>
      </c>
      <c r="C2842" t="s">
        <v>160</v>
      </c>
      <c r="D2842" t="s">
        <v>160</v>
      </c>
      <c r="E2842" t="s">
        <v>111</v>
      </c>
      <c r="F2842">
        <f t="shared" si="7"/>
        <v>168</v>
      </c>
      <c r="G2842" t="str">
        <f>VLOOKUP(A2842,[1]Sheet1!$B$2:$E$200,3,FALSE)</f>
        <v>MINICLAVEL</v>
      </c>
      <c r="H2842">
        <f>+Tabla1[[#This Row],[VALOR]]/7</f>
        <v>24</v>
      </c>
    </row>
    <row r="2843" spans="1:8" x14ac:dyDescent="0.25">
      <c r="A2843" t="s">
        <v>162</v>
      </c>
      <c r="B2843" t="s">
        <v>142</v>
      </c>
      <c r="C2843" t="s">
        <v>160</v>
      </c>
      <c r="D2843" t="s">
        <v>160</v>
      </c>
      <c r="E2843" t="s">
        <v>111</v>
      </c>
      <c r="F2843">
        <f t="shared" si="7"/>
        <v>168</v>
      </c>
      <c r="G2843" t="str">
        <f>VLOOKUP(A2843,[1]Sheet1!$B$2:$E$200,3,FALSE)</f>
        <v>CLAVEL</v>
      </c>
      <c r="H2843">
        <f>+Tabla1[[#This Row],[VALOR]]/7</f>
        <v>24</v>
      </c>
    </row>
    <row r="2844" spans="1:8" x14ac:dyDescent="0.25">
      <c r="A2844" t="s">
        <v>120</v>
      </c>
      <c r="B2844" t="s">
        <v>142</v>
      </c>
      <c r="C2844" t="s">
        <v>160</v>
      </c>
      <c r="D2844" t="s">
        <v>160</v>
      </c>
      <c r="E2844" t="s">
        <v>111</v>
      </c>
      <c r="F2844">
        <f t="shared" si="7"/>
        <v>168</v>
      </c>
      <c r="G2844" t="e">
        <f>VLOOKUP(A2844,[1]Sheet1!$B$2:$E$200,3,FALSE)</f>
        <v>#N/A</v>
      </c>
      <c r="H2844">
        <f>+Tabla1[[#This Row],[VALOR]]/7</f>
        <v>24</v>
      </c>
    </row>
    <row r="2845" spans="1:8" x14ac:dyDescent="0.25">
      <c r="A2845" t="s">
        <v>84</v>
      </c>
      <c r="B2845" t="s">
        <v>142</v>
      </c>
      <c r="C2845" t="s">
        <v>160</v>
      </c>
      <c r="D2845" t="s">
        <v>160</v>
      </c>
      <c r="E2845" t="s">
        <v>111</v>
      </c>
      <c r="F2845">
        <f t="shared" si="7"/>
        <v>168</v>
      </c>
      <c r="G2845" t="str">
        <f>VLOOKUP(A2845,[1]Sheet1!$B$2:$E$200,3,FALSE)</f>
        <v>MINICLAVEL</v>
      </c>
      <c r="H2845">
        <f>+Tabla1[[#This Row],[VALOR]]/7</f>
        <v>24</v>
      </c>
    </row>
    <row r="2846" spans="1:8" x14ac:dyDescent="0.25">
      <c r="A2846" t="s">
        <v>85</v>
      </c>
      <c r="B2846" t="s">
        <v>142</v>
      </c>
      <c r="C2846" t="s">
        <v>160</v>
      </c>
      <c r="D2846" t="s">
        <v>160</v>
      </c>
      <c r="E2846" t="s">
        <v>111</v>
      </c>
      <c r="F2846">
        <f t="shared" si="7"/>
        <v>168</v>
      </c>
      <c r="G2846" t="str">
        <f>VLOOKUP(A2846,[1]Sheet1!$B$2:$E$200,3,FALSE)</f>
        <v>CLAVEL</v>
      </c>
      <c r="H2846">
        <f>+Tabla1[[#This Row],[VALOR]]/7</f>
        <v>24</v>
      </c>
    </row>
    <row r="2847" spans="1:8" x14ac:dyDescent="0.25">
      <c r="A2847" t="s">
        <v>86</v>
      </c>
      <c r="B2847" t="s">
        <v>142</v>
      </c>
      <c r="C2847" t="s">
        <v>160</v>
      </c>
      <c r="D2847" t="s">
        <v>160</v>
      </c>
      <c r="E2847" t="s">
        <v>111</v>
      </c>
      <c r="F2847">
        <f t="shared" ref="F2847:F2860" si="8">24*7</f>
        <v>168</v>
      </c>
      <c r="G2847" t="str">
        <f>VLOOKUP(A2847,[1]Sheet1!$B$2:$E$200,3,FALSE)</f>
        <v>MINICLAVEL</v>
      </c>
      <c r="H2847">
        <f>+Tabla1[[#This Row],[VALOR]]/7</f>
        <v>24</v>
      </c>
    </row>
    <row r="2848" spans="1:8" x14ac:dyDescent="0.25">
      <c r="A2848" t="s">
        <v>87</v>
      </c>
      <c r="B2848" t="s">
        <v>142</v>
      </c>
      <c r="C2848" t="s">
        <v>160</v>
      </c>
      <c r="D2848" t="s">
        <v>160</v>
      </c>
      <c r="E2848" t="s">
        <v>111</v>
      </c>
      <c r="F2848">
        <f t="shared" si="8"/>
        <v>168</v>
      </c>
      <c r="G2848" t="str">
        <f>VLOOKUP(A2848,[1]Sheet1!$B$2:$E$200,3,FALSE)</f>
        <v>CLAVEL</v>
      </c>
      <c r="H2848">
        <f>+Tabla1[[#This Row],[VALOR]]/7</f>
        <v>24</v>
      </c>
    </row>
    <row r="2849" spans="1:8" x14ac:dyDescent="0.25">
      <c r="A2849" t="s">
        <v>88</v>
      </c>
      <c r="B2849" t="s">
        <v>142</v>
      </c>
      <c r="C2849" t="s">
        <v>160</v>
      </c>
      <c r="D2849" t="s">
        <v>160</v>
      </c>
      <c r="E2849" t="s">
        <v>111</v>
      </c>
      <c r="F2849">
        <f t="shared" si="8"/>
        <v>168</v>
      </c>
      <c r="G2849" t="str">
        <f>VLOOKUP(A2849,[1]Sheet1!$B$2:$E$200,3,FALSE)</f>
        <v>CLAVEL</v>
      </c>
      <c r="H2849">
        <f>+Tabla1[[#This Row],[VALOR]]/7</f>
        <v>24</v>
      </c>
    </row>
    <row r="2850" spans="1:8" x14ac:dyDescent="0.25">
      <c r="A2850" t="s">
        <v>121</v>
      </c>
      <c r="B2850" t="s">
        <v>142</v>
      </c>
      <c r="C2850" t="s">
        <v>160</v>
      </c>
      <c r="D2850" t="s">
        <v>160</v>
      </c>
      <c r="E2850" t="s">
        <v>111</v>
      </c>
      <c r="F2850">
        <f t="shared" si="8"/>
        <v>168</v>
      </c>
      <c r="G2850" t="str">
        <f>VLOOKUP(A2850,[1]Sheet1!$B$2:$E$200,3,FALSE)</f>
        <v>MINICLAVEL</v>
      </c>
      <c r="H2850">
        <f>+Tabla1[[#This Row],[VALOR]]/7</f>
        <v>24</v>
      </c>
    </row>
    <row r="2851" spans="1:8" x14ac:dyDescent="0.25">
      <c r="A2851" t="s">
        <v>89</v>
      </c>
      <c r="B2851" t="s">
        <v>142</v>
      </c>
      <c r="C2851" t="s">
        <v>160</v>
      </c>
      <c r="D2851" t="s">
        <v>160</v>
      </c>
      <c r="E2851" t="s">
        <v>111</v>
      </c>
      <c r="F2851">
        <f t="shared" si="8"/>
        <v>168</v>
      </c>
      <c r="G2851" t="str">
        <f>VLOOKUP(A2851,[1]Sheet1!$B$2:$E$200,3,FALSE)</f>
        <v>MINICLAVEL</v>
      </c>
      <c r="H2851">
        <f>+Tabla1[[#This Row],[VALOR]]/7</f>
        <v>24</v>
      </c>
    </row>
    <row r="2852" spans="1:8" x14ac:dyDescent="0.25">
      <c r="A2852" t="s">
        <v>90</v>
      </c>
      <c r="B2852" t="s">
        <v>142</v>
      </c>
      <c r="C2852" t="s">
        <v>160</v>
      </c>
      <c r="D2852" t="s">
        <v>160</v>
      </c>
      <c r="E2852" t="s">
        <v>111</v>
      </c>
      <c r="F2852">
        <f t="shared" si="8"/>
        <v>168</v>
      </c>
      <c r="G2852" t="str">
        <f>VLOOKUP(A2852,[1]Sheet1!$B$2:$E$200,3,FALSE)</f>
        <v>CLAVEL</v>
      </c>
      <c r="H2852">
        <f>+Tabla1[[#This Row],[VALOR]]/7</f>
        <v>24</v>
      </c>
    </row>
    <row r="2853" spans="1:8" x14ac:dyDescent="0.25">
      <c r="A2853" t="s">
        <v>91</v>
      </c>
      <c r="B2853" t="s">
        <v>142</v>
      </c>
      <c r="C2853" t="s">
        <v>160</v>
      </c>
      <c r="D2853" t="s">
        <v>160</v>
      </c>
      <c r="E2853" t="s">
        <v>111</v>
      </c>
      <c r="F2853">
        <f t="shared" si="8"/>
        <v>168</v>
      </c>
      <c r="G2853" t="str">
        <f>VLOOKUP(A2853,[1]Sheet1!$B$2:$E$200,3,FALSE)</f>
        <v>CLAVEL</v>
      </c>
      <c r="H2853">
        <f>+Tabla1[[#This Row],[VALOR]]/7</f>
        <v>24</v>
      </c>
    </row>
    <row r="2854" spans="1:8" x14ac:dyDescent="0.25">
      <c r="A2854" t="s">
        <v>92</v>
      </c>
      <c r="B2854" t="s">
        <v>142</v>
      </c>
      <c r="C2854" t="s">
        <v>160</v>
      </c>
      <c r="D2854" t="s">
        <v>160</v>
      </c>
      <c r="E2854" t="s">
        <v>111</v>
      </c>
      <c r="F2854">
        <f t="shared" si="8"/>
        <v>168</v>
      </c>
      <c r="G2854" t="str">
        <f>VLOOKUP(A2854,[1]Sheet1!$B$2:$E$200,3,FALSE)</f>
        <v>CLAVEL</v>
      </c>
      <c r="H2854">
        <f>+Tabla1[[#This Row],[VALOR]]/7</f>
        <v>24</v>
      </c>
    </row>
    <row r="2855" spans="1:8" x14ac:dyDescent="0.25">
      <c r="A2855" t="s">
        <v>93</v>
      </c>
      <c r="B2855" t="s">
        <v>142</v>
      </c>
      <c r="C2855" t="s">
        <v>160</v>
      </c>
      <c r="D2855" t="s">
        <v>160</v>
      </c>
      <c r="E2855" t="s">
        <v>111</v>
      </c>
      <c r="F2855">
        <f t="shared" si="8"/>
        <v>168</v>
      </c>
      <c r="G2855" t="str">
        <f>VLOOKUP(A2855,[1]Sheet1!$B$2:$E$200,3,FALSE)</f>
        <v>MINICLAVEL</v>
      </c>
      <c r="H2855">
        <f>+Tabla1[[#This Row],[VALOR]]/7</f>
        <v>24</v>
      </c>
    </row>
    <row r="2856" spans="1:8" x14ac:dyDescent="0.25">
      <c r="A2856" t="s">
        <v>94</v>
      </c>
      <c r="B2856" t="s">
        <v>142</v>
      </c>
      <c r="C2856" t="s">
        <v>160</v>
      </c>
      <c r="D2856" t="s">
        <v>160</v>
      </c>
      <c r="E2856" t="s">
        <v>111</v>
      </c>
      <c r="F2856">
        <f t="shared" si="8"/>
        <v>168</v>
      </c>
      <c r="G2856" t="str">
        <f>VLOOKUP(A2856,[1]Sheet1!$B$2:$E$200,3,FALSE)</f>
        <v>CLAVEL</v>
      </c>
      <c r="H2856">
        <f>+Tabla1[[#This Row],[VALOR]]/7</f>
        <v>24</v>
      </c>
    </row>
    <row r="2857" spans="1:8" x14ac:dyDescent="0.25">
      <c r="A2857" t="s">
        <v>95</v>
      </c>
      <c r="B2857" t="s">
        <v>142</v>
      </c>
      <c r="C2857" t="s">
        <v>160</v>
      </c>
      <c r="D2857" t="s">
        <v>160</v>
      </c>
      <c r="E2857" t="s">
        <v>111</v>
      </c>
      <c r="F2857">
        <f t="shared" si="8"/>
        <v>168</v>
      </c>
      <c r="G2857" t="str">
        <f>VLOOKUP(A2857,[1]Sheet1!$B$2:$E$200,3,FALSE)</f>
        <v>MINICLAVEL</v>
      </c>
      <c r="H2857">
        <f>+Tabla1[[#This Row],[VALOR]]/7</f>
        <v>24</v>
      </c>
    </row>
    <row r="2858" spans="1:8" x14ac:dyDescent="0.25">
      <c r="A2858" t="s">
        <v>122</v>
      </c>
      <c r="B2858" t="s">
        <v>142</v>
      </c>
      <c r="C2858" t="s">
        <v>160</v>
      </c>
      <c r="D2858" t="s">
        <v>160</v>
      </c>
      <c r="E2858" t="s">
        <v>111</v>
      </c>
      <c r="F2858">
        <f t="shared" si="8"/>
        <v>168</v>
      </c>
      <c r="G2858" t="str">
        <f>VLOOKUP(A2858,[1]Sheet1!$B$2:$E$200,3,FALSE)</f>
        <v>MINICLAVEL</v>
      </c>
      <c r="H2858">
        <f>+Tabla1[[#This Row],[VALOR]]/7</f>
        <v>24</v>
      </c>
    </row>
    <row r="2859" spans="1:8" x14ac:dyDescent="0.25">
      <c r="A2859" t="s">
        <v>123</v>
      </c>
      <c r="B2859" t="s">
        <v>142</v>
      </c>
      <c r="C2859" t="s">
        <v>160</v>
      </c>
      <c r="D2859" t="s">
        <v>160</v>
      </c>
      <c r="E2859" t="s">
        <v>111</v>
      </c>
      <c r="F2859">
        <f t="shared" si="8"/>
        <v>168</v>
      </c>
      <c r="G2859" t="str">
        <f>VLOOKUP(A2859,[1]Sheet1!$B$2:$E$200,3,FALSE)</f>
        <v>MINICLAVEL</v>
      </c>
      <c r="H2859">
        <f>+Tabla1[[#This Row],[VALOR]]/7</f>
        <v>24</v>
      </c>
    </row>
    <row r="2860" spans="1:8" x14ac:dyDescent="0.25">
      <c r="A2860" t="s">
        <v>96</v>
      </c>
      <c r="B2860" t="s">
        <v>142</v>
      </c>
      <c r="C2860" t="s">
        <v>160</v>
      </c>
      <c r="D2860" t="s">
        <v>160</v>
      </c>
      <c r="E2860" t="s">
        <v>111</v>
      </c>
      <c r="F2860">
        <f t="shared" si="8"/>
        <v>168</v>
      </c>
      <c r="G2860" t="str">
        <f>VLOOKUP(A2860,[1]Sheet1!$B$2:$E$200,3,FALSE)</f>
        <v>CLAVEL</v>
      </c>
      <c r="H2860">
        <f>+Tabla1[[#This Row],[VALOR]]/7</f>
        <v>24</v>
      </c>
    </row>
    <row r="2861" spans="1:8" x14ac:dyDescent="0.25">
      <c r="A2861" t="s">
        <v>0</v>
      </c>
      <c r="B2861" t="s">
        <v>142</v>
      </c>
      <c r="C2861" t="s">
        <v>160</v>
      </c>
      <c r="D2861" t="s">
        <v>160</v>
      </c>
      <c r="E2861" t="s">
        <v>111</v>
      </c>
      <c r="F2861">
        <f t="shared" ref="F2861:F2892" si="9">32*7</f>
        <v>224</v>
      </c>
      <c r="G2861" t="str">
        <f>VLOOKUP(A2861,[1]Sheet1!$B$2:$E$200,3,FALSE)</f>
        <v>CLAVEL</v>
      </c>
      <c r="H2861">
        <f>+Tabla1[[#This Row],[VALOR]]/7</f>
        <v>32</v>
      </c>
    </row>
    <row r="2862" spans="1:8" x14ac:dyDescent="0.25">
      <c r="A2862" t="s">
        <v>1</v>
      </c>
      <c r="B2862" t="s">
        <v>142</v>
      </c>
      <c r="C2862" t="s">
        <v>160</v>
      </c>
      <c r="D2862" t="s">
        <v>160</v>
      </c>
      <c r="E2862" t="s">
        <v>111</v>
      </c>
      <c r="F2862">
        <f t="shared" si="9"/>
        <v>224</v>
      </c>
      <c r="G2862" t="str">
        <f>VLOOKUP(A2862,[1]Sheet1!$B$2:$E$200,3,FALSE)</f>
        <v>CLAVEL</v>
      </c>
      <c r="H2862">
        <f>+Tabla1[[#This Row],[VALOR]]/7</f>
        <v>32</v>
      </c>
    </row>
    <row r="2863" spans="1:8" x14ac:dyDescent="0.25">
      <c r="A2863" t="s">
        <v>2</v>
      </c>
      <c r="B2863" t="s">
        <v>142</v>
      </c>
      <c r="C2863" t="s">
        <v>160</v>
      </c>
      <c r="D2863" t="s">
        <v>160</v>
      </c>
      <c r="E2863" t="s">
        <v>111</v>
      </c>
      <c r="F2863">
        <f t="shared" si="9"/>
        <v>224</v>
      </c>
      <c r="G2863" t="str">
        <f>VLOOKUP(A2863,[1]Sheet1!$B$2:$E$200,3,FALSE)</f>
        <v>CLAVEL</v>
      </c>
      <c r="H2863">
        <f>+Tabla1[[#This Row],[VALOR]]/7</f>
        <v>32</v>
      </c>
    </row>
    <row r="2864" spans="1:8" x14ac:dyDescent="0.25">
      <c r="A2864" t="s">
        <v>3</v>
      </c>
      <c r="B2864" t="s">
        <v>142</v>
      </c>
      <c r="C2864" t="s">
        <v>160</v>
      </c>
      <c r="D2864" t="s">
        <v>160</v>
      </c>
      <c r="E2864" t="s">
        <v>111</v>
      </c>
      <c r="F2864">
        <f t="shared" si="9"/>
        <v>224</v>
      </c>
      <c r="G2864" t="str">
        <f>VLOOKUP(A2864,[1]Sheet1!$B$2:$E$200,3,FALSE)</f>
        <v>MINICLAVEL</v>
      </c>
      <c r="H2864">
        <f>+Tabla1[[#This Row],[VALOR]]/7</f>
        <v>32</v>
      </c>
    </row>
    <row r="2865" spans="1:8" x14ac:dyDescent="0.25">
      <c r="A2865" t="s">
        <v>4</v>
      </c>
      <c r="B2865" t="s">
        <v>142</v>
      </c>
      <c r="C2865" t="s">
        <v>160</v>
      </c>
      <c r="D2865" t="s">
        <v>160</v>
      </c>
      <c r="E2865" t="s">
        <v>111</v>
      </c>
      <c r="F2865">
        <f t="shared" si="9"/>
        <v>224</v>
      </c>
      <c r="G2865" t="str">
        <f>VLOOKUP(A2865,[1]Sheet1!$B$2:$E$200,3,FALSE)</f>
        <v>MINICLAVEL</v>
      </c>
      <c r="H2865">
        <f>+Tabla1[[#This Row],[VALOR]]/7</f>
        <v>32</v>
      </c>
    </row>
    <row r="2866" spans="1:8" x14ac:dyDescent="0.25">
      <c r="A2866" t="s">
        <v>5</v>
      </c>
      <c r="B2866" t="s">
        <v>142</v>
      </c>
      <c r="C2866" t="s">
        <v>160</v>
      </c>
      <c r="D2866" t="s">
        <v>160</v>
      </c>
      <c r="E2866" t="s">
        <v>111</v>
      </c>
      <c r="F2866">
        <f t="shared" si="9"/>
        <v>224</v>
      </c>
      <c r="G2866" t="str">
        <f>VLOOKUP(A2866,[1]Sheet1!$B$2:$E$200,3,FALSE)</f>
        <v>MINICLAVEL</v>
      </c>
      <c r="H2866">
        <f>+Tabla1[[#This Row],[VALOR]]/7</f>
        <v>32</v>
      </c>
    </row>
    <row r="2867" spans="1:8" x14ac:dyDescent="0.25">
      <c r="A2867" t="s">
        <v>6</v>
      </c>
      <c r="B2867" t="s">
        <v>142</v>
      </c>
      <c r="C2867" t="s">
        <v>160</v>
      </c>
      <c r="D2867" t="s">
        <v>160</v>
      </c>
      <c r="E2867" t="s">
        <v>111</v>
      </c>
      <c r="F2867">
        <f t="shared" si="9"/>
        <v>224</v>
      </c>
      <c r="G2867" t="str">
        <f>VLOOKUP(A2867,[1]Sheet1!$B$2:$E$200,3,FALSE)</f>
        <v>MINICLAVEL</v>
      </c>
      <c r="H2867">
        <f>+Tabla1[[#This Row],[VALOR]]/7</f>
        <v>32</v>
      </c>
    </row>
    <row r="2868" spans="1:8" x14ac:dyDescent="0.25">
      <c r="A2868" t="s">
        <v>114</v>
      </c>
      <c r="B2868" t="s">
        <v>142</v>
      </c>
      <c r="C2868" t="s">
        <v>160</v>
      </c>
      <c r="D2868" t="s">
        <v>160</v>
      </c>
      <c r="E2868" t="s">
        <v>111</v>
      </c>
      <c r="F2868">
        <f t="shared" si="9"/>
        <v>224</v>
      </c>
      <c r="G2868" t="str">
        <f>VLOOKUP(A2868,[1]Sheet1!$B$2:$E$200,3,FALSE)</f>
        <v>CLAVEL</v>
      </c>
      <c r="H2868">
        <f>+Tabla1[[#This Row],[VALOR]]/7</f>
        <v>32</v>
      </c>
    </row>
    <row r="2869" spans="1:8" x14ac:dyDescent="0.25">
      <c r="A2869" t="s">
        <v>7</v>
      </c>
      <c r="B2869" t="s">
        <v>142</v>
      </c>
      <c r="C2869" t="s">
        <v>160</v>
      </c>
      <c r="D2869" t="s">
        <v>160</v>
      </c>
      <c r="E2869" t="s">
        <v>111</v>
      </c>
      <c r="F2869">
        <f t="shared" si="9"/>
        <v>224</v>
      </c>
      <c r="G2869" t="str">
        <f>VLOOKUP(A2869,[1]Sheet1!$B$2:$E$200,3,FALSE)</f>
        <v>CLAVEL</v>
      </c>
      <c r="H2869">
        <f>+Tabla1[[#This Row],[VALOR]]/7</f>
        <v>32</v>
      </c>
    </row>
    <row r="2870" spans="1:8" x14ac:dyDescent="0.25">
      <c r="A2870" t="s">
        <v>8</v>
      </c>
      <c r="B2870" t="s">
        <v>142</v>
      </c>
      <c r="C2870" t="s">
        <v>160</v>
      </c>
      <c r="D2870" t="s">
        <v>160</v>
      </c>
      <c r="E2870" t="s">
        <v>111</v>
      </c>
      <c r="F2870">
        <f t="shared" si="9"/>
        <v>224</v>
      </c>
      <c r="G2870" t="str">
        <f>VLOOKUP(A2870,[1]Sheet1!$B$2:$E$200,3,FALSE)</f>
        <v>CLAVEL</v>
      </c>
      <c r="H2870">
        <f>+Tabla1[[#This Row],[VALOR]]/7</f>
        <v>32</v>
      </c>
    </row>
    <row r="2871" spans="1:8" x14ac:dyDescent="0.25">
      <c r="A2871" t="s">
        <v>9</v>
      </c>
      <c r="B2871" t="s">
        <v>142</v>
      </c>
      <c r="C2871" t="s">
        <v>160</v>
      </c>
      <c r="D2871" t="s">
        <v>160</v>
      </c>
      <c r="E2871" t="s">
        <v>111</v>
      </c>
      <c r="F2871">
        <f t="shared" si="9"/>
        <v>224</v>
      </c>
      <c r="G2871" t="str">
        <f>VLOOKUP(A2871,[1]Sheet1!$B$2:$E$200,3,FALSE)</f>
        <v>MINICLAVEL</v>
      </c>
      <c r="H2871">
        <f>+Tabla1[[#This Row],[VALOR]]/7</f>
        <v>32</v>
      </c>
    </row>
    <row r="2872" spans="1:8" x14ac:dyDescent="0.25">
      <c r="A2872" t="s">
        <v>10</v>
      </c>
      <c r="B2872" t="s">
        <v>142</v>
      </c>
      <c r="C2872" t="s">
        <v>160</v>
      </c>
      <c r="D2872" t="s">
        <v>160</v>
      </c>
      <c r="E2872" t="s">
        <v>111</v>
      </c>
      <c r="F2872">
        <f t="shared" si="9"/>
        <v>224</v>
      </c>
      <c r="G2872" t="str">
        <f>VLOOKUP(A2872,[1]Sheet1!$B$2:$E$200,3,FALSE)</f>
        <v>CLAVEL</v>
      </c>
      <c r="H2872">
        <f>+Tabla1[[#This Row],[VALOR]]/7</f>
        <v>32</v>
      </c>
    </row>
    <row r="2873" spans="1:8" x14ac:dyDescent="0.25">
      <c r="A2873" t="s">
        <v>11</v>
      </c>
      <c r="B2873" t="s">
        <v>142</v>
      </c>
      <c r="C2873" t="s">
        <v>160</v>
      </c>
      <c r="D2873" t="s">
        <v>160</v>
      </c>
      <c r="E2873" t="s">
        <v>111</v>
      </c>
      <c r="F2873">
        <f t="shared" si="9"/>
        <v>224</v>
      </c>
      <c r="G2873" t="str">
        <f>VLOOKUP(A2873,[1]Sheet1!$B$2:$E$200,3,FALSE)</f>
        <v>MINICLAVEL</v>
      </c>
      <c r="H2873">
        <f>+Tabla1[[#This Row],[VALOR]]/7</f>
        <v>32</v>
      </c>
    </row>
    <row r="2874" spans="1:8" x14ac:dyDescent="0.25">
      <c r="A2874" t="s">
        <v>12</v>
      </c>
      <c r="B2874" t="s">
        <v>142</v>
      </c>
      <c r="C2874" t="s">
        <v>160</v>
      </c>
      <c r="D2874" t="s">
        <v>160</v>
      </c>
      <c r="E2874" t="s">
        <v>111</v>
      </c>
      <c r="F2874">
        <f t="shared" si="9"/>
        <v>224</v>
      </c>
      <c r="G2874" t="str">
        <f>VLOOKUP(A2874,[1]Sheet1!$B$2:$E$200,3,FALSE)</f>
        <v>MINICLAVEL</v>
      </c>
      <c r="H2874">
        <f>+Tabla1[[#This Row],[VALOR]]/7</f>
        <v>32</v>
      </c>
    </row>
    <row r="2875" spans="1:8" x14ac:dyDescent="0.25">
      <c r="A2875" t="s">
        <v>13</v>
      </c>
      <c r="B2875" t="s">
        <v>142</v>
      </c>
      <c r="C2875" t="s">
        <v>160</v>
      </c>
      <c r="D2875" t="s">
        <v>160</v>
      </c>
      <c r="E2875" t="s">
        <v>111</v>
      </c>
      <c r="F2875">
        <f t="shared" si="9"/>
        <v>224</v>
      </c>
      <c r="G2875" t="str">
        <f>VLOOKUP(A2875,[1]Sheet1!$B$2:$E$200,3,FALSE)</f>
        <v>CLAVEL</v>
      </c>
      <c r="H2875">
        <f>+Tabla1[[#This Row],[VALOR]]/7</f>
        <v>32</v>
      </c>
    </row>
    <row r="2876" spans="1:8" x14ac:dyDescent="0.25">
      <c r="A2876" t="s">
        <v>14</v>
      </c>
      <c r="B2876" t="s">
        <v>142</v>
      </c>
      <c r="C2876" t="s">
        <v>160</v>
      </c>
      <c r="D2876" t="s">
        <v>160</v>
      </c>
      <c r="E2876" t="s">
        <v>111</v>
      </c>
      <c r="F2876">
        <f t="shared" si="9"/>
        <v>224</v>
      </c>
      <c r="G2876" t="str">
        <f>VLOOKUP(A2876,[1]Sheet1!$B$2:$E$200,3,FALSE)</f>
        <v>CLAVEL</v>
      </c>
      <c r="H2876">
        <f>+Tabla1[[#This Row],[VALOR]]/7</f>
        <v>32</v>
      </c>
    </row>
    <row r="2877" spans="1:8" x14ac:dyDescent="0.25">
      <c r="A2877" t="s">
        <v>15</v>
      </c>
      <c r="B2877" t="s">
        <v>142</v>
      </c>
      <c r="C2877" t="s">
        <v>160</v>
      </c>
      <c r="D2877" t="s">
        <v>160</v>
      </c>
      <c r="E2877" t="s">
        <v>111</v>
      </c>
      <c r="F2877">
        <f t="shared" si="9"/>
        <v>224</v>
      </c>
      <c r="G2877" t="str">
        <f>VLOOKUP(A2877,[1]Sheet1!$B$2:$E$200,3,FALSE)</f>
        <v>CLAVEL</v>
      </c>
      <c r="H2877">
        <f>+Tabla1[[#This Row],[VALOR]]/7</f>
        <v>32</v>
      </c>
    </row>
    <row r="2878" spans="1:8" x14ac:dyDescent="0.25">
      <c r="A2878" t="s">
        <v>16</v>
      </c>
      <c r="B2878" t="s">
        <v>142</v>
      </c>
      <c r="C2878" t="s">
        <v>160</v>
      </c>
      <c r="D2878" t="s">
        <v>160</v>
      </c>
      <c r="E2878" t="s">
        <v>111</v>
      </c>
      <c r="F2878">
        <f t="shared" si="9"/>
        <v>224</v>
      </c>
      <c r="G2878" t="str">
        <f>VLOOKUP(A2878,[1]Sheet1!$B$2:$E$200,3,FALSE)</f>
        <v>CLAVEL</v>
      </c>
      <c r="H2878">
        <f>+Tabla1[[#This Row],[VALOR]]/7</f>
        <v>32</v>
      </c>
    </row>
    <row r="2879" spans="1:8" x14ac:dyDescent="0.25">
      <c r="A2879" t="s">
        <v>17</v>
      </c>
      <c r="B2879" t="s">
        <v>142</v>
      </c>
      <c r="C2879" t="s">
        <v>160</v>
      </c>
      <c r="D2879" t="s">
        <v>160</v>
      </c>
      <c r="E2879" t="s">
        <v>111</v>
      </c>
      <c r="F2879">
        <f t="shared" si="9"/>
        <v>224</v>
      </c>
      <c r="G2879" t="str">
        <f>VLOOKUP(A2879,[1]Sheet1!$B$2:$E$200,3,FALSE)</f>
        <v>MINICLAVEL</v>
      </c>
      <c r="H2879">
        <f>+Tabla1[[#This Row],[VALOR]]/7</f>
        <v>32</v>
      </c>
    </row>
    <row r="2880" spans="1:8" x14ac:dyDescent="0.25">
      <c r="A2880" t="s">
        <v>18</v>
      </c>
      <c r="B2880" t="s">
        <v>142</v>
      </c>
      <c r="C2880" t="s">
        <v>160</v>
      </c>
      <c r="D2880" t="s">
        <v>160</v>
      </c>
      <c r="E2880" t="s">
        <v>111</v>
      </c>
      <c r="F2880">
        <f t="shared" si="9"/>
        <v>224</v>
      </c>
      <c r="G2880" t="str">
        <f>VLOOKUP(A2880,[1]Sheet1!$B$2:$E$200,3,FALSE)</f>
        <v>CLAVEL</v>
      </c>
      <c r="H2880">
        <f>+Tabla1[[#This Row],[VALOR]]/7</f>
        <v>32</v>
      </c>
    </row>
    <row r="2881" spans="1:8" x14ac:dyDescent="0.25">
      <c r="A2881" t="s">
        <v>19</v>
      </c>
      <c r="B2881" t="s">
        <v>142</v>
      </c>
      <c r="C2881" t="s">
        <v>160</v>
      </c>
      <c r="D2881" t="s">
        <v>160</v>
      </c>
      <c r="E2881" t="s">
        <v>111</v>
      </c>
      <c r="F2881">
        <f t="shared" si="9"/>
        <v>224</v>
      </c>
      <c r="G2881" t="str">
        <f>VLOOKUP(A2881,[1]Sheet1!$B$2:$E$200,3,FALSE)</f>
        <v>MINICLAVEL</v>
      </c>
      <c r="H2881">
        <f>+Tabla1[[#This Row],[VALOR]]/7</f>
        <v>32</v>
      </c>
    </row>
    <row r="2882" spans="1:8" x14ac:dyDescent="0.25">
      <c r="A2882" t="s">
        <v>20</v>
      </c>
      <c r="B2882" t="s">
        <v>142</v>
      </c>
      <c r="C2882" t="s">
        <v>160</v>
      </c>
      <c r="D2882" t="s">
        <v>160</v>
      </c>
      <c r="E2882" t="s">
        <v>111</v>
      </c>
      <c r="F2882">
        <f t="shared" si="9"/>
        <v>224</v>
      </c>
      <c r="G2882" t="str">
        <f>VLOOKUP(A2882,[1]Sheet1!$B$2:$E$200,3,FALSE)</f>
        <v>CLAVEL</v>
      </c>
      <c r="H2882">
        <f>+Tabla1[[#This Row],[VALOR]]/7</f>
        <v>32</v>
      </c>
    </row>
    <row r="2883" spans="1:8" x14ac:dyDescent="0.25">
      <c r="A2883" t="s">
        <v>21</v>
      </c>
      <c r="B2883" t="s">
        <v>142</v>
      </c>
      <c r="C2883" t="s">
        <v>160</v>
      </c>
      <c r="D2883" t="s">
        <v>160</v>
      </c>
      <c r="E2883" t="s">
        <v>111</v>
      </c>
      <c r="F2883">
        <f t="shared" si="9"/>
        <v>224</v>
      </c>
      <c r="G2883" t="str">
        <f>VLOOKUP(A2883,[1]Sheet1!$B$2:$E$200,3,FALSE)</f>
        <v>CLAVEL</v>
      </c>
      <c r="H2883">
        <f>+Tabla1[[#This Row],[VALOR]]/7</f>
        <v>32</v>
      </c>
    </row>
    <row r="2884" spans="1:8" x14ac:dyDescent="0.25">
      <c r="A2884" t="s">
        <v>115</v>
      </c>
      <c r="B2884" t="s">
        <v>142</v>
      </c>
      <c r="C2884" t="s">
        <v>160</v>
      </c>
      <c r="D2884" t="s">
        <v>160</v>
      </c>
      <c r="E2884" t="s">
        <v>111</v>
      </c>
      <c r="F2884">
        <f t="shared" si="9"/>
        <v>224</v>
      </c>
      <c r="G2884" t="str">
        <f>VLOOKUP(A2884,[1]Sheet1!$B$2:$E$200,3,FALSE)</f>
        <v>CLAVEL</v>
      </c>
      <c r="H2884">
        <f>+Tabla1[[#This Row],[VALOR]]/7</f>
        <v>32</v>
      </c>
    </row>
    <row r="2885" spans="1:8" x14ac:dyDescent="0.25">
      <c r="A2885" t="s">
        <v>22</v>
      </c>
      <c r="B2885" t="s">
        <v>142</v>
      </c>
      <c r="C2885" t="s">
        <v>160</v>
      </c>
      <c r="D2885" t="s">
        <v>160</v>
      </c>
      <c r="E2885" t="s">
        <v>111</v>
      </c>
      <c r="F2885">
        <f t="shared" si="9"/>
        <v>224</v>
      </c>
      <c r="G2885" t="str">
        <f>VLOOKUP(A2885,[1]Sheet1!$B$2:$E$200,3,FALSE)</f>
        <v>MINICLAVEL</v>
      </c>
      <c r="H2885">
        <f>+Tabla1[[#This Row],[VALOR]]/7</f>
        <v>32</v>
      </c>
    </row>
    <row r="2886" spans="1:8" x14ac:dyDescent="0.25">
      <c r="A2886" t="s">
        <v>23</v>
      </c>
      <c r="B2886" t="s">
        <v>142</v>
      </c>
      <c r="C2886" t="s">
        <v>160</v>
      </c>
      <c r="D2886" t="s">
        <v>160</v>
      </c>
      <c r="E2886" t="s">
        <v>111</v>
      </c>
      <c r="F2886">
        <f t="shared" si="9"/>
        <v>224</v>
      </c>
      <c r="G2886" t="e">
        <f>VLOOKUP(A2886,[1]Sheet1!$B$2:$E$200,3,FALSE)</f>
        <v>#N/A</v>
      </c>
      <c r="H2886">
        <f>+Tabla1[[#This Row],[VALOR]]/7</f>
        <v>32</v>
      </c>
    </row>
    <row r="2887" spans="1:8" x14ac:dyDescent="0.25">
      <c r="A2887" t="s">
        <v>24</v>
      </c>
      <c r="B2887" t="s">
        <v>142</v>
      </c>
      <c r="C2887" t="s">
        <v>160</v>
      </c>
      <c r="D2887" t="s">
        <v>160</v>
      </c>
      <c r="E2887" t="s">
        <v>111</v>
      </c>
      <c r="F2887">
        <f t="shared" si="9"/>
        <v>224</v>
      </c>
      <c r="G2887" t="str">
        <f>VLOOKUP(A2887,[1]Sheet1!$B$2:$E$200,3,FALSE)</f>
        <v>CLAVEL</v>
      </c>
      <c r="H2887">
        <f>+Tabla1[[#This Row],[VALOR]]/7</f>
        <v>32</v>
      </c>
    </row>
    <row r="2888" spans="1:8" x14ac:dyDescent="0.25">
      <c r="A2888" t="s">
        <v>25</v>
      </c>
      <c r="B2888" t="s">
        <v>142</v>
      </c>
      <c r="C2888" t="s">
        <v>160</v>
      </c>
      <c r="D2888" t="s">
        <v>160</v>
      </c>
      <c r="E2888" t="s">
        <v>111</v>
      </c>
      <c r="F2888">
        <f t="shared" si="9"/>
        <v>224</v>
      </c>
      <c r="G2888" t="str">
        <f>VLOOKUP(A2888,[1]Sheet1!$B$2:$E$200,3,FALSE)</f>
        <v>CLAVEL</v>
      </c>
      <c r="H2888">
        <f>+Tabla1[[#This Row],[VALOR]]/7</f>
        <v>32</v>
      </c>
    </row>
    <row r="2889" spans="1:8" x14ac:dyDescent="0.25">
      <c r="A2889" t="s">
        <v>26</v>
      </c>
      <c r="B2889" t="s">
        <v>142</v>
      </c>
      <c r="C2889" t="s">
        <v>160</v>
      </c>
      <c r="D2889" t="s">
        <v>160</v>
      </c>
      <c r="E2889" t="s">
        <v>111</v>
      </c>
      <c r="F2889">
        <f t="shared" si="9"/>
        <v>224</v>
      </c>
      <c r="G2889" t="str">
        <f>VLOOKUP(A2889,[1]Sheet1!$B$2:$E$200,3,FALSE)</f>
        <v>CLAVEL</v>
      </c>
      <c r="H2889">
        <f>+Tabla1[[#This Row],[VALOR]]/7</f>
        <v>32</v>
      </c>
    </row>
    <row r="2890" spans="1:8" x14ac:dyDescent="0.25">
      <c r="A2890" t="s">
        <v>27</v>
      </c>
      <c r="B2890" t="s">
        <v>142</v>
      </c>
      <c r="C2890" t="s">
        <v>160</v>
      </c>
      <c r="D2890" t="s">
        <v>160</v>
      </c>
      <c r="E2890" t="s">
        <v>111</v>
      </c>
      <c r="F2890">
        <f t="shared" si="9"/>
        <v>224</v>
      </c>
      <c r="G2890" t="str">
        <f>VLOOKUP(A2890,[1]Sheet1!$B$2:$E$200,3,FALSE)</f>
        <v>CLAVEL</v>
      </c>
      <c r="H2890">
        <f>+Tabla1[[#This Row],[VALOR]]/7</f>
        <v>32</v>
      </c>
    </row>
    <row r="2891" spans="1:8" x14ac:dyDescent="0.25">
      <c r="A2891" t="s">
        <v>28</v>
      </c>
      <c r="B2891" t="s">
        <v>142</v>
      </c>
      <c r="C2891" t="s">
        <v>160</v>
      </c>
      <c r="D2891" t="s">
        <v>160</v>
      </c>
      <c r="E2891" t="s">
        <v>111</v>
      </c>
      <c r="F2891">
        <f t="shared" si="9"/>
        <v>224</v>
      </c>
      <c r="G2891" t="str">
        <f>VLOOKUP(A2891,[1]Sheet1!$B$2:$E$200,3,FALSE)</f>
        <v>CLAVEL</v>
      </c>
      <c r="H2891">
        <f>+Tabla1[[#This Row],[VALOR]]/7</f>
        <v>32</v>
      </c>
    </row>
    <row r="2892" spans="1:8" x14ac:dyDescent="0.25">
      <c r="A2892" t="s">
        <v>29</v>
      </c>
      <c r="B2892" t="s">
        <v>142</v>
      </c>
      <c r="C2892" t="s">
        <v>160</v>
      </c>
      <c r="D2892" t="s">
        <v>160</v>
      </c>
      <c r="E2892" t="s">
        <v>111</v>
      </c>
      <c r="F2892">
        <f t="shared" si="9"/>
        <v>224</v>
      </c>
      <c r="G2892" t="str">
        <f>VLOOKUP(A2892,[1]Sheet1!$B$2:$E$200,3,FALSE)</f>
        <v>MINICLAVEL</v>
      </c>
      <c r="H2892">
        <f>+Tabla1[[#This Row],[VALOR]]/7</f>
        <v>32</v>
      </c>
    </row>
    <row r="2893" spans="1:8" x14ac:dyDescent="0.25">
      <c r="A2893" t="s">
        <v>116</v>
      </c>
      <c r="B2893" t="s">
        <v>142</v>
      </c>
      <c r="C2893" t="s">
        <v>160</v>
      </c>
      <c r="D2893" t="s">
        <v>160</v>
      </c>
      <c r="E2893" t="s">
        <v>111</v>
      </c>
      <c r="F2893">
        <f t="shared" ref="F2893:F2924" si="10">32*7</f>
        <v>224</v>
      </c>
      <c r="G2893" t="str">
        <f>VLOOKUP(A2893,[1]Sheet1!$B$2:$E$200,3,FALSE)</f>
        <v>MINICLAVEL</v>
      </c>
      <c r="H2893">
        <f>+Tabla1[[#This Row],[VALOR]]/7</f>
        <v>32</v>
      </c>
    </row>
    <row r="2894" spans="1:8" x14ac:dyDescent="0.25">
      <c r="A2894" t="s">
        <v>30</v>
      </c>
      <c r="B2894" t="s">
        <v>142</v>
      </c>
      <c r="C2894" t="s">
        <v>160</v>
      </c>
      <c r="D2894" t="s">
        <v>160</v>
      </c>
      <c r="E2894" t="s">
        <v>111</v>
      </c>
      <c r="F2894">
        <f t="shared" si="10"/>
        <v>224</v>
      </c>
      <c r="G2894" t="str">
        <f>VLOOKUP(A2894,[1]Sheet1!$B$2:$E$200,3,FALSE)</f>
        <v>CLAVEL</v>
      </c>
      <c r="H2894">
        <f>+Tabla1[[#This Row],[VALOR]]/7</f>
        <v>32</v>
      </c>
    </row>
    <row r="2895" spans="1:8" x14ac:dyDescent="0.25">
      <c r="A2895" t="s">
        <v>31</v>
      </c>
      <c r="B2895" t="s">
        <v>142</v>
      </c>
      <c r="C2895" t="s">
        <v>160</v>
      </c>
      <c r="D2895" t="s">
        <v>160</v>
      </c>
      <c r="E2895" t="s">
        <v>111</v>
      </c>
      <c r="F2895">
        <f t="shared" si="10"/>
        <v>224</v>
      </c>
      <c r="G2895" t="str">
        <f>VLOOKUP(A2895,[1]Sheet1!$B$2:$E$200,3,FALSE)</f>
        <v>MINICLAVEL</v>
      </c>
      <c r="H2895">
        <f>+Tabla1[[#This Row],[VALOR]]/7</f>
        <v>32</v>
      </c>
    </row>
    <row r="2896" spans="1:8" x14ac:dyDescent="0.25">
      <c r="A2896" t="s">
        <v>32</v>
      </c>
      <c r="B2896" t="s">
        <v>142</v>
      </c>
      <c r="C2896" t="s">
        <v>160</v>
      </c>
      <c r="D2896" t="s">
        <v>160</v>
      </c>
      <c r="E2896" t="s">
        <v>111</v>
      </c>
      <c r="F2896">
        <f t="shared" si="10"/>
        <v>224</v>
      </c>
      <c r="G2896" t="str">
        <f>VLOOKUP(A2896,[1]Sheet1!$B$2:$E$200,3,FALSE)</f>
        <v>MINICLAVEL</v>
      </c>
      <c r="H2896">
        <f>+Tabla1[[#This Row],[VALOR]]/7</f>
        <v>32</v>
      </c>
    </row>
    <row r="2897" spans="1:8" x14ac:dyDescent="0.25">
      <c r="A2897" t="s">
        <v>33</v>
      </c>
      <c r="B2897" t="s">
        <v>142</v>
      </c>
      <c r="C2897" t="s">
        <v>160</v>
      </c>
      <c r="D2897" t="s">
        <v>160</v>
      </c>
      <c r="E2897" t="s">
        <v>111</v>
      </c>
      <c r="F2897">
        <f t="shared" si="10"/>
        <v>224</v>
      </c>
      <c r="G2897" t="str">
        <f>VLOOKUP(A2897,[1]Sheet1!$B$2:$E$200,3,FALSE)</f>
        <v>CLAVEL</v>
      </c>
      <c r="H2897">
        <f>+Tabla1[[#This Row],[VALOR]]/7</f>
        <v>32</v>
      </c>
    </row>
    <row r="2898" spans="1:8" x14ac:dyDescent="0.25">
      <c r="A2898" t="s">
        <v>34</v>
      </c>
      <c r="B2898" t="s">
        <v>142</v>
      </c>
      <c r="C2898" t="s">
        <v>160</v>
      </c>
      <c r="D2898" t="s">
        <v>160</v>
      </c>
      <c r="E2898" t="s">
        <v>111</v>
      </c>
      <c r="F2898">
        <f t="shared" si="10"/>
        <v>224</v>
      </c>
      <c r="G2898" t="str">
        <f>VLOOKUP(A2898,[1]Sheet1!$B$2:$E$200,3,FALSE)</f>
        <v>CLAVEL</v>
      </c>
      <c r="H2898">
        <f>+Tabla1[[#This Row],[VALOR]]/7</f>
        <v>32</v>
      </c>
    </row>
    <row r="2899" spans="1:8" x14ac:dyDescent="0.25">
      <c r="A2899" t="s">
        <v>35</v>
      </c>
      <c r="B2899" t="s">
        <v>142</v>
      </c>
      <c r="C2899" t="s">
        <v>160</v>
      </c>
      <c r="D2899" t="s">
        <v>160</v>
      </c>
      <c r="E2899" t="s">
        <v>111</v>
      </c>
      <c r="F2899">
        <f t="shared" si="10"/>
        <v>224</v>
      </c>
      <c r="G2899" t="str">
        <f>VLOOKUP(A2899,[1]Sheet1!$B$2:$E$200,3,FALSE)</f>
        <v>CLAVEL</v>
      </c>
      <c r="H2899">
        <f>+Tabla1[[#This Row],[VALOR]]/7</f>
        <v>32</v>
      </c>
    </row>
    <row r="2900" spans="1:8" x14ac:dyDescent="0.25">
      <c r="A2900" t="s">
        <v>36</v>
      </c>
      <c r="B2900" t="s">
        <v>142</v>
      </c>
      <c r="C2900" t="s">
        <v>160</v>
      </c>
      <c r="D2900" t="s">
        <v>160</v>
      </c>
      <c r="E2900" t="s">
        <v>111</v>
      </c>
      <c r="F2900">
        <f t="shared" si="10"/>
        <v>224</v>
      </c>
      <c r="G2900" t="str">
        <f>VLOOKUP(A2900,[1]Sheet1!$B$2:$E$200,3,FALSE)</f>
        <v>CLAVEL</v>
      </c>
      <c r="H2900">
        <f>+Tabla1[[#This Row],[VALOR]]/7</f>
        <v>32</v>
      </c>
    </row>
    <row r="2901" spans="1:8" x14ac:dyDescent="0.25">
      <c r="A2901" t="s">
        <v>37</v>
      </c>
      <c r="B2901" t="s">
        <v>142</v>
      </c>
      <c r="C2901" t="s">
        <v>160</v>
      </c>
      <c r="D2901" t="s">
        <v>160</v>
      </c>
      <c r="E2901" t="s">
        <v>111</v>
      </c>
      <c r="F2901">
        <f t="shared" si="10"/>
        <v>224</v>
      </c>
      <c r="G2901" t="str">
        <f>VLOOKUP(A2901,[1]Sheet1!$B$2:$E$200,3,FALSE)</f>
        <v>CLAVEL</v>
      </c>
      <c r="H2901">
        <f>+Tabla1[[#This Row],[VALOR]]/7</f>
        <v>32</v>
      </c>
    </row>
    <row r="2902" spans="1:8" x14ac:dyDescent="0.25">
      <c r="A2902" t="s">
        <v>38</v>
      </c>
      <c r="B2902" t="s">
        <v>142</v>
      </c>
      <c r="C2902" t="s">
        <v>160</v>
      </c>
      <c r="D2902" t="s">
        <v>160</v>
      </c>
      <c r="E2902" t="s">
        <v>111</v>
      </c>
      <c r="F2902">
        <f t="shared" si="10"/>
        <v>224</v>
      </c>
      <c r="G2902" t="str">
        <f>VLOOKUP(A2902,[1]Sheet1!$B$2:$E$200,3,FALSE)</f>
        <v>CLAVEL</v>
      </c>
      <c r="H2902">
        <f>+Tabla1[[#This Row],[VALOR]]/7</f>
        <v>32</v>
      </c>
    </row>
    <row r="2903" spans="1:8" x14ac:dyDescent="0.25">
      <c r="A2903" t="s">
        <v>39</v>
      </c>
      <c r="B2903" t="s">
        <v>142</v>
      </c>
      <c r="C2903" t="s">
        <v>160</v>
      </c>
      <c r="D2903" t="s">
        <v>160</v>
      </c>
      <c r="E2903" t="s">
        <v>111</v>
      </c>
      <c r="F2903">
        <f t="shared" si="10"/>
        <v>224</v>
      </c>
      <c r="G2903" t="str">
        <f>VLOOKUP(A2903,[1]Sheet1!$B$2:$E$200,3,FALSE)</f>
        <v>CLAVEL</v>
      </c>
      <c r="H2903">
        <f>+Tabla1[[#This Row],[VALOR]]/7</f>
        <v>32</v>
      </c>
    </row>
    <row r="2904" spans="1:8" x14ac:dyDescent="0.25">
      <c r="A2904" t="s">
        <v>40</v>
      </c>
      <c r="B2904" t="s">
        <v>142</v>
      </c>
      <c r="C2904" t="s">
        <v>160</v>
      </c>
      <c r="D2904" t="s">
        <v>160</v>
      </c>
      <c r="E2904" t="s">
        <v>111</v>
      </c>
      <c r="F2904">
        <f t="shared" si="10"/>
        <v>224</v>
      </c>
      <c r="G2904" t="str">
        <f>VLOOKUP(A2904,[1]Sheet1!$B$2:$E$200,3,FALSE)</f>
        <v>CLAVEL</v>
      </c>
      <c r="H2904">
        <f>+Tabla1[[#This Row],[VALOR]]/7</f>
        <v>32</v>
      </c>
    </row>
    <row r="2905" spans="1:8" x14ac:dyDescent="0.25">
      <c r="A2905" t="s">
        <v>41</v>
      </c>
      <c r="B2905" t="s">
        <v>142</v>
      </c>
      <c r="C2905" t="s">
        <v>160</v>
      </c>
      <c r="D2905" t="s">
        <v>160</v>
      </c>
      <c r="E2905" t="s">
        <v>111</v>
      </c>
      <c r="F2905">
        <f t="shared" si="10"/>
        <v>224</v>
      </c>
      <c r="G2905" t="str">
        <f>VLOOKUP(A2905,[1]Sheet1!$B$2:$E$200,3,FALSE)</f>
        <v>MINICLAVEL</v>
      </c>
      <c r="H2905">
        <f>+Tabla1[[#This Row],[VALOR]]/7</f>
        <v>32</v>
      </c>
    </row>
    <row r="2906" spans="1:8" x14ac:dyDescent="0.25">
      <c r="A2906" t="s">
        <v>42</v>
      </c>
      <c r="B2906" t="s">
        <v>142</v>
      </c>
      <c r="C2906" t="s">
        <v>160</v>
      </c>
      <c r="D2906" t="s">
        <v>160</v>
      </c>
      <c r="E2906" t="s">
        <v>111</v>
      </c>
      <c r="F2906">
        <f t="shared" si="10"/>
        <v>224</v>
      </c>
      <c r="G2906" t="str">
        <f>VLOOKUP(A2906,[1]Sheet1!$B$2:$E$200,3,FALSE)</f>
        <v>CLAVEL</v>
      </c>
      <c r="H2906">
        <f>+Tabla1[[#This Row],[VALOR]]/7</f>
        <v>32</v>
      </c>
    </row>
    <row r="2907" spans="1:8" x14ac:dyDescent="0.25">
      <c r="A2907" t="s">
        <v>43</v>
      </c>
      <c r="B2907" t="s">
        <v>142</v>
      </c>
      <c r="C2907" t="s">
        <v>160</v>
      </c>
      <c r="D2907" t="s">
        <v>160</v>
      </c>
      <c r="E2907" t="s">
        <v>111</v>
      </c>
      <c r="F2907">
        <f t="shared" si="10"/>
        <v>224</v>
      </c>
      <c r="G2907" t="str">
        <f>VLOOKUP(A2907,[1]Sheet1!$B$2:$E$200,3,FALSE)</f>
        <v>CLAVEL</v>
      </c>
      <c r="H2907">
        <f>+Tabla1[[#This Row],[VALOR]]/7</f>
        <v>32</v>
      </c>
    </row>
    <row r="2908" spans="1:8" x14ac:dyDescent="0.25">
      <c r="A2908" t="s">
        <v>44</v>
      </c>
      <c r="B2908" t="s">
        <v>142</v>
      </c>
      <c r="C2908" t="s">
        <v>160</v>
      </c>
      <c r="D2908" t="s">
        <v>160</v>
      </c>
      <c r="E2908" t="s">
        <v>111</v>
      </c>
      <c r="F2908">
        <f t="shared" si="10"/>
        <v>224</v>
      </c>
      <c r="G2908" t="str">
        <f>VLOOKUP(A2908,[1]Sheet1!$B$2:$E$200,3,FALSE)</f>
        <v>CLAVEL</v>
      </c>
      <c r="H2908">
        <f>+Tabla1[[#This Row],[VALOR]]/7</f>
        <v>32</v>
      </c>
    </row>
    <row r="2909" spans="1:8" x14ac:dyDescent="0.25">
      <c r="A2909" t="s">
        <v>45</v>
      </c>
      <c r="B2909" t="s">
        <v>142</v>
      </c>
      <c r="C2909" t="s">
        <v>160</v>
      </c>
      <c r="D2909" t="s">
        <v>160</v>
      </c>
      <c r="E2909" t="s">
        <v>111</v>
      </c>
      <c r="F2909">
        <f t="shared" si="10"/>
        <v>224</v>
      </c>
      <c r="G2909" t="str">
        <f>VLOOKUP(A2909,[1]Sheet1!$B$2:$E$200,3,FALSE)</f>
        <v>CLAVEL</v>
      </c>
      <c r="H2909">
        <f>+Tabla1[[#This Row],[VALOR]]/7</f>
        <v>32</v>
      </c>
    </row>
    <row r="2910" spans="1:8" x14ac:dyDescent="0.25">
      <c r="A2910" t="s">
        <v>46</v>
      </c>
      <c r="B2910" t="s">
        <v>142</v>
      </c>
      <c r="C2910" t="s">
        <v>160</v>
      </c>
      <c r="D2910" t="s">
        <v>160</v>
      </c>
      <c r="E2910" t="s">
        <v>111</v>
      </c>
      <c r="F2910">
        <f t="shared" si="10"/>
        <v>224</v>
      </c>
      <c r="G2910" t="str">
        <f>VLOOKUP(A2910,[1]Sheet1!$B$2:$E$200,3,FALSE)</f>
        <v>CLAVEL</v>
      </c>
      <c r="H2910">
        <f>+Tabla1[[#This Row],[VALOR]]/7</f>
        <v>32</v>
      </c>
    </row>
    <row r="2911" spans="1:8" x14ac:dyDescent="0.25">
      <c r="A2911" t="s">
        <v>47</v>
      </c>
      <c r="B2911" t="s">
        <v>142</v>
      </c>
      <c r="C2911" t="s">
        <v>160</v>
      </c>
      <c r="D2911" t="s">
        <v>160</v>
      </c>
      <c r="E2911" t="s">
        <v>111</v>
      </c>
      <c r="F2911">
        <f t="shared" si="10"/>
        <v>224</v>
      </c>
      <c r="G2911" t="str">
        <f>VLOOKUP(A2911,[1]Sheet1!$B$2:$E$200,3,FALSE)</f>
        <v>MINICLAVEL</v>
      </c>
      <c r="H2911">
        <f>+Tabla1[[#This Row],[VALOR]]/7</f>
        <v>32</v>
      </c>
    </row>
    <row r="2912" spans="1:8" x14ac:dyDescent="0.25">
      <c r="A2912" t="s">
        <v>48</v>
      </c>
      <c r="B2912" t="s">
        <v>142</v>
      </c>
      <c r="C2912" t="s">
        <v>160</v>
      </c>
      <c r="D2912" t="s">
        <v>160</v>
      </c>
      <c r="E2912" t="s">
        <v>111</v>
      </c>
      <c r="F2912">
        <f t="shared" si="10"/>
        <v>224</v>
      </c>
      <c r="G2912" t="str">
        <f>VLOOKUP(A2912,[1]Sheet1!$B$2:$E$200,3,FALSE)</f>
        <v>CLAVEL</v>
      </c>
      <c r="H2912">
        <f>+Tabla1[[#This Row],[VALOR]]/7</f>
        <v>32</v>
      </c>
    </row>
    <row r="2913" spans="1:8" x14ac:dyDescent="0.25">
      <c r="A2913" t="s">
        <v>112</v>
      </c>
      <c r="B2913" t="s">
        <v>142</v>
      </c>
      <c r="C2913" t="s">
        <v>160</v>
      </c>
      <c r="D2913" t="s">
        <v>160</v>
      </c>
      <c r="E2913" t="s">
        <v>111</v>
      </c>
      <c r="F2913">
        <f t="shared" si="10"/>
        <v>224</v>
      </c>
      <c r="G2913" t="str">
        <f>VLOOKUP(A2913,[1]Sheet1!$B$2:$E$200,3,FALSE)</f>
        <v>CLAVEL</v>
      </c>
      <c r="H2913">
        <f>+Tabla1[[#This Row],[VALOR]]/7</f>
        <v>32</v>
      </c>
    </row>
    <row r="2914" spans="1:8" x14ac:dyDescent="0.25">
      <c r="A2914" t="s">
        <v>49</v>
      </c>
      <c r="B2914" t="s">
        <v>142</v>
      </c>
      <c r="C2914" t="s">
        <v>160</v>
      </c>
      <c r="D2914" t="s">
        <v>160</v>
      </c>
      <c r="E2914" t="s">
        <v>111</v>
      </c>
      <c r="F2914">
        <f t="shared" si="10"/>
        <v>224</v>
      </c>
      <c r="G2914" t="str">
        <f>VLOOKUP(A2914,[1]Sheet1!$B$2:$E$200,3,FALSE)</f>
        <v>CLAVEL</v>
      </c>
      <c r="H2914">
        <f>+Tabla1[[#This Row],[VALOR]]/7</f>
        <v>32</v>
      </c>
    </row>
    <row r="2915" spans="1:8" x14ac:dyDescent="0.25">
      <c r="A2915" t="s">
        <v>50</v>
      </c>
      <c r="B2915" t="s">
        <v>142</v>
      </c>
      <c r="C2915" t="s">
        <v>160</v>
      </c>
      <c r="D2915" t="s">
        <v>160</v>
      </c>
      <c r="E2915" t="s">
        <v>111</v>
      </c>
      <c r="F2915">
        <f t="shared" si="10"/>
        <v>224</v>
      </c>
      <c r="G2915" t="str">
        <f>VLOOKUP(A2915,[1]Sheet1!$B$2:$E$200,3,FALSE)</f>
        <v>CLAVEL</v>
      </c>
      <c r="H2915">
        <f>+Tabla1[[#This Row],[VALOR]]/7</f>
        <v>32</v>
      </c>
    </row>
    <row r="2916" spans="1:8" x14ac:dyDescent="0.25">
      <c r="A2916" t="s">
        <v>51</v>
      </c>
      <c r="B2916" t="s">
        <v>142</v>
      </c>
      <c r="C2916" t="s">
        <v>160</v>
      </c>
      <c r="D2916" t="s">
        <v>160</v>
      </c>
      <c r="E2916" t="s">
        <v>111</v>
      </c>
      <c r="F2916">
        <f t="shared" si="10"/>
        <v>224</v>
      </c>
      <c r="G2916" t="str">
        <f>VLOOKUP(A2916,[1]Sheet1!$B$2:$E$200,3,FALSE)</f>
        <v>CLAVEL</v>
      </c>
      <c r="H2916">
        <f>+Tabla1[[#This Row],[VALOR]]/7</f>
        <v>32</v>
      </c>
    </row>
    <row r="2917" spans="1:8" x14ac:dyDescent="0.25">
      <c r="A2917" t="s">
        <v>52</v>
      </c>
      <c r="B2917" t="s">
        <v>142</v>
      </c>
      <c r="C2917" t="s">
        <v>160</v>
      </c>
      <c r="D2917" t="s">
        <v>160</v>
      </c>
      <c r="E2917" t="s">
        <v>111</v>
      </c>
      <c r="F2917">
        <f t="shared" si="10"/>
        <v>224</v>
      </c>
      <c r="G2917" t="str">
        <f>VLOOKUP(A2917,[1]Sheet1!$B$2:$E$200,3,FALSE)</f>
        <v>CLAVEL</v>
      </c>
      <c r="H2917">
        <f>+Tabla1[[#This Row],[VALOR]]/7</f>
        <v>32</v>
      </c>
    </row>
    <row r="2918" spans="1:8" x14ac:dyDescent="0.25">
      <c r="A2918" t="s">
        <v>53</v>
      </c>
      <c r="B2918" t="s">
        <v>142</v>
      </c>
      <c r="C2918" t="s">
        <v>160</v>
      </c>
      <c r="D2918" t="s">
        <v>160</v>
      </c>
      <c r="E2918" t="s">
        <v>111</v>
      </c>
      <c r="F2918">
        <f t="shared" si="10"/>
        <v>224</v>
      </c>
      <c r="G2918" t="str">
        <f>VLOOKUP(A2918,[1]Sheet1!$B$2:$E$200,3,FALSE)</f>
        <v>CLAVEL</v>
      </c>
      <c r="H2918">
        <f>+Tabla1[[#This Row],[VALOR]]/7</f>
        <v>32</v>
      </c>
    </row>
    <row r="2919" spans="1:8" x14ac:dyDescent="0.25">
      <c r="A2919" t="s">
        <v>54</v>
      </c>
      <c r="B2919" t="s">
        <v>142</v>
      </c>
      <c r="C2919" t="s">
        <v>160</v>
      </c>
      <c r="D2919" t="s">
        <v>160</v>
      </c>
      <c r="E2919" t="s">
        <v>111</v>
      </c>
      <c r="F2919">
        <f t="shared" si="10"/>
        <v>224</v>
      </c>
      <c r="G2919" t="str">
        <f>VLOOKUP(A2919,[1]Sheet1!$B$2:$E$200,3,FALSE)</f>
        <v>CLAVEL</v>
      </c>
      <c r="H2919">
        <f>+Tabla1[[#This Row],[VALOR]]/7</f>
        <v>32</v>
      </c>
    </row>
    <row r="2920" spans="1:8" x14ac:dyDescent="0.25">
      <c r="A2920" t="s">
        <v>55</v>
      </c>
      <c r="B2920" t="s">
        <v>142</v>
      </c>
      <c r="C2920" t="s">
        <v>160</v>
      </c>
      <c r="D2920" t="s">
        <v>160</v>
      </c>
      <c r="E2920" t="s">
        <v>111</v>
      </c>
      <c r="F2920">
        <f t="shared" si="10"/>
        <v>224</v>
      </c>
      <c r="G2920" t="str">
        <f>VLOOKUP(A2920,[1]Sheet1!$B$2:$E$200,3,FALSE)</f>
        <v>MINICLAVEL</v>
      </c>
      <c r="H2920">
        <f>+Tabla1[[#This Row],[VALOR]]/7</f>
        <v>32</v>
      </c>
    </row>
    <row r="2921" spans="1:8" x14ac:dyDescent="0.25">
      <c r="A2921" t="s">
        <v>56</v>
      </c>
      <c r="B2921" t="s">
        <v>142</v>
      </c>
      <c r="C2921" t="s">
        <v>160</v>
      </c>
      <c r="D2921" t="s">
        <v>160</v>
      </c>
      <c r="E2921" t="s">
        <v>111</v>
      </c>
      <c r="F2921">
        <f t="shared" si="10"/>
        <v>224</v>
      </c>
      <c r="G2921" t="str">
        <f>VLOOKUP(A2921,[1]Sheet1!$B$2:$E$200,3,FALSE)</f>
        <v>MINICLAVEL</v>
      </c>
      <c r="H2921">
        <f>+Tabla1[[#This Row],[VALOR]]/7</f>
        <v>32</v>
      </c>
    </row>
    <row r="2922" spans="1:8" x14ac:dyDescent="0.25">
      <c r="A2922" t="s">
        <v>57</v>
      </c>
      <c r="B2922" t="s">
        <v>142</v>
      </c>
      <c r="C2922" t="s">
        <v>160</v>
      </c>
      <c r="D2922" t="s">
        <v>160</v>
      </c>
      <c r="E2922" t="s">
        <v>111</v>
      </c>
      <c r="F2922">
        <f t="shared" si="10"/>
        <v>224</v>
      </c>
      <c r="G2922" t="str">
        <f>VLOOKUP(A2922,[1]Sheet1!$B$2:$E$200,3,FALSE)</f>
        <v>CLAVEL</v>
      </c>
      <c r="H2922">
        <f>+Tabla1[[#This Row],[VALOR]]/7</f>
        <v>32</v>
      </c>
    </row>
    <row r="2923" spans="1:8" x14ac:dyDescent="0.25">
      <c r="A2923" t="s">
        <v>113</v>
      </c>
      <c r="B2923" t="s">
        <v>142</v>
      </c>
      <c r="C2923" t="s">
        <v>160</v>
      </c>
      <c r="D2923" t="s">
        <v>160</v>
      </c>
      <c r="E2923" t="s">
        <v>111</v>
      </c>
      <c r="F2923">
        <f t="shared" si="10"/>
        <v>224</v>
      </c>
      <c r="G2923" t="str">
        <f>VLOOKUP(A2923,[1]Sheet1!$B$2:$E$200,3,FALSE)</f>
        <v>MINICLAVEL</v>
      </c>
      <c r="H2923">
        <f>+Tabla1[[#This Row],[VALOR]]/7</f>
        <v>32</v>
      </c>
    </row>
    <row r="2924" spans="1:8" x14ac:dyDescent="0.25">
      <c r="A2924" t="s">
        <v>117</v>
      </c>
      <c r="B2924" t="s">
        <v>142</v>
      </c>
      <c r="C2924" t="s">
        <v>160</v>
      </c>
      <c r="D2924" t="s">
        <v>160</v>
      </c>
      <c r="E2924" t="s">
        <v>111</v>
      </c>
      <c r="F2924">
        <f t="shared" si="10"/>
        <v>224</v>
      </c>
      <c r="G2924" t="str">
        <f>VLOOKUP(A2924,[1]Sheet1!$B$2:$E$200,3,FALSE)</f>
        <v>MINICLAVEL</v>
      </c>
      <c r="H2924">
        <f>+Tabla1[[#This Row],[VALOR]]/7</f>
        <v>32</v>
      </c>
    </row>
    <row r="2925" spans="1:8" x14ac:dyDescent="0.25">
      <c r="A2925" t="s">
        <v>58</v>
      </c>
      <c r="B2925" t="s">
        <v>142</v>
      </c>
      <c r="C2925" t="s">
        <v>160</v>
      </c>
      <c r="D2925" t="s">
        <v>160</v>
      </c>
      <c r="E2925" t="s">
        <v>111</v>
      </c>
      <c r="F2925">
        <f t="shared" ref="F2925:F2956" si="11">32*7</f>
        <v>224</v>
      </c>
      <c r="G2925" t="str">
        <f>VLOOKUP(A2925,[1]Sheet1!$B$2:$E$200,3,FALSE)</f>
        <v>MINICLAVEL</v>
      </c>
      <c r="H2925">
        <f>+Tabla1[[#This Row],[VALOR]]/7</f>
        <v>32</v>
      </c>
    </row>
    <row r="2926" spans="1:8" x14ac:dyDescent="0.25">
      <c r="A2926" t="s">
        <v>118</v>
      </c>
      <c r="B2926" t="s">
        <v>142</v>
      </c>
      <c r="C2926" t="s">
        <v>160</v>
      </c>
      <c r="D2926" t="s">
        <v>160</v>
      </c>
      <c r="E2926" t="s">
        <v>111</v>
      </c>
      <c r="F2926">
        <f t="shared" si="11"/>
        <v>224</v>
      </c>
      <c r="G2926" t="str">
        <f>VLOOKUP(A2926,[1]Sheet1!$B$2:$E$200,3,FALSE)</f>
        <v>CLAVEL</v>
      </c>
      <c r="H2926">
        <f>+Tabla1[[#This Row],[VALOR]]/7</f>
        <v>32</v>
      </c>
    </row>
    <row r="2927" spans="1:8" x14ac:dyDescent="0.25">
      <c r="A2927" t="s">
        <v>59</v>
      </c>
      <c r="B2927" t="s">
        <v>142</v>
      </c>
      <c r="C2927" t="s">
        <v>160</v>
      </c>
      <c r="D2927" t="s">
        <v>160</v>
      </c>
      <c r="E2927" t="s">
        <v>111</v>
      </c>
      <c r="F2927">
        <f t="shared" si="11"/>
        <v>224</v>
      </c>
      <c r="G2927" t="str">
        <f>VLOOKUP(A2927,[1]Sheet1!$B$2:$E$200,3,FALSE)</f>
        <v>CLAVEL</v>
      </c>
      <c r="H2927">
        <f>+Tabla1[[#This Row],[VALOR]]/7</f>
        <v>32</v>
      </c>
    </row>
    <row r="2928" spans="1:8" x14ac:dyDescent="0.25">
      <c r="A2928" t="s">
        <v>60</v>
      </c>
      <c r="B2928" t="s">
        <v>142</v>
      </c>
      <c r="C2928" t="s">
        <v>160</v>
      </c>
      <c r="D2928" t="s">
        <v>160</v>
      </c>
      <c r="E2928" t="s">
        <v>111</v>
      </c>
      <c r="F2928">
        <f t="shared" si="11"/>
        <v>224</v>
      </c>
      <c r="G2928" t="str">
        <f>VLOOKUP(A2928,[1]Sheet1!$B$2:$E$200,3,FALSE)</f>
        <v>MINICLAVEL</v>
      </c>
      <c r="H2928">
        <f>+Tabla1[[#This Row],[VALOR]]/7</f>
        <v>32</v>
      </c>
    </row>
    <row r="2929" spans="1:8" x14ac:dyDescent="0.25">
      <c r="A2929" t="s">
        <v>61</v>
      </c>
      <c r="B2929" t="s">
        <v>142</v>
      </c>
      <c r="C2929" t="s">
        <v>160</v>
      </c>
      <c r="D2929" t="s">
        <v>160</v>
      </c>
      <c r="E2929" t="s">
        <v>111</v>
      </c>
      <c r="F2929">
        <f t="shared" si="11"/>
        <v>224</v>
      </c>
      <c r="G2929" t="str">
        <f>VLOOKUP(A2929,[1]Sheet1!$B$2:$E$200,3,FALSE)</f>
        <v>CLAVEL</v>
      </c>
      <c r="H2929">
        <f>+Tabla1[[#This Row],[VALOR]]/7</f>
        <v>32</v>
      </c>
    </row>
    <row r="2930" spans="1:8" x14ac:dyDescent="0.25">
      <c r="A2930" t="s">
        <v>62</v>
      </c>
      <c r="B2930" t="s">
        <v>142</v>
      </c>
      <c r="C2930" t="s">
        <v>160</v>
      </c>
      <c r="D2930" t="s">
        <v>160</v>
      </c>
      <c r="E2930" t="s">
        <v>111</v>
      </c>
      <c r="F2930">
        <f t="shared" si="11"/>
        <v>224</v>
      </c>
      <c r="G2930" t="str">
        <f>VLOOKUP(A2930,[1]Sheet1!$B$2:$E$200,3,FALSE)</f>
        <v>MINICLAVEL</v>
      </c>
      <c r="H2930">
        <f>+Tabla1[[#This Row],[VALOR]]/7</f>
        <v>32</v>
      </c>
    </row>
    <row r="2931" spans="1:8" x14ac:dyDescent="0.25">
      <c r="A2931" t="s">
        <v>63</v>
      </c>
      <c r="B2931" t="s">
        <v>142</v>
      </c>
      <c r="C2931" t="s">
        <v>160</v>
      </c>
      <c r="D2931" t="s">
        <v>160</v>
      </c>
      <c r="E2931" t="s">
        <v>111</v>
      </c>
      <c r="F2931">
        <f t="shared" si="11"/>
        <v>224</v>
      </c>
      <c r="G2931" t="str">
        <f>VLOOKUP(A2931,[1]Sheet1!$B$2:$E$200,3,FALSE)</f>
        <v>CLAVEL</v>
      </c>
      <c r="H2931">
        <f>+Tabla1[[#This Row],[VALOR]]/7</f>
        <v>32</v>
      </c>
    </row>
    <row r="2932" spans="1:8" x14ac:dyDescent="0.25">
      <c r="A2932" t="s">
        <v>64</v>
      </c>
      <c r="B2932" t="s">
        <v>142</v>
      </c>
      <c r="C2932" t="s">
        <v>160</v>
      </c>
      <c r="D2932" t="s">
        <v>160</v>
      </c>
      <c r="E2932" t="s">
        <v>111</v>
      </c>
      <c r="F2932">
        <f t="shared" si="11"/>
        <v>224</v>
      </c>
      <c r="G2932" t="str">
        <f>VLOOKUP(A2932,[1]Sheet1!$B$2:$E$200,3,FALSE)</f>
        <v>CLAVEL</v>
      </c>
      <c r="H2932">
        <f>+Tabla1[[#This Row],[VALOR]]/7</f>
        <v>32</v>
      </c>
    </row>
    <row r="2933" spans="1:8" x14ac:dyDescent="0.25">
      <c r="A2933" t="s">
        <v>65</v>
      </c>
      <c r="B2933" t="s">
        <v>142</v>
      </c>
      <c r="C2933" t="s">
        <v>160</v>
      </c>
      <c r="D2933" t="s">
        <v>160</v>
      </c>
      <c r="E2933" t="s">
        <v>111</v>
      </c>
      <c r="F2933">
        <f t="shared" si="11"/>
        <v>224</v>
      </c>
      <c r="G2933" t="str">
        <f>VLOOKUP(A2933,[1]Sheet1!$B$2:$E$200,3,FALSE)</f>
        <v>CLAVEL</v>
      </c>
      <c r="H2933">
        <f>+Tabla1[[#This Row],[VALOR]]/7</f>
        <v>32</v>
      </c>
    </row>
    <row r="2934" spans="1:8" x14ac:dyDescent="0.25">
      <c r="A2934" t="s">
        <v>66</v>
      </c>
      <c r="B2934" t="s">
        <v>142</v>
      </c>
      <c r="C2934" t="s">
        <v>160</v>
      </c>
      <c r="D2934" t="s">
        <v>160</v>
      </c>
      <c r="E2934" t="s">
        <v>111</v>
      </c>
      <c r="F2934">
        <f t="shared" si="11"/>
        <v>224</v>
      </c>
      <c r="G2934" t="str">
        <f>VLOOKUP(A2934,[1]Sheet1!$B$2:$E$200,3,FALSE)</f>
        <v>MINICLAVEL</v>
      </c>
      <c r="H2934">
        <f>+Tabla1[[#This Row],[VALOR]]/7</f>
        <v>32</v>
      </c>
    </row>
    <row r="2935" spans="1:8" x14ac:dyDescent="0.25">
      <c r="A2935" t="s">
        <v>67</v>
      </c>
      <c r="B2935" t="s">
        <v>142</v>
      </c>
      <c r="C2935" t="s">
        <v>160</v>
      </c>
      <c r="D2935" t="s">
        <v>160</v>
      </c>
      <c r="E2935" t="s">
        <v>111</v>
      </c>
      <c r="F2935">
        <f t="shared" si="11"/>
        <v>224</v>
      </c>
      <c r="G2935" t="str">
        <f>VLOOKUP(A2935,[1]Sheet1!$B$2:$E$200,3,FALSE)</f>
        <v>CLAVEL</v>
      </c>
      <c r="H2935">
        <f>+Tabla1[[#This Row],[VALOR]]/7</f>
        <v>32</v>
      </c>
    </row>
    <row r="2936" spans="1:8" x14ac:dyDescent="0.25">
      <c r="A2936" t="s">
        <v>68</v>
      </c>
      <c r="B2936" t="s">
        <v>142</v>
      </c>
      <c r="C2936" t="s">
        <v>160</v>
      </c>
      <c r="D2936" t="s">
        <v>160</v>
      </c>
      <c r="E2936" t="s">
        <v>111</v>
      </c>
      <c r="F2936">
        <f t="shared" si="11"/>
        <v>224</v>
      </c>
      <c r="G2936" t="str">
        <f>VLOOKUP(A2936,[1]Sheet1!$B$2:$E$200,3,FALSE)</f>
        <v>MINICLAVEL</v>
      </c>
      <c r="H2936">
        <f>+Tabla1[[#This Row],[VALOR]]/7</f>
        <v>32</v>
      </c>
    </row>
    <row r="2937" spans="1:8" x14ac:dyDescent="0.25">
      <c r="A2937" t="s">
        <v>69</v>
      </c>
      <c r="B2937" t="s">
        <v>142</v>
      </c>
      <c r="C2937" t="s">
        <v>160</v>
      </c>
      <c r="D2937" t="s">
        <v>160</v>
      </c>
      <c r="E2937" t="s">
        <v>111</v>
      </c>
      <c r="F2937">
        <f t="shared" si="11"/>
        <v>224</v>
      </c>
      <c r="G2937" t="str">
        <f>VLOOKUP(A2937,[1]Sheet1!$B$2:$E$200,3,FALSE)</f>
        <v>MINICLAVEL</v>
      </c>
      <c r="H2937">
        <f>+Tabla1[[#This Row],[VALOR]]/7</f>
        <v>32</v>
      </c>
    </row>
    <row r="2938" spans="1:8" x14ac:dyDescent="0.25">
      <c r="A2938" t="s">
        <v>70</v>
      </c>
      <c r="B2938" t="s">
        <v>142</v>
      </c>
      <c r="C2938" t="s">
        <v>160</v>
      </c>
      <c r="D2938" t="s">
        <v>160</v>
      </c>
      <c r="E2938" t="s">
        <v>111</v>
      </c>
      <c r="F2938">
        <f t="shared" si="11"/>
        <v>224</v>
      </c>
      <c r="G2938" t="str">
        <f>VLOOKUP(A2938,[1]Sheet1!$B$2:$E$200,3,FALSE)</f>
        <v>MINICLAVEL</v>
      </c>
      <c r="H2938">
        <f>+Tabla1[[#This Row],[VALOR]]/7</f>
        <v>32</v>
      </c>
    </row>
    <row r="2939" spans="1:8" x14ac:dyDescent="0.25">
      <c r="A2939" t="s">
        <v>71</v>
      </c>
      <c r="B2939" t="s">
        <v>142</v>
      </c>
      <c r="C2939" t="s">
        <v>160</v>
      </c>
      <c r="D2939" t="s">
        <v>160</v>
      </c>
      <c r="E2939" t="s">
        <v>111</v>
      </c>
      <c r="F2939">
        <f t="shared" si="11"/>
        <v>224</v>
      </c>
      <c r="G2939" t="str">
        <f>VLOOKUP(A2939,[1]Sheet1!$B$2:$E$200,3,FALSE)</f>
        <v>MINICLAVEL</v>
      </c>
      <c r="H2939">
        <f>+Tabla1[[#This Row],[VALOR]]/7</f>
        <v>32</v>
      </c>
    </row>
    <row r="2940" spans="1:8" x14ac:dyDescent="0.25">
      <c r="A2940" t="s">
        <v>72</v>
      </c>
      <c r="B2940" t="s">
        <v>142</v>
      </c>
      <c r="C2940" t="s">
        <v>160</v>
      </c>
      <c r="D2940" t="s">
        <v>160</v>
      </c>
      <c r="E2940" t="s">
        <v>111</v>
      </c>
      <c r="F2940">
        <f t="shared" si="11"/>
        <v>224</v>
      </c>
      <c r="G2940" t="str">
        <f>VLOOKUP(A2940,[1]Sheet1!$B$2:$E$200,3,FALSE)</f>
        <v>CLAVEL</v>
      </c>
      <c r="H2940">
        <f>+Tabla1[[#This Row],[VALOR]]/7</f>
        <v>32</v>
      </c>
    </row>
    <row r="2941" spans="1:8" x14ac:dyDescent="0.25">
      <c r="A2941" t="s">
        <v>73</v>
      </c>
      <c r="B2941" t="s">
        <v>142</v>
      </c>
      <c r="C2941" t="s">
        <v>160</v>
      </c>
      <c r="D2941" t="s">
        <v>160</v>
      </c>
      <c r="E2941" t="s">
        <v>111</v>
      </c>
      <c r="F2941">
        <f t="shared" si="11"/>
        <v>224</v>
      </c>
      <c r="G2941" t="str">
        <f>VLOOKUP(A2941,[1]Sheet1!$B$2:$E$200,3,FALSE)</f>
        <v>CLAVEL</v>
      </c>
      <c r="H2941">
        <f>+Tabla1[[#This Row],[VALOR]]/7</f>
        <v>32</v>
      </c>
    </row>
    <row r="2942" spans="1:8" x14ac:dyDescent="0.25">
      <c r="A2942" t="s">
        <v>74</v>
      </c>
      <c r="B2942" t="s">
        <v>142</v>
      </c>
      <c r="C2942" t="s">
        <v>160</v>
      </c>
      <c r="D2942" t="s">
        <v>160</v>
      </c>
      <c r="E2942" t="s">
        <v>111</v>
      </c>
      <c r="F2942">
        <f t="shared" si="11"/>
        <v>224</v>
      </c>
      <c r="G2942" t="str">
        <f>VLOOKUP(A2942,[1]Sheet1!$B$2:$E$200,3,FALSE)</f>
        <v>CLAVEL</v>
      </c>
      <c r="H2942">
        <f>+Tabla1[[#This Row],[VALOR]]/7</f>
        <v>32</v>
      </c>
    </row>
    <row r="2943" spans="1:8" x14ac:dyDescent="0.25">
      <c r="A2943" t="s">
        <v>75</v>
      </c>
      <c r="B2943" t="s">
        <v>142</v>
      </c>
      <c r="C2943" t="s">
        <v>160</v>
      </c>
      <c r="D2943" t="s">
        <v>160</v>
      </c>
      <c r="E2943" t="s">
        <v>111</v>
      </c>
      <c r="F2943">
        <f t="shared" si="11"/>
        <v>224</v>
      </c>
      <c r="G2943" t="str">
        <f>VLOOKUP(A2943,[1]Sheet1!$B$2:$E$200,3,FALSE)</f>
        <v>MINICLAVEL</v>
      </c>
      <c r="H2943">
        <f>+Tabla1[[#This Row],[VALOR]]/7</f>
        <v>32</v>
      </c>
    </row>
    <row r="2944" spans="1:8" x14ac:dyDescent="0.25">
      <c r="A2944" t="s">
        <v>76</v>
      </c>
      <c r="B2944" t="s">
        <v>142</v>
      </c>
      <c r="C2944" t="s">
        <v>160</v>
      </c>
      <c r="D2944" t="s">
        <v>160</v>
      </c>
      <c r="E2944" t="s">
        <v>111</v>
      </c>
      <c r="F2944">
        <f t="shared" si="11"/>
        <v>224</v>
      </c>
      <c r="G2944" t="str">
        <f>VLOOKUP(A2944,[1]Sheet1!$B$2:$E$200,3,FALSE)</f>
        <v>MINICLAVEL</v>
      </c>
      <c r="H2944">
        <f>+Tabla1[[#This Row],[VALOR]]/7</f>
        <v>32</v>
      </c>
    </row>
    <row r="2945" spans="1:8" x14ac:dyDescent="0.25">
      <c r="A2945" t="s">
        <v>77</v>
      </c>
      <c r="B2945" t="s">
        <v>142</v>
      </c>
      <c r="C2945" t="s">
        <v>160</v>
      </c>
      <c r="D2945" t="s">
        <v>160</v>
      </c>
      <c r="E2945" t="s">
        <v>111</v>
      </c>
      <c r="F2945">
        <f t="shared" si="11"/>
        <v>224</v>
      </c>
      <c r="G2945" t="str">
        <f>VLOOKUP(A2945,[1]Sheet1!$B$2:$E$200,3,FALSE)</f>
        <v>MINICLAVEL</v>
      </c>
      <c r="H2945">
        <f>+Tabla1[[#This Row],[VALOR]]/7</f>
        <v>32</v>
      </c>
    </row>
    <row r="2946" spans="1:8" x14ac:dyDescent="0.25">
      <c r="A2946" t="s">
        <v>119</v>
      </c>
      <c r="B2946" t="s">
        <v>142</v>
      </c>
      <c r="C2946" t="s">
        <v>160</v>
      </c>
      <c r="D2946" t="s">
        <v>160</v>
      </c>
      <c r="E2946" t="s">
        <v>111</v>
      </c>
      <c r="F2946">
        <f t="shared" si="11"/>
        <v>224</v>
      </c>
      <c r="G2946" t="str">
        <f>VLOOKUP(A2946,[1]Sheet1!$B$2:$E$200,3,FALSE)</f>
        <v>MINICLAVEL</v>
      </c>
      <c r="H2946">
        <f>+Tabla1[[#This Row],[VALOR]]/7</f>
        <v>32</v>
      </c>
    </row>
    <row r="2947" spans="1:8" x14ac:dyDescent="0.25">
      <c r="A2947" t="s">
        <v>78</v>
      </c>
      <c r="B2947" t="s">
        <v>142</v>
      </c>
      <c r="C2947" t="s">
        <v>160</v>
      </c>
      <c r="D2947" t="s">
        <v>160</v>
      </c>
      <c r="E2947" t="s">
        <v>111</v>
      </c>
      <c r="F2947">
        <f t="shared" si="11"/>
        <v>224</v>
      </c>
      <c r="G2947" t="str">
        <f>VLOOKUP(A2947,[1]Sheet1!$B$2:$E$200,3,FALSE)</f>
        <v>MINICLAVEL</v>
      </c>
      <c r="H2947">
        <f>+Tabla1[[#This Row],[VALOR]]/7</f>
        <v>32</v>
      </c>
    </row>
    <row r="2948" spans="1:8" x14ac:dyDescent="0.25">
      <c r="A2948" t="s">
        <v>79</v>
      </c>
      <c r="B2948" t="s">
        <v>142</v>
      </c>
      <c r="C2948" t="s">
        <v>160</v>
      </c>
      <c r="D2948" t="s">
        <v>160</v>
      </c>
      <c r="E2948" t="s">
        <v>111</v>
      </c>
      <c r="F2948">
        <f t="shared" si="11"/>
        <v>224</v>
      </c>
      <c r="G2948" t="str">
        <f>VLOOKUP(A2948,[1]Sheet1!$B$2:$E$200,3,FALSE)</f>
        <v>CLAVEL</v>
      </c>
      <c r="H2948">
        <f>+Tabla1[[#This Row],[VALOR]]/7</f>
        <v>32</v>
      </c>
    </row>
    <row r="2949" spans="1:8" x14ac:dyDescent="0.25">
      <c r="A2949" t="s">
        <v>80</v>
      </c>
      <c r="B2949" t="s">
        <v>142</v>
      </c>
      <c r="C2949" t="s">
        <v>160</v>
      </c>
      <c r="D2949" t="s">
        <v>160</v>
      </c>
      <c r="E2949" t="s">
        <v>111</v>
      </c>
      <c r="F2949">
        <f t="shared" si="11"/>
        <v>224</v>
      </c>
      <c r="G2949" t="str">
        <f>VLOOKUP(A2949,[1]Sheet1!$B$2:$E$200,3,FALSE)</f>
        <v>MINICLAVEL</v>
      </c>
      <c r="H2949">
        <f>+Tabla1[[#This Row],[VALOR]]/7</f>
        <v>32</v>
      </c>
    </row>
    <row r="2950" spans="1:8" x14ac:dyDescent="0.25">
      <c r="A2950" t="s">
        <v>81</v>
      </c>
      <c r="B2950" t="s">
        <v>142</v>
      </c>
      <c r="C2950" t="s">
        <v>160</v>
      </c>
      <c r="D2950" t="s">
        <v>160</v>
      </c>
      <c r="E2950" t="s">
        <v>111</v>
      </c>
      <c r="F2950">
        <f t="shared" si="11"/>
        <v>224</v>
      </c>
      <c r="G2950" t="str">
        <f>VLOOKUP(A2950,[1]Sheet1!$B$2:$E$200,3,FALSE)</f>
        <v>MINICLAVEL</v>
      </c>
      <c r="H2950">
        <f>+Tabla1[[#This Row],[VALOR]]/7</f>
        <v>32</v>
      </c>
    </row>
    <row r="2951" spans="1:8" x14ac:dyDescent="0.25">
      <c r="A2951" t="s">
        <v>82</v>
      </c>
      <c r="B2951" t="s">
        <v>142</v>
      </c>
      <c r="C2951" t="s">
        <v>160</v>
      </c>
      <c r="D2951" t="s">
        <v>160</v>
      </c>
      <c r="E2951" t="s">
        <v>111</v>
      </c>
      <c r="F2951">
        <f t="shared" si="11"/>
        <v>224</v>
      </c>
      <c r="G2951" t="str">
        <f>VLOOKUP(A2951,[1]Sheet1!$B$2:$E$200,3,FALSE)</f>
        <v>CLAVEL</v>
      </c>
      <c r="H2951">
        <f>+Tabla1[[#This Row],[VALOR]]/7</f>
        <v>32</v>
      </c>
    </row>
    <row r="2952" spans="1:8" x14ac:dyDescent="0.25">
      <c r="A2952" t="s">
        <v>83</v>
      </c>
      <c r="B2952" t="s">
        <v>142</v>
      </c>
      <c r="C2952" t="s">
        <v>160</v>
      </c>
      <c r="D2952" t="s">
        <v>160</v>
      </c>
      <c r="E2952" t="s">
        <v>111</v>
      </c>
      <c r="F2952">
        <f t="shared" si="11"/>
        <v>224</v>
      </c>
      <c r="G2952" t="str">
        <f>VLOOKUP(A2952,[1]Sheet1!$B$2:$E$200,3,FALSE)</f>
        <v>MINICLAVEL</v>
      </c>
      <c r="H2952">
        <f>+Tabla1[[#This Row],[VALOR]]/7</f>
        <v>32</v>
      </c>
    </row>
    <row r="2953" spans="1:8" x14ac:dyDescent="0.25">
      <c r="A2953" t="s">
        <v>162</v>
      </c>
      <c r="B2953" t="s">
        <v>142</v>
      </c>
      <c r="C2953" t="s">
        <v>160</v>
      </c>
      <c r="D2953" t="s">
        <v>160</v>
      </c>
      <c r="E2953" t="s">
        <v>111</v>
      </c>
      <c r="F2953">
        <f t="shared" si="11"/>
        <v>224</v>
      </c>
      <c r="G2953" t="str">
        <f>VLOOKUP(A2953,[1]Sheet1!$B$2:$E$200,3,FALSE)</f>
        <v>CLAVEL</v>
      </c>
      <c r="H2953">
        <f>+Tabla1[[#This Row],[VALOR]]/7</f>
        <v>32</v>
      </c>
    </row>
    <row r="2954" spans="1:8" x14ac:dyDescent="0.25">
      <c r="A2954" t="s">
        <v>120</v>
      </c>
      <c r="B2954" t="s">
        <v>142</v>
      </c>
      <c r="C2954" t="s">
        <v>160</v>
      </c>
      <c r="D2954" t="s">
        <v>160</v>
      </c>
      <c r="E2954" t="s">
        <v>111</v>
      </c>
      <c r="F2954">
        <f t="shared" si="11"/>
        <v>224</v>
      </c>
      <c r="G2954" t="e">
        <f>VLOOKUP(A2954,[1]Sheet1!$B$2:$E$200,3,FALSE)</f>
        <v>#N/A</v>
      </c>
      <c r="H2954">
        <f>+Tabla1[[#This Row],[VALOR]]/7</f>
        <v>32</v>
      </c>
    </row>
    <row r="2955" spans="1:8" x14ac:dyDescent="0.25">
      <c r="A2955" t="s">
        <v>84</v>
      </c>
      <c r="B2955" t="s">
        <v>142</v>
      </c>
      <c r="C2955" t="s">
        <v>160</v>
      </c>
      <c r="D2955" t="s">
        <v>160</v>
      </c>
      <c r="E2955" t="s">
        <v>111</v>
      </c>
      <c r="F2955">
        <f t="shared" si="11"/>
        <v>224</v>
      </c>
      <c r="G2955" t="str">
        <f>VLOOKUP(A2955,[1]Sheet1!$B$2:$E$200,3,FALSE)</f>
        <v>MINICLAVEL</v>
      </c>
      <c r="H2955">
        <f>+Tabla1[[#This Row],[VALOR]]/7</f>
        <v>32</v>
      </c>
    </row>
    <row r="2956" spans="1:8" x14ac:dyDescent="0.25">
      <c r="A2956" t="s">
        <v>85</v>
      </c>
      <c r="B2956" t="s">
        <v>142</v>
      </c>
      <c r="C2956" t="s">
        <v>160</v>
      </c>
      <c r="D2956" t="s">
        <v>160</v>
      </c>
      <c r="E2956" t="s">
        <v>111</v>
      </c>
      <c r="F2956">
        <f t="shared" si="11"/>
        <v>224</v>
      </c>
      <c r="G2956" t="str">
        <f>VLOOKUP(A2956,[1]Sheet1!$B$2:$E$200,3,FALSE)</f>
        <v>CLAVEL</v>
      </c>
      <c r="H2956">
        <f>+Tabla1[[#This Row],[VALOR]]/7</f>
        <v>32</v>
      </c>
    </row>
    <row r="2957" spans="1:8" x14ac:dyDescent="0.25">
      <c r="A2957" t="s">
        <v>86</v>
      </c>
      <c r="B2957" t="s">
        <v>142</v>
      </c>
      <c r="C2957" t="s">
        <v>160</v>
      </c>
      <c r="D2957" t="s">
        <v>160</v>
      </c>
      <c r="E2957" t="s">
        <v>111</v>
      </c>
      <c r="F2957">
        <f t="shared" ref="F2957:F2970" si="12">32*7</f>
        <v>224</v>
      </c>
      <c r="G2957" t="str">
        <f>VLOOKUP(A2957,[1]Sheet1!$B$2:$E$200,3,FALSE)</f>
        <v>MINICLAVEL</v>
      </c>
      <c r="H2957">
        <f>+Tabla1[[#This Row],[VALOR]]/7</f>
        <v>32</v>
      </c>
    </row>
    <row r="2958" spans="1:8" x14ac:dyDescent="0.25">
      <c r="A2958" t="s">
        <v>87</v>
      </c>
      <c r="B2958" t="s">
        <v>142</v>
      </c>
      <c r="C2958" t="s">
        <v>160</v>
      </c>
      <c r="D2958" t="s">
        <v>160</v>
      </c>
      <c r="E2958" t="s">
        <v>111</v>
      </c>
      <c r="F2958">
        <f t="shared" si="12"/>
        <v>224</v>
      </c>
      <c r="G2958" t="str">
        <f>VLOOKUP(A2958,[1]Sheet1!$B$2:$E$200,3,FALSE)</f>
        <v>CLAVEL</v>
      </c>
      <c r="H2958">
        <f>+Tabla1[[#This Row],[VALOR]]/7</f>
        <v>32</v>
      </c>
    </row>
    <row r="2959" spans="1:8" x14ac:dyDescent="0.25">
      <c r="A2959" t="s">
        <v>88</v>
      </c>
      <c r="B2959" t="s">
        <v>142</v>
      </c>
      <c r="C2959" t="s">
        <v>160</v>
      </c>
      <c r="D2959" t="s">
        <v>160</v>
      </c>
      <c r="E2959" t="s">
        <v>111</v>
      </c>
      <c r="F2959">
        <f t="shared" si="12"/>
        <v>224</v>
      </c>
      <c r="G2959" t="str">
        <f>VLOOKUP(A2959,[1]Sheet1!$B$2:$E$200,3,FALSE)</f>
        <v>CLAVEL</v>
      </c>
      <c r="H2959">
        <f>+Tabla1[[#This Row],[VALOR]]/7</f>
        <v>32</v>
      </c>
    </row>
    <row r="2960" spans="1:8" x14ac:dyDescent="0.25">
      <c r="A2960" t="s">
        <v>121</v>
      </c>
      <c r="B2960" t="s">
        <v>142</v>
      </c>
      <c r="C2960" t="s">
        <v>160</v>
      </c>
      <c r="D2960" t="s">
        <v>160</v>
      </c>
      <c r="E2960" t="s">
        <v>111</v>
      </c>
      <c r="F2960">
        <f t="shared" si="12"/>
        <v>224</v>
      </c>
      <c r="G2960" t="str">
        <f>VLOOKUP(A2960,[1]Sheet1!$B$2:$E$200,3,FALSE)</f>
        <v>MINICLAVEL</v>
      </c>
      <c r="H2960">
        <f>+Tabla1[[#This Row],[VALOR]]/7</f>
        <v>32</v>
      </c>
    </row>
    <row r="2961" spans="1:8" x14ac:dyDescent="0.25">
      <c r="A2961" t="s">
        <v>89</v>
      </c>
      <c r="B2961" t="s">
        <v>142</v>
      </c>
      <c r="C2961" t="s">
        <v>160</v>
      </c>
      <c r="D2961" t="s">
        <v>160</v>
      </c>
      <c r="E2961" t="s">
        <v>111</v>
      </c>
      <c r="F2961">
        <f t="shared" si="12"/>
        <v>224</v>
      </c>
      <c r="G2961" t="str">
        <f>VLOOKUP(A2961,[1]Sheet1!$B$2:$E$200,3,FALSE)</f>
        <v>MINICLAVEL</v>
      </c>
      <c r="H2961">
        <f>+Tabla1[[#This Row],[VALOR]]/7</f>
        <v>32</v>
      </c>
    </row>
    <row r="2962" spans="1:8" x14ac:dyDescent="0.25">
      <c r="A2962" t="s">
        <v>90</v>
      </c>
      <c r="B2962" t="s">
        <v>142</v>
      </c>
      <c r="C2962" t="s">
        <v>160</v>
      </c>
      <c r="D2962" t="s">
        <v>160</v>
      </c>
      <c r="E2962" t="s">
        <v>111</v>
      </c>
      <c r="F2962">
        <f t="shared" si="12"/>
        <v>224</v>
      </c>
      <c r="G2962" t="str">
        <f>VLOOKUP(A2962,[1]Sheet1!$B$2:$E$200,3,FALSE)</f>
        <v>CLAVEL</v>
      </c>
      <c r="H2962">
        <f>+Tabla1[[#This Row],[VALOR]]/7</f>
        <v>32</v>
      </c>
    </row>
    <row r="2963" spans="1:8" x14ac:dyDescent="0.25">
      <c r="A2963" t="s">
        <v>91</v>
      </c>
      <c r="B2963" t="s">
        <v>142</v>
      </c>
      <c r="C2963" t="s">
        <v>160</v>
      </c>
      <c r="D2963" t="s">
        <v>160</v>
      </c>
      <c r="E2963" t="s">
        <v>111</v>
      </c>
      <c r="F2963">
        <f t="shared" si="12"/>
        <v>224</v>
      </c>
      <c r="G2963" t="str">
        <f>VLOOKUP(A2963,[1]Sheet1!$B$2:$E$200,3,FALSE)</f>
        <v>CLAVEL</v>
      </c>
      <c r="H2963">
        <f>+Tabla1[[#This Row],[VALOR]]/7</f>
        <v>32</v>
      </c>
    </row>
    <row r="2964" spans="1:8" x14ac:dyDescent="0.25">
      <c r="A2964" t="s">
        <v>92</v>
      </c>
      <c r="B2964" t="s">
        <v>142</v>
      </c>
      <c r="C2964" t="s">
        <v>160</v>
      </c>
      <c r="D2964" t="s">
        <v>160</v>
      </c>
      <c r="E2964" t="s">
        <v>111</v>
      </c>
      <c r="F2964">
        <f t="shared" si="12"/>
        <v>224</v>
      </c>
      <c r="G2964" t="str">
        <f>VLOOKUP(A2964,[1]Sheet1!$B$2:$E$200,3,FALSE)</f>
        <v>CLAVEL</v>
      </c>
      <c r="H2964">
        <f>+Tabla1[[#This Row],[VALOR]]/7</f>
        <v>32</v>
      </c>
    </row>
    <row r="2965" spans="1:8" x14ac:dyDescent="0.25">
      <c r="A2965" t="s">
        <v>93</v>
      </c>
      <c r="B2965" t="s">
        <v>142</v>
      </c>
      <c r="C2965" t="s">
        <v>160</v>
      </c>
      <c r="D2965" t="s">
        <v>160</v>
      </c>
      <c r="E2965" t="s">
        <v>111</v>
      </c>
      <c r="F2965">
        <f t="shared" si="12"/>
        <v>224</v>
      </c>
      <c r="G2965" t="str">
        <f>VLOOKUP(A2965,[1]Sheet1!$B$2:$E$200,3,FALSE)</f>
        <v>MINICLAVEL</v>
      </c>
      <c r="H2965">
        <f>+Tabla1[[#This Row],[VALOR]]/7</f>
        <v>32</v>
      </c>
    </row>
    <row r="2966" spans="1:8" x14ac:dyDescent="0.25">
      <c r="A2966" t="s">
        <v>94</v>
      </c>
      <c r="B2966" t="s">
        <v>142</v>
      </c>
      <c r="C2966" t="s">
        <v>160</v>
      </c>
      <c r="D2966" t="s">
        <v>160</v>
      </c>
      <c r="E2966" t="s">
        <v>111</v>
      </c>
      <c r="F2966">
        <f t="shared" si="12"/>
        <v>224</v>
      </c>
      <c r="G2966" t="str">
        <f>VLOOKUP(A2966,[1]Sheet1!$B$2:$E$200,3,FALSE)</f>
        <v>CLAVEL</v>
      </c>
      <c r="H2966">
        <f>+Tabla1[[#This Row],[VALOR]]/7</f>
        <v>32</v>
      </c>
    </row>
    <row r="2967" spans="1:8" x14ac:dyDescent="0.25">
      <c r="A2967" t="s">
        <v>95</v>
      </c>
      <c r="B2967" t="s">
        <v>142</v>
      </c>
      <c r="C2967" t="s">
        <v>160</v>
      </c>
      <c r="D2967" t="s">
        <v>160</v>
      </c>
      <c r="E2967" t="s">
        <v>111</v>
      </c>
      <c r="F2967">
        <f t="shared" si="12"/>
        <v>224</v>
      </c>
      <c r="G2967" t="str">
        <f>VLOOKUP(A2967,[1]Sheet1!$B$2:$E$200,3,FALSE)</f>
        <v>MINICLAVEL</v>
      </c>
      <c r="H2967">
        <f>+Tabla1[[#This Row],[VALOR]]/7</f>
        <v>32</v>
      </c>
    </row>
    <row r="2968" spans="1:8" x14ac:dyDescent="0.25">
      <c r="A2968" t="s">
        <v>122</v>
      </c>
      <c r="B2968" t="s">
        <v>142</v>
      </c>
      <c r="C2968" t="s">
        <v>160</v>
      </c>
      <c r="D2968" t="s">
        <v>160</v>
      </c>
      <c r="E2968" t="s">
        <v>111</v>
      </c>
      <c r="F2968">
        <f t="shared" si="12"/>
        <v>224</v>
      </c>
      <c r="G2968" t="str">
        <f>VLOOKUP(A2968,[1]Sheet1!$B$2:$E$200,3,FALSE)</f>
        <v>MINICLAVEL</v>
      </c>
      <c r="H2968">
        <f>+Tabla1[[#This Row],[VALOR]]/7</f>
        <v>32</v>
      </c>
    </row>
    <row r="2969" spans="1:8" x14ac:dyDescent="0.25">
      <c r="A2969" t="s">
        <v>123</v>
      </c>
      <c r="B2969" t="s">
        <v>142</v>
      </c>
      <c r="C2969" t="s">
        <v>160</v>
      </c>
      <c r="D2969" t="s">
        <v>160</v>
      </c>
      <c r="E2969" t="s">
        <v>111</v>
      </c>
      <c r="F2969">
        <f t="shared" si="12"/>
        <v>224</v>
      </c>
      <c r="G2969" t="str">
        <f>VLOOKUP(A2969,[1]Sheet1!$B$2:$E$200,3,FALSE)</f>
        <v>MINICLAVEL</v>
      </c>
      <c r="H2969">
        <f>+Tabla1[[#This Row],[VALOR]]/7</f>
        <v>32</v>
      </c>
    </row>
    <row r="2970" spans="1:8" x14ac:dyDescent="0.25">
      <c r="A2970" t="s">
        <v>96</v>
      </c>
      <c r="B2970" t="s">
        <v>142</v>
      </c>
      <c r="C2970" t="s">
        <v>160</v>
      </c>
      <c r="D2970" t="s">
        <v>160</v>
      </c>
      <c r="E2970" t="s">
        <v>111</v>
      </c>
      <c r="F2970">
        <f t="shared" si="12"/>
        <v>224</v>
      </c>
      <c r="G2970" t="str">
        <f>VLOOKUP(A2970,[1]Sheet1!$B$2:$E$200,3,FALSE)</f>
        <v>CLAVEL</v>
      </c>
      <c r="H2970">
        <f>+Tabla1[[#This Row],[VALOR]]/7</f>
        <v>32</v>
      </c>
    </row>
    <row r="2971" spans="1:8" x14ac:dyDescent="0.25">
      <c r="A2971" t="s">
        <v>0</v>
      </c>
      <c r="B2971" t="s">
        <v>142</v>
      </c>
      <c r="C2971" t="s">
        <v>160</v>
      </c>
      <c r="D2971" t="s">
        <v>160</v>
      </c>
      <c r="E2971" t="s">
        <v>111</v>
      </c>
      <c r="F2971">
        <f t="shared" ref="F2971:F3002" si="13">40*7</f>
        <v>280</v>
      </c>
      <c r="G2971" t="str">
        <f>VLOOKUP(A2971,[1]Sheet1!$B$2:$E$200,3,FALSE)</f>
        <v>CLAVEL</v>
      </c>
      <c r="H2971">
        <f>+Tabla1[[#This Row],[VALOR]]/7</f>
        <v>40</v>
      </c>
    </row>
    <row r="2972" spans="1:8" x14ac:dyDescent="0.25">
      <c r="A2972" t="s">
        <v>1</v>
      </c>
      <c r="B2972" t="s">
        <v>142</v>
      </c>
      <c r="C2972" t="s">
        <v>160</v>
      </c>
      <c r="D2972" t="s">
        <v>160</v>
      </c>
      <c r="E2972" t="s">
        <v>111</v>
      </c>
      <c r="F2972">
        <f t="shared" si="13"/>
        <v>280</v>
      </c>
      <c r="G2972" t="str">
        <f>VLOOKUP(A2972,[1]Sheet1!$B$2:$E$200,3,FALSE)</f>
        <v>CLAVEL</v>
      </c>
      <c r="H2972">
        <f>+Tabla1[[#This Row],[VALOR]]/7</f>
        <v>40</v>
      </c>
    </row>
    <row r="2973" spans="1:8" x14ac:dyDescent="0.25">
      <c r="A2973" t="s">
        <v>2</v>
      </c>
      <c r="B2973" t="s">
        <v>142</v>
      </c>
      <c r="C2973" t="s">
        <v>160</v>
      </c>
      <c r="D2973" t="s">
        <v>160</v>
      </c>
      <c r="E2973" t="s">
        <v>111</v>
      </c>
      <c r="F2973">
        <f t="shared" si="13"/>
        <v>280</v>
      </c>
      <c r="G2973" t="str">
        <f>VLOOKUP(A2973,[1]Sheet1!$B$2:$E$200,3,FALSE)</f>
        <v>CLAVEL</v>
      </c>
      <c r="H2973">
        <f>+Tabla1[[#This Row],[VALOR]]/7</f>
        <v>40</v>
      </c>
    </row>
    <row r="2974" spans="1:8" x14ac:dyDescent="0.25">
      <c r="A2974" t="s">
        <v>3</v>
      </c>
      <c r="B2974" t="s">
        <v>142</v>
      </c>
      <c r="C2974" t="s">
        <v>160</v>
      </c>
      <c r="D2974" t="s">
        <v>160</v>
      </c>
      <c r="E2974" t="s">
        <v>111</v>
      </c>
      <c r="F2974">
        <f t="shared" si="13"/>
        <v>280</v>
      </c>
      <c r="G2974" t="str">
        <f>VLOOKUP(A2974,[1]Sheet1!$B$2:$E$200,3,FALSE)</f>
        <v>MINICLAVEL</v>
      </c>
      <c r="H2974">
        <f>+Tabla1[[#This Row],[VALOR]]/7</f>
        <v>40</v>
      </c>
    </row>
    <row r="2975" spans="1:8" x14ac:dyDescent="0.25">
      <c r="A2975" t="s">
        <v>4</v>
      </c>
      <c r="B2975" t="s">
        <v>142</v>
      </c>
      <c r="C2975" t="s">
        <v>160</v>
      </c>
      <c r="D2975" t="s">
        <v>160</v>
      </c>
      <c r="E2975" t="s">
        <v>111</v>
      </c>
      <c r="F2975">
        <f t="shared" si="13"/>
        <v>280</v>
      </c>
      <c r="G2975" t="str">
        <f>VLOOKUP(A2975,[1]Sheet1!$B$2:$E$200,3,FALSE)</f>
        <v>MINICLAVEL</v>
      </c>
      <c r="H2975">
        <f>+Tabla1[[#This Row],[VALOR]]/7</f>
        <v>40</v>
      </c>
    </row>
    <row r="2976" spans="1:8" x14ac:dyDescent="0.25">
      <c r="A2976" t="s">
        <v>5</v>
      </c>
      <c r="B2976" t="s">
        <v>142</v>
      </c>
      <c r="C2976" t="s">
        <v>160</v>
      </c>
      <c r="D2976" t="s">
        <v>160</v>
      </c>
      <c r="E2976" t="s">
        <v>111</v>
      </c>
      <c r="F2976">
        <f t="shared" si="13"/>
        <v>280</v>
      </c>
      <c r="G2976" t="str">
        <f>VLOOKUP(A2976,[1]Sheet1!$B$2:$E$200,3,FALSE)</f>
        <v>MINICLAVEL</v>
      </c>
      <c r="H2976">
        <f>+Tabla1[[#This Row],[VALOR]]/7</f>
        <v>40</v>
      </c>
    </row>
    <row r="2977" spans="1:8" x14ac:dyDescent="0.25">
      <c r="A2977" t="s">
        <v>6</v>
      </c>
      <c r="B2977" t="s">
        <v>142</v>
      </c>
      <c r="C2977" t="s">
        <v>160</v>
      </c>
      <c r="D2977" t="s">
        <v>160</v>
      </c>
      <c r="E2977" t="s">
        <v>111</v>
      </c>
      <c r="F2977">
        <f t="shared" si="13"/>
        <v>280</v>
      </c>
      <c r="G2977" t="str">
        <f>VLOOKUP(A2977,[1]Sheet1!$B$2:$E$200,3,FALSE)</f>
        <v>MINICLAVEL</v>
      </c>
      <c r="H2977">
        <f>+Tabla1[[#This Row],[VALOR]]/7</f>
        <v>40</v>
      </c>
    </row>
    <row r="2978" spans="1:8" x14ac:dyDescent="0.25">
      <c r="A2978" t="s">
        <v>114</v>
      </c>
      <c r="B2978" t="s">
        <v>142</v>
      </c>
      <c r="C2978" t="s">
        <v>160</v>
      </c>
      <c r="D2978" t="s">
        <v>160</v>
      </c>
      <c r="E2978" t="s">
        <v>111</v>
      </c>
      <c r="F2978">
        <f t="shared" si="13"/>
        <v>280</v>
      </c>
      <c r="G2978" t="str">
        <f>VLOOKUP(A2978,[1]Sheet1!$B$2:$E$200,3,FALSE)</f>
        <v>CLAVEL</v>
      </c>
      <c r="H2978">
        <f>+Tabla1[[#This Row],[VALOR]]/7</f>
        <v>40</v>
      </c>
    </row>
    <row r="2979" spans="1:8" x14ac:dyDescent="0.25">
      <c r="A2979" t="s">
        <v>7</v>
      </c>
      <c r="B2979" t="s">
        <v>142</v>
      </c>
      <c r="C2979" t="s">
        <v>160</v>
      </c>
      <c r="D2979" t="s">
        <v>160</v>
      </c>
      <c r="E2979" t="s">
        <v>111</v>
      </c>
      <c r="F2979">
        <f t="shared" si="13"/>
        <v>280</v>
      </c>
      <c r="G2979" t="str">
        <f>VLOOKUP(A2979,[1]Sheet1!$B$2:$E$200,3,FALSE)</f>
        <v>CLAVEL</v>
      </c>
      <c r="H2979">
        <f>+Tabla1[[#This Row],[VALOR]]/7</f>
        <v>40</v>
      </c>
    </row>
    <row r="2980" spans="1:8" x14ac:dyDescent="0.25">
      <c r="A2980" t="s">
        <v>8</v>
      </c>
      <c r="B2980" t="s">
        <v>142</v>
      </c>
      <c r="C2980" t="s">
        <v>160</v>
      </c>
      <c r="D2980" t="s">
        <v>160</v>
      </c>
      <c r="E2980" t="s">
        <v>111</v>
      </c>
      <c r="F2980">
        <f t="shared" si="13"/>
        <v>280</v>
      </c>
      <c r="G2980" t="str">
        <f>VLOOKUP(A2980,[1]Sheet1!$B$2:$E$200,3,FALSE)</f>
        <v>CLAVEL</v>
      </c>
      <c r="H2980">
        <f>+Tabla1[[#This Row],[VALOR]]/7</f>
        <v>40</v>
      </c>
    </row>
    <row r="2981" spans="1:8" x14ac:dyDescent="0.25">
      <c r="A2981" t="s">
        <v>9</v>
      </c>
      <c r="B2981" t="s">
        <v>142</v>
      </c>
      <c r="C2981" t="s">
        <v>160</v>
      </c>
      <c r="D2981" t="s">
        <v>160</v>
      </c>
      <c r="E2981" t="s">
        <v>111</v>
      </c>
      <c r="F2981">
        <f t="shared" si="13"/>
        <v>280</v>
      </c>
      <c r="G2981" t="str">
        <f>VLOOKUP(A2981,[1]Sheet1!$B$2:$E$200,3,FALSE)</f>
        <v>MINICLAVEL</v>
      </c>
      <c r="H2981">
        <f>+Tabla1[[#This Row],[VALOR]]/7</f>
        <v>40</v>
      </c>
    </row>
    <row r="2982" spans="1:8" x14ac:dyDescent="0.25">
      <c r="A2982" t="s">
        <v>10</v>
      </c>
      <c r="B2982" t="s">
        <v>142</v>
      </c>
      <c r="C2982" t="s">
        <v>160</v>
      </c>
      <c r="D2982" t="s">
        <v>160</v>
      </c>
      <c r="E2982" t="s">
        <v>111</v>
      </c>
      <c r="F2982">
        <f t="shared" si="13"/>
        <v>280</v>
      </c>
      <c r="G2982" t="str">
        <f>VLOOKUP(A2982,[1]Sheet1!$B$2:$E$200,3,FALSE)</f>
        <v>CLAVEL</v>
      </c>
      <c r="H2982">
        <f>+Tabla1[[#This Row],[VALOR]]/7</f>
        <v>40</v>
      </c>
    </row>
    <row r="2983" spans="1:8" x14ac:dyDescent="0.25">
      <c r="A2983" t="s">
        <v>11</v>
      </c>
      <c r="B2983" t="s">
        <v>142</v>
      </c>
      <c r="C2983" t="s">
        <v>160</v>
      </c>
      <c r="D2983" t="s">
        <v>160</v>
      </c>
      <c r="E2983" t="s">
        <v>111</v>
      </c>
      <c r="F2983">
        <f t="shared" si="13"/>
        <v>280</v>
      </c>
      <c r="G2983" t="str">
        <f>VLOOKUP(A2983,[1]Sheet1!$B$2:$E$200,3,FALSE)</f>
        <v>MINICLAVEL</v>
      </c>
      <c r="H2983">
        <f>+Tabla1[[#This Row],[VALOR]]/7</f>
        <v>40</v>
      </c>
    </row>
    <row r="2984" spans="1:8" x14ac:dyDescent="0.25">
      <c r="A2984" t="s">
        <v>12</v>
      </c>
      <c r="B2984" t="s">
        <v>142</v>
      </c>
      <c r="C2984" t="s">
        <v>160</v>
      </c>
      <c r="D2984" t="s">
        <v>160</v>
      </c>
      <c r="E2984" t="s">
        <v>111</v>
      </c>
      <c r="F2984">
        <f t="shared" si="13"/>
        <v>280</v>
      </c>
      <c r="G2984" t="str">
        <f>VLOOKUP(A2984,[1]Sheet1!$B$2:$E$200,3,FALSE)</f>
        <v>MINICLAVEL</v>
      </c>
      <c r="H2984">
        <f>+Tabla1[[#This Row],[VALOR]]/7</f>
        <v>40</v>
      </c>
    </row>
    <row r="2985" spans="1:8" x14ac:dyDescent="0.25">
      <c r="A2985" t="s">
        <v>13</v>
      </c>
      <c r="B2985" t="s">
        <v>142</v>
      </c>
      <c r="C2985" t="s">
        <v>160</v>
      </c>
      <c r="D2985" t="s">
        <v>160</v>
      </c>
      <c r="E2985" t="s">
        <v>111</v>
      </c>
      <c r="F2985">
        <f t="shared" si="13"/>
        <v>280</v>
      </c>
      <c r="G2985" t="str">
        <f>VLOOKUP(A2985,[1]Sheet1!$B$2:$E$200,3,FALSE)</f>
        <v>CLAVEL</v>
      </c>
      <c r="H2985">
        <f>+Tabla1[[#This Row],[VALOR]]/7</f>
        <v>40</v>
      </c>
    </row>
    <row r="2986" spans="1:8" x14ac:dyDescent="0.25">
      <c r="A2986" t="s">
        <v>14</v>
      </c>
      <c r="B2986" t="s">
        <v>142</v>
      </c>
      <c r="C2986" t="s">
        <v>160</v>
      </c>
      <c r="D2986" t="s">
        <v>160</v>
      </c>
      <c r="E2986" t="s">
        <v>111</v>
      </c>
      <c r="F2986">
        <f t="shared" si="13"/>
        <v>280</v>
      </c>
      <c r="G2986" t="str">
        <f>VLOOKUP(A2986,[1]Sheet1!$B$2:$E$200,3,FALSE)</f>
        <v>CLAVEL</v>
      </c>
      <c r="H2986">
        <f>+Tabla1[[#This Row],[VALOR]]/7</f>
        <v>40</v>
      </c>
    </row>
    <row r="2987" spans="1:8" x14ac:dyDescent="0.25">
      <c r="A2987" t="s">
        <v>15</v>
      </c>
      <c r="B2987" t="s">
        <v>142</v>
      </c>
      <c r="C2987" t="s">
        <v>160</v>
      </c>
      <c r="D2987" t="s">
        <v>160</v>
      </c>
      <c r="E2987" t="s">
        <v>111</v>
      </c>
      <c r="F2987">
        <f t="shared" si="13"/>
        <v>280</v>
      </c>
      <c r="G2987" t="str">
        <f>VLOOKUP(A2987,[1]Sheet1!$B$2:$E$200,3,FALSE)</f>
        <v>CLAVEL</v>
      </c>
      <c r="H2987">
        <f>+Tabla1[[#This Row],[VALOR]]/7</f>
        <v>40</v>
      </c>
    </row>
    <row r="2988" spans="1:8" x14ac:dyDescent="0.25">
      <c r="A2988" t="s">
        <v>16</v>
      </c>
      <c r="B2988" t="s">
        <v>142</v>
      </c>
      <c r="C2988" t="s">
        <v>160</v>
      </c>
      <c r="D2988" t="s">
        <v>160</v>
      </c>
      <c r="E2988" t="s">
        <v>111</v>
      </c>
      <c r="F2988">
        <f t="shared" si="13"/>
        <v>280</v>
      </c>
      <c r="G2988" t="str">
        <f>VLOOKUP(A2988,[1]Sheet1!$B$2:$E$200,3,FALSE)</f>
        <v>CLAVEL</v>
      </c>
      <c r="H2988">
        <f>+Tabla1[[#This Row],[VALOR]]/7</f>
        <v>40</v>
      </c>
    </row>
    <row r="2989" spans="1:8" x14ac:dyDescent="0.25">
      <c r="A2989" t="s">
        <v>17</v>
      </c>
      <c r="B2989" t="s">
        <v>142</v>
      </c>
      <c r="C2989" t="s">
        <v>160</v>
      </c>
      <c r="D2989" t="s">
        <v>160</v>
      </c>
      <c r="E2989" t="s">
        <v>111</v>
      </c>
      <c r="F2989">
        <f t="shared" si="13"/>
        <v>280</v>
      </c>
      <c r="G2989" t="str">
        <f>VLOOKUP(A2989,[1]Sheet1!$B$2:$E$200,3,FALSE)</f>
        <v>MINICLAVEL</v>
      </c>
      <c r="H2989">
        <f>+Tabla1[[#This Row],[VALOR]]/7</f>
        <v>40</v>
      </c>
    </row>
    <row r="2990" spans="1:8" x14ac:dyDescent="0.25">
      <c r="A2990" t="s">
        <v>18</v>
      </c>
      <c r="B2990" t="s">
        <v>142</v>
      </c>
      <c r="C2990" t="s">
        <v>160</v>
      </c>
      <c r="D2990" t="s">
        <v>160</v>
      </c>
      <c r="E2990" t="s">
        <v>111</v>
      </c>
      <c r="F2990">
        <f t="shared" si="13"/>
        <v>280</v>
      </c>
      <c r="G2990" t="str">
        <f>VLOOKUP(A2990,[1]Sheet1!$B$2:$E$200,3,FALSE)</f>
        <v>CLAVEL</v>
      </c>
      <c r="H2990">
        <f>+Tabla1[[#This Row],[VALOR]]/7</f>
        <v>40</v>
      </c>
    </row>
    <row r="2991" spans="1:8" x14ac:dyDescent="0.25">
      <c r="A2991" t="s">
        <v>19</v>
      </c>
      <c r="B2991" t="s">
        <v>142</v>
      </c>
      <c r="C2991" t="s">
        <v>160</v>
      </c>
      <c r="D2991" t="s">
        <v>160</v>
      </c>
      <c r="E2991" t="s">
        <v>111</v>
      </c>
      <c r="F2991">
        <f t="shared" si="13"/>
        <v>280</v>
      </c>
      <c r="G2991" t="str">
        <f>VLOOKUP(A2991,[1]Sheet1!$B$2:$E$200,3,FALSE)</f>
        <v>MINICLAVEL</v>
      </c>
      <c r="H2991">
        <f>+Tabla1[[#This Row],[VALOR]]/7</f>
        <v>40</v>
      </c>
    </row>
    <row r="2992" spans="1:8" x14ac:dyDescent="0.25">
      <c r="A2992" t="s">
        <v>20</v>
      </c>
      <c r="B2992" t="s">
        <v>142</v>
      </c>
      <c r="C2992" t="s">
        <v>160</v>
      </c>
      <c r="D2992" t="s">
        <v>160</v>
      </c>
      <c r="E2992" t="s">
        <v>111</v>
      </c>
      <c r="F2992">
        <f t="shared" si="13"/>
        <v>280</v>
      </c>
      <c r="G2992" t="str">
        <f>VLOOKUP(A2992,[1]Sheet1!$B$2:$E$200,3,FALSE)</f>
        <v>CLAVEL</v>
      </c>
      <c r="H2992">
        <f>+Tabla1[[#This Row],[VALOR]]/7</f>
        <v>40</v>
      </c>
    </row>
    <row r="2993" spans="1:8" x14ac:dyDescent="0.25">
      <c r="A2993" t="s">
        <v>21</v>
      </c>
      <c r="B2993" t="s">
        <v>142</v>
      </c>
      <c r="C2993" t="s">
        <v>160</v>
      </c>
      <c r="D2993" t="s">
        <v>160</v>
      </c>
      <c r="E2993" t="s">
        <v>111</v>
      </c>
      <c r="F2993">
        <f t="shared" si="13"/>
        <v>280</v>
      </c>
      <c r="G2993" t="str">
        <f>VLOOKUP(A2993,[1]Sheet1!$B$2:$E$200,3,FALSE)</f>
        <v>CLAVEL</v>
      </c>
      <c r="H2993">
        <f>+Tabla1[[#This Row],[VALOR]]/7</f>
        <v>40</v>
      </c>
    </row>
    <row r="2994" spans="1:8" x14ac:dyDescent="0.25">
      <c r="A2994" t="s">
        <v>115</v>
      </c>
      <c r="B2994" t="s">
        <v>142</v>
      </c>
      <c r="C2994" t="s">
        <v>160</v>
      </c>
      <c r="D2994" t="s">
        <v>160</v>
      </c>
      <c r="E2994" t="s">
        <v>111</v>
      </c>
      <c r="F2994">
        <f t="shared" si="13"/>
        <v>280</v>
      </c>
      <c r="G2994" t="str">
        <f>VLOOKUP(A2994,[1]Sheet1!$B$2:$E$200,3,FALSE)</f>
        <v>CLAVEL</v>
      </c>
      <c r="H2994">
        <f>+Tabla1[[#This Row],[VALOR]]/7</f>
        <v>40</v>
      </c>
    </row>
    <row r="2995" spans="1:8" x14ac:dyDescent="0.25">
      <c r="A2995" t="s">
        <v>22</v>
      </c>
      <c r="B2995" t="s">
        <v>142</v>
      </c>
      <c r="C2995" t="s">
        <v>160</v>
      </c>
      <c r="D2995" t="s">
        <v>160</v>
      </c>
      <c r="E2995" t="s">
        <v>111</v>
      </c>
      <c r="F2995">
        <f t="shared" si="13"/>
        <v>280</v>
      </c>
      <c r="G2995" t="str">
        <f>VLOOKUP(A2995,[1]Sheet1!$B$2:$E$200,3,FALSE)</f>
        <v>MINICLAVEL</v>
      </c>
      <c r="H2995">
        <f>+Tabla1[[#This Row],[VALOR]]/7</f>
        <v>40</v>
      </c>
    </row>
    <row r="2996" spans="1:8" x14ac:dyDescent="0.25">
      <c r="A2996" t="s">
        <v>23</v>
      </c>
      <c r="B2996" t="s">
        <v>142</v>
      </c>
      <c r="C2996" t="s">
        <v>160</v>
      </c>
      <c r="D2996" t="s">
        <v>160</v>
      </c>
      <c r="E2996" t="s">
        <v>111</v>
      </c>
      <c r="F2996">
        <f t="shared" si="13"/>
        <v>280</v>
      </c>
      <c r="G2996" t="e">
        <f>VLOOKUP(A2996,[1]Sheet1!$B$2:$E$200,3,FALSE)</f>
        <v>#N/A</v>
      </c>
      <c r="H2996">
        <f>+Tabla1[[#This Row],[VALOR]]/7</f>
        <v>40</v>
      </c>
    </row>
    <row r="2997" spans="1:8" x14ac:dyDescent="0.25">
      <c r="A2997" t="s">
        <v>24</v>
      </c>
      <c r="B2997" t="s">
        <v>142</v>
      </c>
      <c r="C2997" t="s">
        <v>160</v>
      </c>
      <c r="D2997" t="s">
        <v>160</v>
      </c>
      <c r="E2997" t="s">
        <v>111</v>
      </c>
      <c r="F2997">
        <f t="shared" si="13"/>
        <v>280</v>
      </c>
      <c r="G2997" t="str">
        <f>VLOOKUP(A2997,[1]Sheet1!$B$2:$E$200,3,FALSE)</f>
        <v>CLAVEL</v>
      </c>
      <c r="H2997">
        <f>+Tabla1[[#This Row],[VALOR]]/7</f>
        <v>40</v>
      </c>
    </row>
    <row r="2998" spans="1:8" x14ac:dyDescent="0.25">
      <c r="A2998" t="s">
        <v>25</v>
      </c>
      <c r="B2998" t="s">
        <v>142</v>
      </c>
      <c r="C2998" t="s">
        <v>160</v>
      </c>
      <c r="D2998" t="s">
        <v>160</v>
      </c>
      <c r="E2998" t="s">
        <v>111</v>
      </c>
      <c r="F2998">
        <f t="shared" si="13"/>
        <v>280</v>
      </c>
      <c r="G2998" t="str">
        <f>VLOOKUP(A2998,[1]Sheet1!$B$2:$E$200,3,FALSE)</f>
        <v>CLAVEL</v>
      </c>
      <c r="H2998">
        <f>+Tabla1[[#This Row],[VALOR]]/7</f>
        <v>40</v>
      </c>
    </row>
    <row r="2999" spans="1:8" x14ac:dyDescent="0.25">
      <c r="A2999" t="s">
        <v>26</v>
      </c>
      <c r="B2999" t="s">
        <v>142</v>
      </c>
      <c r="C2999" t="s">
        <v>160</v>
      </c>
      <c r="D2999" t="s">
        <v>160</v>
      </c>
      <c r="E2999" t="s">
        <v>111</v>
      </c>
      <c r="F2999">
        <f t="shared" si="13"/>
        <v>280</v>
      </c>
      <c r="G2999" t="str">
        <f>VLOOKUP(A2999,[1]Sheet1!$B$2:$E$200,3,FALSE)</f>
        <v>CLAVEL</v>
      </c>
      <c r="H2999">
        <f>+Tabla1[[#This Row],[VALOR]]/7</f>
        <v>40</v>
      </c>
    </row>
    <row r="3000" spans="1:8" x14ac:dyDescent="0.25">
      <c r="A3000" t="s">
        <v>27</v>
      </c>
      <c r="B3000" t="s">
        <v>142</v>
      </c>
      <c r="C3000" t="s">
        <v>160</v>
      </c>
      <c r="D3000" t="s">
        <v>160</v>
      </c>
      <c r="E3000" t="s">
        <v>111</v>
      </c>
      <c r="F3000">
        <f t="shared" si="13"/>
        <v>280</v>
      </c>
      <c r="G3000" t="str">
        <f>VLOOKUP(A3000,[1]Sheet1!$B$2:$E$200,3,FALSE)</f>
        <v>CLAVEL</v>
      </c>
      <c r="H3000">
        <f>+Tabla1[[#This Row],[VALOR]]/7</f>
        <v>40</v>
      </c>
    </row>
    <row r="3001" spans="1:8" x14ac:dyDescent="0.25">
      <c r="A3001" t="s">
        <v>28</v>
      </c>
      <c r="B3001" t="s">
        <v>142</v>
      </c>
      <c r="C3001" t="s">
        <v>160</v>
      </c>
      <c r="D3001" t="s">
        <v>160</v>
      </c>
      <c r="E3001" t="s">
        <v>111</v>
      </c>
      <c r="F3001">
        <f t="shared" si="13"/>
        <v>280</v>
      </c>
      <c r="G3001" t="str">
        <f>VLOOKUP(A3001,[1]Sheet1!$B$2:$E$200,3,FALSE)</f>
        <v>CLAVEL</v>
      </c>
      <c r="H3001">
        <f>+Tabla1[[#This Row],[VALOR]]/7</f>
        <v>40</v>
      </c>
    </row>
    <row r="3002" spans="1:8" x14ac:dyDescent="0.25">
      <c r="A3002" t="s">
        <v>29</v>
      </c>
      <c r="B3002" t="s">
        <v>142</v>
      </c>
      <c r="C3002" t="s">
        <v>160</v>
      </c>
      <c r="D3002" t="s">
        <v>160</v>
      </c>
      <c r="E3002" t="s">
        <v>111</v>
      </c>
      <c r="F3002">
        <f t="shared" si="13"/>
        <v>280</v>
      </c>
      <c r="G3002" t="str">
        <f>VLOOKUP(A3002,[1]Sheet1!$B$2:$E$200,3,FALSE)</f>
        <v>MINICLAVEL</v>
      </c>
      <c r="H3002">
        <f>+Tabla1[[#This Row],[VALOR]]/7</f>
        <v>40</v>
      </c>
    </row>
    <row r="3003" spans="1:8" x14ac:dyDescent="0.25">
      <c r="A3003" t="s">
        <v>116</v>
      </c>
      <c r="B3003" t="s">
        <v>142</v>
      </c>
      <c r="C3003" t="s">
        <v>160</v>
      </c>
      <c r="D3003" t="s">
        <v>160</v>
      </c>
      <c r="E3003" t="s">
        <v>111</v>
      </c>
      <c r="F3003">
        <f t="shared" ref="F3003:F3034" si="14">40*7</f>
        <v>280</v>
      </c>
      <c r="G3003" t="str">
        <f>VLOOKUP(A3003,[1]Sheet1!$B$2:$E$200,3,FALSE)</f>
        <v>MINICLAVEL</v>
      </c>
      <c r="H3003">
        <f>+Tabla1[[#This Row],[VALOR]]/7</f>
        <v>40</v>
      </c>
    </row>
    <row r="3004" spans="1:8" x14ac:dyDescent="0.25">
      <c r="A3004" t="s">
        <v>30</v>
      </c>
      <c r="B3004" t="s">
        <v>142</v>
      </c>
      <c r="C3004" t="s">
        <v>160</v>
      </c>
      <c r="D3004" t="s">
        <v>160</v>
      </c>
      <c r="E3004" t="s">
        <v>111</v>
      </c>
      <c r="F3004">
        <f t="shared" si="14"/>
        <v>280</v>
      </c>
      <c r="G3004" t="str">
        <f>VLOOKUP(A3004,[1]Sheet1!$B$2:$E$200,3,FALSE)</f>
        <v>CLAVEL</v>
      </c>
      <c r="H3004">
        <f>+Tabla1[[#This Row],[VALOR]]/7</f>
        <v>40</v>
      </c>
    </row>
    <row r="3005" spans="1:8" x14ac:dyDescent="0.25">
      <c r="A3005" t="s">
        <v>31</v>
      </c>
      <c r="B3005" t="s">
        <v>142</v>
      </c>
      <c r="C3005" t="s">
        <v>160</v>
      </c>
      <c r="D3005" t="s">
        <v>160</v>
      </c>
      <c r="E3005" t="s">
        <v>111</v>
      </c>
      <c r="F3005">
        <f t="shared" si="14"/>
        <v>280</v>
      </c>
      <c r="G3005" t="str">
        <f>VLOOKUP(A3005,[1]Sheet1!$B$2:$E$200,3,FALSE)</f>
        <v>MINICLAVEL</v>
      </c>
      <c r="H3005">
        <f>+Tabla1[[#This Row],[VALOR]]/7</f>
        <v>40</v>
      </c>
    </row>
    <row r="3006" spans="1:8" x14ac:dyDescent="0.25">
      <c r="A3006" t="s">
        <v>32</v>
      </c>
      <c r="B3006" t="s">
        <v>142</v>
      </c>
      <c r="C3006" t="s">
        <v>160</v>
      </c>
      <c r="D3006" t="s">
        <v>160</v>
      </c>
      <c r="E3006" t="s">
        <v>111</v>
      </c>
      <c r="F3006">
        <f t="shared" si="14"/>
        <v>280</v>
      </c>
      <c r="G3006" t="str">
        <f>VLOOKUP(A3006,[1]Sheet1!$B$2:$E$200,3,FALSE)</f>
        <v>MINICLAVEL</v>
      </c>
      <c r="H3006">
        <f>+Tabla1[[#This Row],[VALOR]]/7</f>
        <v>40</v>
      </c>
    </row>
    <row r="3007" spans="1:8" x14ac:dyDescent="0.25">
      <c r="A3007" t="s">
        <v>33</v>
      </c>
      <c r="B3007" t="s">
        <v>142</v>
      </c>
      <c r="C3007" t="s">
        <v>160</v>
      </c>
      <c r="D3007" t="s">
        <v>160</v>
      </c>
      <c r="E3007" t="s">
        <v>111</v>
      </c>
      <c r="F3007">
        <f t="shared" si="14"/>
        <v>280</v>
      </c>
      <c r="G3007" t="str">
        <f>VLOOKUP(A3007,[1]Sheet1!$B$2:$E$200,3,FALSE)</f>
        <v>CLAVEL</v>
      </c>
      <c r="H3007">
        <f>+Tabla1[[#This Row],[VALOR]]/7</f>
        <v>40</v>
      </c>
    </row>
    <row r="3008" spans="1:8" x14ac:dyDescent="0.25">
      <c r="A3008" t="s">
        <v>34</v>
      </c>
      <c r="B3008" t="s">
        <v>142</v>
      </c>
      <c r="C3008" t="s">
        <v>160</v>
      </c>
      <c r="D3008" t="s">
        <v>160</v>
      </c>
      <c r="E3008" t="s">
        <v>111</v>
      </c>
      <c r="F3008">
        <f t="shared" si="14"/>
        <v>280</v>
      </c>
      <c r="G3008" t="str">
        <f>VLOOKUP(A3008,[1]Sheet1!$B$2:$E$200,3,FALSE)</f>
        <v>CLAVEL</v>
      </c>
      <c r="H3008">
        <f>+Tabla1[[#This Row],[VALOR]]/7</f>
        <v>40</v>
      </c>
    </row>
    <row r="3009" spans="1:8" x14ac:dyDescent="0.25">
      <c r="A3009" t="s">
        <v>35</v>
      </c>
      <c r="B3009" t="s">
        <v>142</v>
      </c>
      <c r="C3009" t="s">
        <v>160</v>
      </c>
      <c r="D3009" t="s">
        <v>160</v>
      </c>
      <c r="E3009" t="s">
        <v>111</v>
      </c>
      <c r="F3009">
        <f t="shared" si="14"/>
        <v>280</v>
      </c>
      <c r="G3009" t="str">
        <f>VLOOKUP(A3009,[1]Sheet1!$B$2:$E$200,3,FALSE)</f>
        <v>CLAVEL</v>
      </c>
      <c r="H3009">
        <f>+Tabla1[[#This Row],[VALOR]]/7</f>
        <v>40</v>
      </c>
    </row>
    <row r="3010" spans="1:8" x14ac:dyDescent="0.25">
      <c r="A3010" t="s">
        <v>36</v>
      </c>
      <c r="B3010" t="s">
        <v>142</v>
      </c>
      <c r="C3010" t="s">
        <v>160</v>
      </c>
      <c r="D3010" t="s">
        <v>160</v>
      </c>
      <c r="E3010" t="s">
        <v>111</v>
      </c>
      <c r="F3010">
        <f t="shared" si="14"/>
        <v>280</v>
      </c>
      <c r="G3010" t="str">
        <f>VLOOKUP(A3010,[1]Sheet1!$B$2:$E$200,3,FALSE)</f>
        <v>CLAVEL</v>
      </c>
      <c r="H3010">
        <f>+Tabla1[[#This Row],[VALOR]]/7</f>
        <v>40</v>
      </c>
    </row>
    <row r="3011" spans="1:8" x14ac:dyDescent="0.25">
      <c r="A3011" t="s">
        <v>37</v>
      </c>
      <c r="B3011" t="s">
        <v>142</v>
      </c>
      <c r="C3011" t="s">
        <v>160</v>
      </c>
      <c r="D3011" t="s">
        <v>160</v>
      </c>
      <c r="E3011" t="s">
        <v>111</v>
      </c>
      <c r="F3011">
        <f t="shared" si="14"/>
        <v>280</v>
      </c>
      <c r="G3011" t="str">
        <f>VLOOKUP(A3011,[1]Sheet1!$B$2:$E$200,3,FALSE)</f>
        <v>CLAVEL</v>
      </c>
      <c r="H3011">
        <f>+Tabla1[[#This Row],[VALOR]]/7</f>
        <v>40</v>
      </c>
    </row>
    <row r="3012" spans="1:8" x14ac:dyDescent="0.25">
      <c r="A3012" t="s">
        <v>38</v>
      </c>
      <c r="B3012" t="s">
        <v>142</v>
      </c>
      <c r="C3012" t="s">
        <v>160</v>
      </c>
      <c r="D3012" t="s">
        <v>160</v>
      </c>
      <c r="E3012" t="s">
        <v>111</v>
      </c>
      <c r="F3012">
        <f t="shared" si="14"/>
        <v>280</v>
      </c>
      <c r="G3012" t="str">
        <f>VLOOKUP(A3012,[1]Sheet1!$B$2:$E$200,3,FALSE)</f>
        <v>CLAVEL</v>
      </c>
      <c r="H3012">
        <f>+Tabla1[[#This Row],[VALOR]]/7</f>
        <v>40</v>
      </c>
    </row>
    <row r="3013" spans="1:8" x14ac:dyDescent="0.25">
      <c r="A3013" t="s">
        <v>39</v>
      </c>
      <c r="B3013" t="s">
        <v>142</v>
      </c>
      <c r="C3013" t="s">
        <v>160</v>
      </c>
      <c r="D3013" t="s">
        <v>160</v>
      </c>
      <c r="E3013" t="s">
        <v>111</v>
      </c>
      <c r="F3013">
        <f t="shared" si="14"/>
        <v>280</v>
      </c>
      <c r="G3013" t="str">
        <f>VLOOKUP(A3013,[1]Sheet1!$B$2:$E$200,3,FALSE)</f>
        <v>CLAVEL</v>
      </c>
      <c r="H3013">
        <f>+Tabla1[[#This Row],[VALOR]]/7</f>
        <v>40</v>
      </c>
    </row>
    <row r="3014" spans="1:8" x14ac:dyDescent="0.25">
      <c r="A3014" t="s">
        <v>40</v>
      </c>
      <c r="B3014" t="s">
        <v>142</v>
      </c>
      <c r="C3014" t="s">
        <v>160</v>
      </c>
      <c r="D3014" t="s">
        <v>160</v>
      </c>
      <c r="E3014" t="s">
        <v>111</v>
      </c>
      <c r="F3014">
        <f t="shared" si="14"/>
        <v>280</v>
      </c>
      <c r="G3014" t="str">
        <f>VLOOKUP(A3014,[1]Sheet1!$B$2:$E$200,3,FALSE)</f>
        <v>CLAVEL</v>
      </c>
      <c r="H3014">
        <f>+Tabla1[[#This Row],[VALOR]]/7</f>
        <v>40</v>
      </c>
    </row>
    <row r="3015" spans="1:8" x14ac:dyDescent="0.25">
      <c r="A3015" t="s">
        <v>41</v>
      </c>
      <c r="B3015" t="s">
        <v>142</v>
      </c>
      <c r="C3015" t="s">
        <v>160</v>
      </c>
      <c r="D3015" t="s">
        <v>160</v>
      </c>
      <c r="E3015" t="s">
        <v>111</v>
      </c>
      <c r="F3015">
        <f t="shared" si="14"/>
        <v>280</v>
      </c>
      <c r="G3015" t="str">
        <f>VLOOKUP(A3015,[1]Sheet1!$B$2:$E$200,3,FALSE)</f>
        <v>MINICLAVEL</v>
      </c>
      <c r="H3015">
        <f>+Tabla1[[#This Row],[VALOR]]/7</f>
        <v>40</v>
      </c>
    </row>
    <row r="3016" spans="1:8" x14ac:dyDescent="0.25">
      <c r="A3016" t="s">
        <v>42</v>
      </c>
      <c r="B3016" t="s">
        <v>142</v>
      </c>
      <c r="C3016" t="s">
        <v>160</v>
      </c>
      <c r="D3016" t="s">
        <v>160</v>
      </c>
      <c r="E3016" t="s">
        <v>111</v>
      </c>
      <c r="F3016">
        <f t="shared" si="14"/>
        <v>280</v>
      </c>
      <c r="G3016" t="str">
        <f>VLOOKUP(A3016,[1]Sheet1!$B$2:$E$200,3,FALSE)</f>
        <v>CLAVEL</v>
      </c>
      <c r="H3016">
        <f>+Tabla1[[#This Row],[VALOR]]/7</f>
        <v>40</v>
      </c>
    </row>
    <row r="3017" spans="1:8" x14ac:dyDescent="0.25">
      <c r="A3017" t="s">
        <v>43</v>
      </c>
      <c r="B3017" t="s">
        <v>142</v>
      </c>
      <c r="C3017" t="s">
        <v>160</v>
      </c>
      <c r="D3017" t="s">
        <v>160</v>
      </c>
      <c r="E3017" t="s">
        <v>111</v>
      </c>
      <c r="F3017">
        <f t="shared" si="14"/>
        <v>280</v>
      </c>
      <c r="G3017" t="str">
        <f>VLOOKUP(A3017,[1]Sheet1!$B$2:$E$200,3,FALSE)</f>
        <v>CLAVEL</v>
      </c>
      <c r="H3017">
        <f>+Tabla1[[#This Row],[VALOR]]/7</f>
        <v>40</v>
      </c>
    </row>
    <row r="3018" spans="1:8" x14ac:dyDescent="0.25">
      <c r="A3018" t="s">
        <v>44</v>
      </c>
      <c r="B3018" t="s">
        <v>142</v>
      </c>
      <c r="C3018" t="s">
        <v>160</v>
      </c>
      <c r="D3018" t="s">
        <v>160</v>
      </c>
      <c r="E3018" t="s">
        <v>111</v>
      </c>
      <c r="F3018">
        <f t="shared" si="14"/>
        <v>280</v>
      </c>
      <c r="G3018" t="str">
        <f>VLOOKUP(A3018,[1]Sheet1!$B$2:$E$200,3,FALSE)</f>
        <v>CLAVEL</v>
      </c>
      <c r="H3018">
        <f>+Tabla1[[#This Row],[VALOR]]/7</f>
        <v>40</v>
      </c>
    </row>
    <row r="3019" spans="1:8" x14ac:dyDescent="0.25">
      <c r="A3019" t="s">
        <v>45</v>
      </c>
      <c r="B3019" t="s">
        <v>142</v>
      </c>
      <c r="C3019" t="s">
        <v>160</v>
      </c>
      <c r="D3019" t="s">
        <v>160</v>
      </c>
      <c r="E3019" t="s">
        <v>111</v>
      </c>
      <c r="F3019">
        <f t="shared" si="14"/>
        <v>280</v>
      </c>
      <c r="G3019" t="str">
        <f>VLOOKUP(A3019,[1]Sheet1!$B$2:$E$200,3,FALSE)</f>
        <v>CLAVEL</v>
      </c>
      <c r="H3019">
        <f>+Tabla1[[#This Row],[VALOR]]/7</f>
        <v>40</v>
      </c>
    </row>
    <row r="3020" spans="1:8" x14ac:dyDescent="0.25">
      <c r="A3020" t="s">
        <v>46</v>
      </c>
      <c r="B3020" t="s">
        <v>142</v>
      </c>
      <c r="C3020" t="s">
        <v>160</v>
      </c>
      <c r="D3020" t="s">
        <v>160</v>
      </c>
      <c r="E3020" t="s">
        <v>111</v>
      </c>
      <c r="F3020">
        <f t="shared" si="14"/>
        <v>280</v>
      </c>
      <c r="G3020" t="str">
        <f>VLOOKUP(A3020,[1]Sheet1!$B$2:$E$200,3,FALSE)</f>
        <v>CLAVEL</v>
      </c>
      <c r="H3020">
        <f>+Tabla1[[#This Row],[VALOR]]/7</f>
        <v>40</v>
      </c>
    </row>
    <row r="3021" spans="1:8" x14ac:dyDescent="0.25">
      <c r="A3021" t="s">
        <v>47</v>
      </c>
      <c r="B3021" t="s">
        <v>142</v>
      </c>
      <c r="C3021" t="s">
        <v>160</v>
      </c>
      <c r="D3021" t="s">
        <v>160</v>
      </c>
      <c r="E3021" t="s">
        <v>111</v>
      </c>
      <c r="F3021">
        <f t="shared" si="14"/>
        <v>280</v>
      </c>
      <c r="G3021" t="str">
        <f>VLOOKUP(A3021,[1]Sheet1!$B$2:$E$200,3,FALSE)</f>
        <v>MINICLAVEL</v>
      </c>
      <c r="H3021">
        <f>+Tabla1[[#This Row],[VALOR]]/7</f>
        <v>40</v>
      </c>
    </row>
    <row r="3022" spans="1:8" x14ac:dyDescent="0.25">
      <c r="A3022" t="s">
        <v>48</v>
      </c>
      <c r="B3022" t="s">
        <v>142</v>
      </c>
      <c r="C3022" t="s">
        <v>160</v>
      </c>
      <c r="D3022" t="s">
        <v>160</v>
      </c>
      <c r="E3022" t="s">
        <v>111</v>
      </c>
      <c r="F3022">
        <f t="shared" si="14"/>
        <v>280</v>
      </c>
      <c r="G3022" t="str">
        <f>VLOOKUP(A3022,[1]Sheet1!$B$2:$E$200,3,FALSE)</f>
        <v>CLAVEL</v>
      </c>
      <c r="H3022">
        <f>+Tabla1[[#This Row],[VALOR]]/7</f>
        <v>40</v>
      </c>
    </row>
    <row r="3023" spans="1:8" x14ac:dyDescent="0.25">
      <c r="A3023" t="s">
        <v>112</v>
      </c>
      <c r="B3023" t="s">
        <v>142</v>
      </c>
      <c r="C3023" t="s">
        <v>160</v>
      </c>
      <c r="D3023" t="s">
        <v>160</v>
      </c>
      <c r="E3023" t="s">
        <v>111</v>
      </c>
      <c r="F3023">
        <f t="shared" si="14"/>
        <v>280</v>
      </c>
      <c r="G3023" t="str">
        <f>VLOOKUP(A3023,[1]Sheet1!$B$2:$E$200,3,FALSE)</f>
        <v>CLAVEL</v>
      </c>
      <c r="H3023">
        <f>+Tabla1[[#This Row],[VALOR]]/7</f>
        <v>40</v>
      </c>
    </row>
    <row r="3024" spans="1:8" x14ac:dyDescent="0.25">
      <c r="A3024" t="s">
        <v>49</v>
      </c>
      <c r="B3024" t="s">
        <v>142</v>
      </c>
      <c r="C3024" t="s">
        <v>160</v>
      </c>
      <c r="D3024" t="s">
        <v>160</v>
      </c>
      <c r="E3024" t="s">
        <v>111</v>
      </c>
      <c r="F3024">
        <f t="shared" si="14"/>
        <v>280</v>
      </c>
      <c r="G3024" t="str">
        <f>VLOOKUP(A3024,[1]Sheet1!$B$2:$E$200,3,FALSE)</f>
        <v>CLAVEL</v>
      </c>
      <c r="H3024">
        <f>+Tabla1[[#This Row],[VALOR]]/7</f>
        <v>40</v>
      </c>
    </row>
    <row r="3025" spans="1:8" x14ac:dyDescent="0.25">
      <c r="A3025" t="s">
        <v>50</v>
      </c>
      <c r="B3025" t="s">
        <v>142</v>
      </c>
      <c r="C3025" t="s">
        <v>160</v>
      </c>
      <c r="D3025" t="s">
        <v>160</v>
      </c>
      <c r="E3025" t="s">
        <v>111</v>
      </c>
      <c r="F3025">
        <f t="shared" si="14"/>
        <v>280</v>
      </c>
      <c r="G3025" t="str">
        <f>VLOOKUP(A3025,[1]Sheet1!$B$2:$E$200,3,FALSE)</f>
        <v>CLAVEL</v>
      </c>
      <c r="H3025">
        <f>+Tabla1[[#This Row],[VALOR]]/7</f>
        <v>40</v>
      </c>
    </row>
    <row r="3026" spans="1:8" x14ac:dyDescent="0.25">
      <c r="A3026" t="s">
        <v>51</v>
      </c>
      <c r="B3026" t="s">
        <v>142</v>
      </c>
      <c r="C3026" t="s">
        <v>160</v>
      </c>
      <c r="D3026" t="s">
        <v>160</v>
      </c>
      <c r="E3026" t="s">
        <v>111</v>
      </c>
      <c r="F3026">
        <f t="shared" si="14"/>
        <v>280</v>
      </c>
      <c r="G3026" t="str">
        <f>VLOOKUP(A3026,[1]Sheet1!$B$2:$E$200,3,FALSE)</f>
        <v>CLAVEL</v>
      </c>
      <c r="H3026">
        <f>+Tabla1[[#This Row],[VALOR]]/7</f>
        <v>40</v>
      </c>
    </row>
    <row r="3027" spans="1:8" x14ac:dyDescent="0.25">
      <c r="A3027" t="s">
        <v>52</v>
      </c>
      <c r="B3027" t="s">
        <v>142</v>
      </c>
      <c r="C3027" t="s">
        <v>160</v>
      </c>
      <c r="D3027" t="s">
        <v>160</v>
      </c>
      <c r="E3027" t="s">
        <v>111</v>
      </c>
      <c r="F3027">
        <f t="shared" si="14"/>
        <v>280</v>
      </c>
      <c r="G3027" t="str">
        <f>VLOOKUP(A3027,[1]Sheet1!$B$2:$E$200,3,FALSE)</f>
        <v>CLAVEL</v>
      </c>
      <c r="H3027">
        <f>+Tabla1[[#This Row],[VALOR]]/7</f>
        <v>40</v>
      </c>
    </row>
    <row r="3028" spans="1:8" x14ac:dyDescent="0.25">
      <c r="A3028" t="s">
        <v>53</v>
      </c>
      <c r="B3028" t="s">
        <v>142</v>
      </c>
      <c r="C3028" t="s">
        <v>160</v>
      </c>
      <c r="D3028" t="s">
        <v>160</v>
      </c>
      <c r="E3028" t="s">
        <v>111</v>
      </c>
      <c r="F3028">
        <f t="shared" si="14"/>
        <v>280</v>
      </c>
      <c r="G3028" t="str">
        <f>VLOOKUP(A3028,[1]Sheet1!$B$2:$E$200,3,FALSE)</f>
        <v>CLAVEL</v>
      </c>
      <c r="H3028">
        <f>+Tabla1[[#This Row],[VALOR]]/7</f>
        <v>40</v>
      </c>
    </row>
    <row r="3029" spans="1:8" x14ac:dyDescent="0.25">
      <c r="A3029" t="s">
        <v>54</v>
      </c>
      <c r="B3029" t="s">
        <v>142</v>
      </c>
      <c r="C3029" t="s">
        <v>160</v>
      </c>
      <c r="D3029" t="s">
        <v>160</v>
      </c>
      <c r="E3029" t="s">
        <v>111</v>
      </c>
      <c r="F3029">
        <f t="shared" si="14"/>
        <v>280</v>
      </c>
      <c r="G3029" t="str">
        <f>VLOOKUP(A3029,[1]Sheet1!$B$2:$E$200,3,FALSE)</f>
        <v>CLAVEL</v>
      </c>
      <c r="H3029">
        <f>+Tabla1[[#This Row],[VALOR]]/7</f>
        <v>40</v>
      </c>
    </row>
    <row r="3030" spans="1:8" x14ac:dyDescent="0.25">
      <c r="A3030" t="s">
        <v>55</v>
      </c>
      <c r="B3030" t="s">
        <v>142</v>
      </c>
      <c r="C3030" t="s">
        <v>160</v>
      </c>
      <c r="D3030" t="s">
        <v>160</v>
      </c>
      <c r="E3030" t="s">
        <v>111</v>
      </c>
      <c r="F3030">
        <f t="shared" si="14"/>
        <v>280</v>
      </c>
      <c r="G3030" t="str">
        <f>VLOOKUP(A3030,[1]Sheet1!$B$2:$E$200,3,FALSE)</f>
        <v>MINICLAVEL</v>
      </c>
      <c r="H3030">
        <f>+Tabla1[[#This Row],[VALOR]]/7</f>
        <v>40</v>
      </c>
    </row>
    <row r="3031" spans="1:8" x14ac:dyDescent="0.25">
      <c r="A3031" t="s">
        <v>56</v>
      </c>
      <c r="B3031" t="s">
        <v>142</v>
      </c>
      <c r="C3031" t="s">
        <v>160</v>
      </c>
      <c r="D3031" t="s">
        <v>160</v>
      </c>
      <c r="E3031" t="s">
        <v>111</v>
      </c>
      <c r="F3031">
        <f t="shared" si="14"/>
        <v>280</v>
      </c>
      <c r="G3031" t="str">
        <f>VLOOKUP(A3031,[1]Sheet1!$B$2:$E$200,3,FALSE)</f>
        <v>MINICLAVEL</v>
      </c>
      <c r="H3031">
        <f>+Tabla1[[#This Row],[VALOR]]/7</f>
        <v>40</v>
      </c>
    </row>
    <row r="3032" spans="1:8" x14ac:dyDescent="0.25">
      <c r="A3032" t="s">
        <v>57</v>
      </c>
      <c r="B3032" t="s">
        <v>142</v>
      </c>
      <c r="C3032" t="s">
        <v>160</v>
      </c>
      <c r="D3032" t="s">
        <v>160</v>
      </c>
      <c r="E3032" t="s">
        <v>111</v>
      </c>
      <c r="F3032">
        <f t="shared" si="14"/>
        <v>280</v>
      </c>
      <c r="G3032" t="str">
        <f>VLOOKUP(A3032,[1]Sheet1!$B$2:$E$200,3,FALSE)</f>
        <v>CLAVEL</v>
      </c>
      <c r="H3032">
        <f>+Tabla1[[#This Row],[VALOR]]/7</f>
        <v>40</v>
      </c>
    </row>
    <row r="3033" spans="1:8" x14ac:dyDescent="0.25">
      <c r="A3033" t="s">
        <v>113</v>
      </c>
      <c r="B3033" t="s">
        <v>142</v>
      </c>
      <c r="C3033" t="s">
        <v>160</v>
      </c>
      <c r="D3033" t="s">
        <v>160</v>
      </c>
      <c r="E3033" t="s">
        <v>111</v>
      </c>
      <c r="F3033">
        <f t="shared" si="14"/>
        <v>280</v>
      </c>
      <c r="G3033" t="str">
        <f>VLOOKUP(A3033,[1]Sheet1!$B$2:$E$200,3,FALSE)</f>
        <v>MINICLAVEL</v>
      </c>
      <c r="H3033">
        <f>+Tabla1[[#This Row],[VALOR]]/7</f>
        <v>40</v>
      </c>
    </row>
    <row r="3034" spans="1:8" x14ac:dyDescent="0.25">
      <c r="A3034" t="s">
        <v>117</v>
      </c>
      <c r="B3034" t="s">
        <v>142</v>
      </c>
      <c r="C3034" t="s">
        <v>160</v>
      </c>
      <c r="D3034" t="s">
        <v>160</v>
      </c>
      <c r="E3034" t="s">
        <v>111</v>
      </c>
      <c r="F3034">
        <f t="shared" si="14"/>
        <v>280</v>
      </c>
      <c r="G3034" t="str">
        <f>VLOOKUP(A3034,[1]Sheet1!$B$2:$E$200,3,FALSE)</f>
        <v>MINICLAVEL</v>
      </c>
      <c r="H3034">
        <f>+Tabla1[[#This Row],[VALOR]]/7</f>
        <v>40</v>
      </c>
    </row>
    <row r="3035" spans="1:8" x14ac:dyDescent="0.25">
      <c r="A3035" t="s">
        <v>58</v>
      </c>
      <c r="B3035" t="s">
        <v>142</v>
      </c>
      <c r="C3035" t="s">
        <v>160</v>
      </c>
      <c r="D3035" t="s">
        <v>160</v>
      </c>
      <c r="E3035" t="s">
        <v>111</v>
      </c>
      <c r="F3035">
        <f t="shared" ref="F3035:F3066" si="15">40*7</f>
        <v>280</v>
      </c>
      <c r="G3035" t="str">
        <f>VLOOKUP(A3035,[1]Sheet1!$B$2:$E$200,3,FALSE)</f>
        <v>MINICLAVEL</v>
      </c>
      <c r="H3035">
        <f>+Tabla1[[#This Row],[VALOR]]/7</f>
        <v>40</v>
      </c>
    </row>
    <row r="3036" spans="1:8" x14ac:dyDescent="0.25">
      <c r="A3036" t="s">
        <v>118</v>
      </c>
      <c r="B3036" t="s">
        <v>142</v>
      </c>
      <c r="C3036" t="s">
        <v>160</v>
      </c>
      <c r="D3036" t="s">
        <v>160</v>
      </c>
      <c r="E3036" t="s">
        <v>111</v>
      </c>
      <c r="F3036">
        <f t="shared" si="15"/>
        <v>280</v>
      </c>
      <c r="G3036" t="str">
        <f>VLOOKUP(A3036,[1]Sheet1!$B$2:$E$200,3,FALSE)</f>
        <v>CLAVEL</v>
      </c>
      <c r="H3036">
        <f>+Tabla1[[#This Row],[VALOR]]/7</f>
        <v>40</v>
      </c>
    </row>
    <row r="3037" spans="1:8" x14ac:dyDescent="0.25">
      <c r="A3037" t="s">
        <v>59</v>
      </c>
      <c r="B3037" t="s">
        <v>142</v>
      </c>
      <c r="C3037" t="s">
        <v>160</v>
      </c>
      <c r="D3037" t="s">
        <v>160</v>
      </c>
      <c r="E3037" t="s">
        <v>111</v>
      </c>
      <c r="F3037">
        <f t="shared" si="15"/>
        <v>280</v>
      </c>
      <c r="G3037" t="str">
        <f>VLOOKUP(A3037,[1]Sheet1!$B$2:$E$200,3,FALSE)</f>
        <v>CLAVEL</v>
      </c>
      <c r="H3037">
        <f>+Tabla1[[#This Row],[VALOR]]/7</f>
        <v>40</v>
      </c>
    </row>
    <row r="3038" spans="1:8" x14ac:dyDescent="0.25">
      <c r="A3038" t="s">
        <v>60</v>
      </c>
      <c r="B3038" t="s">
        <v>142</v>
      </c>
      <c r="C3038" t="s">
        <v>160</v>
      </c>
      <c r="D3038" t="s">
        <v>160</v>
      </c>
      <c r="E3038" t="s">
        <v>111</v>
      </c>
      <c r="F3038">
        <f t="shared" si="15"/>
        <v>280</v>
      </c>
      <c r="G3038" t="str">
        <f>VLOOKUP(A3038,[1]Sheet1!$B$2:$E$200,3,FALSE)</f>
        <v>MINICLAVEL</v>
      </c>
      <c r="H3038">
        <f>+Tabla1[[#This Row],[VALOR]]/7</f>
        <v>40</v>
      </c>
    </row>
    <row r="3039" spans="1:8" x14ac:dyDescent="0.25">
      <c r="A3039" t="s">
        <v>61</v>
      </c>
      <c r="B3039" t="s">
        <v>142</v>
      </c>
      <c r="C3039" t="s">
        <v>160</v>
      </c>
      <c r="D3039" t="s">
        <v>160</v>
      </c>
      <c r="E3039" t="s">
        <v>111</v>
      </c>
      <c r="F3039">
        <f t="shared" si="15"/>
        <v>280</v>
      </c>
      <c r="G3039" t="str">
        <f>VLOOKUP(A3039,[1]Sheet1!$B$2:$E$200,3,FALSE)</f>
        <v>CLAVEL</v>
      </c>
      <c r="H3039">
        <f>+Tabla1[[#This Row],[VALOR]]/7</f>
        <v>40</v>
      </c>
    </row>
    <row r="3040" spans="1:8" x14ac:dyDescent="0.25">
      <c r="A3040" t="s">
        <v>62</v>
      </c>
      <c r="B3040" t="s">
        <v>142</v>
      </c>
      <c r="C3040" t="s">
        <v>160</v>
      </c>
      <c r="D3040" t="s">
        <v>160</v>
      </c>
      <c r="E3040" t="s">
        <v>111</v>
      </c>
      <c r="F3040">
        <f t="shared" si="15"/>
        <v>280</v>
      </c>
      <c r="G3040" t="str">
        <f>VLOOKUP(A3040,[1]Sheet1!$B$2:$E$200,3,FALSE)</f>
        <v>MINICLAVEL</v>
      </c>
      <c r="H3040">
        <f>+Tabla1[[#This Row],[VALOR]]/7</f>
        <v>40</v>
      </c>
    </row>
    <row r="3041" spans="1:8" x14ac:dyDescent="0.25">
      <c r="A3041" t="s">
        <v>63</v>
      </c>
      <c r="B3041" t="s">
        <v>142</v>
      </c>
      <c r="C3041" t="s">
        <v>160</v>
      </c>
      <c r="D3041" t="s">
        <v>160</v>
      </c>
      <c r="E3041" t="s">
        <v>111</v>
      </c>
      <c r="F3041">
        <f t="shared" si="15"/>
        <v>280</v>
      </c>
      <c r="G3041" t="str">
        <f>VLOOKUP(A3041,[1]Sheet1!$B$2:$E$200,3,FALSE)</f>
        <v>CLAVEL</v>
      </c>
      <c r="H3041">
        <f>+Tabla1[[#This Row],[VALOR]]/7</f>
        <v>40</v>
      </c>
    </row>
    <row r="3042" spans="1:8" x14ac:dyDescent="0.25">
      <c r="A3042" t="s">
        <v>64</v>
      </c>
      <c r="B3042" t="s">
        <v>142</v>
      </c>
      <c r="C3042" t="s">
        <v>160</v>
      </c>
      <c r="D3042" t="s">
        <v>160</v>
      </c>
      <c r="E3042" t="s">
        <v>111</v>
      </c>
      <c r="F3042">
        <f t="shared" si="15"/>
        <v>280</v>
      </c>
      <c r="G3042" t="str">
        <f>VLOOKUP(A3042,[1]Sheet1!$B$2:$E$200,3,FALSE)</f>
        <v>CLAVEL</v>
      </c>
      <c r="H3042">
        <f>+Tabla1[[#This Row],[VALOR]]/7</f>
        <v>40</v>
      </c>
    </row>
    <row r="3043" spans="1:8" x14ac:dyDescent="0.25">
      <c r="A3043" t="s">
        <v>65</v>
      </c>
      <c r="B3043" t="s">
        <v>142</v>
      </c>
      <c r="C3043" t="s">
        <v>160</v>
      </c>
      <c r="D3043" t="s">
        <v>160</v>
      </c>
      <c r="E3043" t="s">
        <v>111</v>
      </c>
      <c r="F3043">
        <f t="shared" si="15"/>
        <v>280</v>
      </c>
      <c r="G3043" t="str">
        <f>VLOOKUP(A3043,[1]Sheet1!$B$2:$E$200,3,FALSE)</f>
        <v>CLAVEL</v>
      </c>
      <c r="H3043">
        <f>+Tabla1[[#This Row],[VALOR]]/7</f>
        <v>40</v>
      </c>
    </row>
    <row r="3044" spans="1:8" x14ac:dyDescent="0.25">
      <c r="A3044" t="s">
        <v>66</v>
      </c>
      <c r="B3044" t="s">
        <v>142</v>
      </c>
      <c r="C3044" t="s">
        <v>160</v>
      </c>
      <c r="D3044" t="s">
        <v>160</v>
      </c>
      <c r="E3044" t="s">
        <v>111</v>
      </c>
      <c r="F3044">
        <f t="shared" si="15"/>
        <v>280</v>
      </c>
      <c r="G3044" t="str">
        <f>VLOOKUP(A3044,[1]Sheet1!$B$2:$E$200,3,FALSE)</f>
        <v>MINICLAVEL</v>
      </c>
      <c r="H3044">
        <f>+Tabla1[[#This Row],[VALOR]]/7</f>
        <v>40</v>
      </c>
    </row>
    <row r="3045" spans="1:8" x14ac:dyDescent="0.25">
      <c r="A3045" t="s">
        <v>67</v>
      </c>
      <c r="B3045" t="s">
        <v>142</v>
      </c>
      <c r="C3045" t="s">
        <v>160</v>
      </c>
      <c r="D3045" t="s">
        <v>160</v>
      </c>
      <c r="E3045" t="s">
        <v>111</v>
      </c>
      <c r="F3045">
        <f t="shared" si="15"/>
        <v>280</v>
      </c>
      <c r="G3045" t="str">
        <f>VLOOKUP(A3045,[1]Sheet1!$B$2:$E$200,3,FALSE)</f>
        <v>CLAVEL</v>
      </c>
      <c r="H3045">
        <f>+Tabla1[[#This Row],[VALOR]]/7</f>
        <v>40</v>
      </c>
    </row>
    <row r="3046" spans="1:8" x14ac:dyDescent="0.25">
      <c r="A3046" t="s">
        <v>68</v>
      </c>
      <c r="B3046" t="s">
        <v>142</v>
      </c>
      <c r="C3046" t="s">
        <v>160</v>
      </c>
      <c r="D3046" t="s">
        <v>160</v>
      </c>
      <c r="E3046" t="s">
        <v>111</v>
      </c>
      <c r="F3046">
        <f t="shared" si="15"/>
        <v>280</v>
      </c>
      <c r="G3046" t="str">
        <f>VLOOKUP(A3046,[1]Sheet1!$B$2:$E$200,3,FALSE)</f>
        <v>MINICLAVEL</v>
      </c>
      <c r="H3046">
        <f>+Tabla1[[#This Row],[VALOR]]/7</f>
        <v>40</v>
      </c>
    </row>
    <row r="3047" spans="1:8" x14ac:dyDescent="0.25">
      <c r="A3047" t="s">
        <v>69</v>
      </c>
      <c r="B3047" t="s">
        <v>142</v>
      </c>
      <c r="C3047" t="s">
        <v>160</v>
      </c>
      <c r="D3047" t="s">
        <v>160</v>
      </c>
      <c r="E3047" t="s">
        <v>111</v>
      </c>
      <c r="F3047">
        <f t="shared" si="15"/>
        <v>280</v>
      </c>
      <c r="G3047" t="str">
        <f>VLOOKUP(A3047,[1]Sheet1!$B$2:$E$200,3,FALSE)</f>
        <v>MINICLAVEL</v>
      </c>
      <c r="H3047">
        <f>+Tabla1[[#This Row],[VALOR]]/7</f>
        <v>40</v>
      </c>
    </row>
    <row r="3048" spans="1:8" x14ac:dyDescent="0.25">
      <c r="A3048" t="s">
        <v>70</v>
      </c>
      <c r="B3048" t="s">
        <v>142</v>
      </c>
      <c r="C3048" t="s">
        <v>160</v>
      </c>
      <c r="D3048" t="s">
        <v>160</v>
      </c>
      <c r="E3048" t="s">
        <v>111</v>
      </c>
      <c r="F3048">
        <f t="shared" si="15"/>
        <v>280</v>
      </c>
      <c r="G3048" t="str">
        <f>VLOOKUP(A3048,[1]Sheet1!$B$2:$E$200,3,FALSE)</f>
        <v>MINICLAVEL</v>
      </c>
      <c r="H3048">
        <f>+Tabla1[[#This Row],[VALOR]]/7</f>
        <v>40</v>
      </c>
    </row>
    <row r="3049" spans="1:8" x14ac:dyDescent="0.25">
      <c r="A3049" t="s">
        <v>71</v>
      </c>
      <c r="B3049" t="s">
        <v>142</v>
      </c>
      <c r="C3049" t="s">
        <v>160</v>
      </c>
      <c r="D3049" t="s">
        <v>160</v>
      </c>
      <c r="E3049" t="s">
        <v>111</v>
      </c>
      <c r="F3049">
        <f t="shared" si="15"/>
        <v>280</v>
      </c>
      <c r="G3049" t="str">
        <f>VLOOKUP(A3049,[1]Sheet1!$B$2:$E$200,3,FALSE)</f>
        <v>MINICLAVEL</v>
      </c>
      <c r="H3049">
        <f>+Tabla1[[#This Row],[VALOR]]/7</f>
        <v>40</v>
      </c>
    </row>
    <row r="3050" spans="1:8" x14ac:dyDescent="0.25">
      <c r="A3050" t="s">
        <v>72</v>
      </c>
      <c r="B3050" t="s">
        <v>142</v>
      </c>
      <c r="C3050" t="s">
        <v>160</v>
      </c>
      <c r="D3050" t="s">
        <v>160</v>
      </c>
      <c r="E3050" t="s">
        <v>111</v>
      </c>
      <c r="F3050">
        <f t="shared" si="15"/>
        <v>280</v>
      </c>
      <c r="G3050" t="str">
        <f>VLOOKUP(A3050,[1]Sheet1!$B$2:$E$200,3,FALSE)</f>
        <v>CLAVEL</v>
      </c>
      <c r="H3050">
        <f>+Tabla1[[#This Row],[VALOR]]/7</f>
        <v>40</v>
      </c>
    </row>
    <row r="3051" spans="1:8" x14ac:dyDescent="0.25">
      <c r="A3051" t="s">
        <v>73</v>
      </c>
      <c r="B3051" t="s">
        <v>142</v>
      </c>
      <c r="C3051" t="s">
        <v>160</v>
      </c>
      <c r="D3051" t="s">
        <v>160</v>
      </c>
      <c r="E3051" t="s">
        <v>111</v>
      </c>
      <c r="F3051">
        <f t="shared" si="15"/>
        <v>280</v>
      </c>
      <c r="G3051" t="str">
        <f>VLOOKUP(A3051,[1]Sheet1!$B$2:$E$200,3,FALSE)</f>
        <v>CLAVEL</v>
      </c>
      <c r="H3051">
        <f>+Tabla1[[#This Row],[VALOR]]/7</f>
        <v>40</v>
      </c>
    </row>
    <row r="3052" spans="1:8" x14ac:dyDescent="0.25">
      <c r="A3052" t="s">
        <v>74</v>
      </c>
      <c r="B3052" t="s">
        <v>142</v>
      </c>
      <c r="C3052" t="s">
        <v>160</v>
      </c>
      <c r="D3052" t="s">
        <v>160</v>
      </c>
      <c r="E3052" t="s">
        <v>111</v>
      </c>
      <c r="F3052">
        <f t="shared" si="15"/>
        <v>280</v>
      </c>
      <c r="G3052" t="str">
        <f>VLOOKUP(A3052,[1]Sheet1!$B$2:$E$200,3,FALSE)</f>
        <v>CLAVEL</v>
      </c>
      <c r="H3052">
        <f>+Tabla1[[#This Row],[VALOR]]/7</f>
        <v>40</v>
      </c>
    </row>
    <row r="3053" spans="1:8" x14ac:dyDescent="0.25">
      <c r="A3053" t="s">
        <v>75</v>
      </c>
      <c r="B3053" t="s">
        <v>142</v>
      </c>
      <c r="C3053" t="s">
        <v>160</v>
      </c>
      <c r="D3053" t="s">
        <v>160</v>
      </c>
      <c r="E3053" t="s">
        <v>111</v>
      </c>
      <c r="F3053">
        <f t="shared" si="15"/>
        <v>280</v>
      </c>
      <c r="G3053" t="str">
        <f>VLOOKUP(A3053,[1]Sheet1!$B$2:$E$200,3,FALSE)</f>
        <v>MINICLAVEL</v>
      </c>
      <c r="H3053">
        <f>+Tabla1[[#This Row],[VALOR]]/7</f>
        <v>40</v>
      </c>
    </row>
    <row r="3054" spans="1:8" x14ac:dyDescent="0.25">
      <c r="A3054" t="s">
        <v>76</v>
      </c>
      <c r="B3054" t="s">
        <v>142</v>
      </c>
      <c r="C3054" t="s">
        <v>160</v>
      </c>
      <c r="D3054" t="s">
        <v>160</v>
      </c>
      <c r="E3054" t="s">
        <v>111</v>
      </c>
      <c r="F3054">
        <f t="shared" si="15"/>
        <v>280</v>
      </c>
      <c r="G3054" t="str">
        <f>VLOOKUP(A3054,[1]Sheet1!$B$2:$E$200,3,FALSE)</f>
        <v>MINICLAVEL</v>
      </c>
      <c r="H3054">
        <f>+Tabla1[[#This Row],[VALOR]]/7</f>
        <v>40</v>
      </c>
    </row>
    <row r="3055" spans="1:8" x14ac:dyDescent="0.25">
      <c r="A3055" t="s">
        <v>77</v>
      </c>
      <c r="B3055" t="s">
        <v>142</v>
      </c>
      <c r="C3055" t="s">
        <v>160</v>
      </c>
      <c r="D3055" t="s">
        <v>160</v>
      </c>
      <c r="E3055" t="s">
        <v>111</v>
      </c>
      <c r="F3055">
        <f t="shared" si="15"/>
        <v>280</v>
      </c>
      <c r="G3055" t="str">
        <f>VLOOKUP(A3055,[1]Sheet1!$B$2:$E$200,3,FALSE)</f>
        <v>MINICLAVEL</v>
      </c>
      <c r="H3055">
        <f>+Tabla1[[#This Row],[VALOR]]/7</f>
        <v>40</v>
      </c>
    </row>
    <row r="3056" spans="1:8" x14ac:dyDescent="0.25">
      <c r="A3056" t="s">
        <v>119</v>
      </c>
      <c r="B3056" t="s">
        <v>142</v>
      </c>
      <c r="C3056" t="s">
        <v>160</v>
      </c>
      <c r="D3056" t="s">
        <v>160</v>
      </c>
      <c r="E3056" t="s">
        <v>111</v>
      </c>
      <c r="F3056">
        <f t="shared" si="15"/>
        <v>280</v>
      </c>
      <c r="G3056" t="str">
        <f>VLOOKUP(A3056,[1]Sheet1!$B$2:$E$200,3,FALSE)</f>
        <v>MINICLAVEL</v>
      </c>
      <c r="H3056">
        <f>+Tabla1[[#This Row],[VALOR]]/7</f>
        <v>40</v>
      </c>
    </row>
    <row r="3057" spans="1:8" x14ac:dyDescent="0.25">
      <c r="A3057" t="s">
        <v>78</v>
      </c>
      <c r="B3057" t="s">
        <v>142</v>
      </c>
      <c r="C3057" t="s">
        <v>160</v>
      </c>
      <c r="D3057" t="s">
        <v>160</v>
      </c>
      <c r="E3057" t="s">
        <v>111</v>
      </c>
      <c r="F3057">
        <f t="shared" si="15"/>
        <v>280</v>
      </c>
      <c r="G3057" t="str">
        <f>VLOOKUP(A3057,[1]Sheet1!$B$2:$E$200,3,FALSE)</f>
        <v>MINICLAVEL</v>
      </c>
      <c r="H3057">
        <f>+Tabla1[[#This Row],[VALOR]]/7</f>
        <v>40</v>
      </c>
    </row>
    <row r="3058" spans="1:8" x14ac:dyDescent="0.25">
      <c r="A3058" t="s">
        <v>79</v>
      </c>
      <c r="B3058" t="s">
        <v>142</v>
      </c>
      <c r="C3058" t="s">
        <v>160</v>
      </c>
      <c r="D3058" t="s">
        <v>160</v>
      </c>
      <c r="E3058" t="s">
        <v>111</v>
      </c>
      <c r="F3058">
        <f t="shared" si="15"/>
        <v>280</v>
      </c>
      <c r="G3058" t="str">
        <f>VLOOKUP(A3058,[1]Sheet1!$B$2:$E$200,3,FALSE)</f>
        <v>CLAVEL</v>
      </c>
      <c r="H3058">
        <f>+Tabla1[[#This Row],[VALOR]]/7</f>
        <v>40</v>
      </c>
    </row>
    <row r="3059" spans="1:8" x14ac:dyDescent="0.25">
      <c r="A3059" t="s">
        <v>80</v>
      </c>
      <c r="B3059" t="s">
        <v>142</v>
      </c>
      <c r="C3059" t="s">
        <v>160</v>
      </c>
      <c r="D3059" t="s">
        <v>160</v>
      </c>
      <c r="E3059" t="s">
        <v>111</v>
      </c>
      <c r="F3059">
        <f t="shared" si="15"/>
        <v>280</v>
      </c>
      <c r="G3059" t="str">
        <f>VLOOKUP(A3059,[1]Sheet1!$B$2:$E$200,3,FALSE)</f>
        <v>MINICLAVEL</v>
      </c>
      <c r="H3059">
        <f>+Tabla1[[#This Row],[VALOR]]/7</f>
        <v>40</v>
      </c>
    </row>
    <row r="3060" spans="1:8" x14ac:dyDescent="0.25">
      <c r="A3060" t="s">
        <v>81</v>
      </c>
      <c r="B3060" t="s">
        <v>142</v>
      </c>
      <c r="C3060" t="s">
        <v>160</v>
      </c>
      <c r="D3060" t="s">
        <v>160</v>
      </c>
      <c r="E3060" t="s">
        <v>111</v>
      </c>
      <c r="F3060">
        <f t="shared" si="15"/>
        <v>280</v>
      </c>
      <c r="G3060" t="str">
        <f>VLOOKUP(A3060,[1]Sheet1!$B$2:$E$200,3,FALSE)</f>
        <v>MINICLAVEL</v>
      </c>
      <c r="H3060">
        <f>+Tabla1[[#This Row],[VALOR]]/7</f>
        <v>40</v>
      </c>
    </row>
    <row r="3061" spans="1:8" x14ac:dyDescent="0.25">
      <c r="A3061" t="s">
        <v>82</v>
      </c>
      <c r="B3061" t="s">
        <v>142</v>
      </c>
      <c r="C3061" t="s">
        <v>160</v>
      </c>
      <c r="D3061" t="s">
        <v>160</v>
      </c>
      <c r="E3061" t="s">
        <v>111</v>
      </c>
      <c r="F3061">
        <f t="shared" si="15"/>
        <v>280</v>
      </c>
      <c r="G3061" t="str">
        <f>VLOOKUP(A3061,[1]Sheet1!$B$2:$E$200,3,FALSE)</f>
        <v>CLAVEL</v>
      </c>
      <c r="H3061">
        <f>+Tabla1[[#This Row],[VALOR]]/7</f>
        <v>40</v>
      </c>
    </row>
    <row r="3062" spans="1:8" x14ac:dyDescent="0.25">
      <c r="A3062" t="s">
        <v>83</v>
      </c>
      <c r="B3062" t="s">
        <v>142</v>
      </c>
      <c r="C3062" t="s">
        <v>160</v>
      </c>
      <c r="D3062" t="s">
        <v>160</v>
      </c>
      <c r="E3062" t="s">
        <v>111</v>
      </c>
      <c r="F3062">
        <f t="shared" si="15"/>
        <v>280</v>
      </c>
      <c r="G3062" t="str">
        <f>VLOOKUP(A3062,[1]Sheet1!$B$2:$E$200,3,FALSE)</f>
        <v>MINICLAVEL</v>
      </c>
      <c r="H3062">
        <f>+Tabla1[[#This Row],[VALOR]]/7</f>
        <v>40</v>
      </c>
    </row>
    <row r="3063" spans="1:8" x14ac:dyDescent="0.25">
      <c r="A3063" t="s">
        <v>162</v>
      </c>
      <c r="B3063" t="s">
        <v>142</v>
      </c>
      <c r="C3063" t="s">
        <v>160</v>
      </c>
      <c r="D3063" t="s">
        <v>160</v>
      </c>
      <c r="E3063" t="s">
        <v>111</v>
      </c>
      <c r="F3063">
        <f t="shared" si="15"/>
        <v>280</v>
      </c>
      <c r="G3063" t="str">
        <f>VLOOKUP(A3063,[1]Sheet1!$B$2:$E$200,3,FALSE)</f>
        <v>CLAVEL</v>
      </c>
      <c r="H3063">
        <f>+Tabla1[[#This Row],[VALOR]]/7</f>
        <v>40</v>
      </c>
    </row>
    <row r="3064" spans="1:8" x14ac:dyDescent="0.25">
      <c r="A3064" t="s">
        <v>120</v>
      </c>
      <c r="B3064" t="s">
        <v>142</v>
      </c>
      <c r="C3064" t="s">
        <v>160</v>
      </c>
      <c r="D3064" t="s">
        <v>160</v>
      </c>
      <c r="E3064" t="s">
        <v>111</v>
      </c>
      <c r="F3064">
        <f t="shared" si="15"/>
        <v>280</v>
      </c>
      <c r="G3064" t="e">
        <f>VLOOKUP(A3064,[1]Sheet1!$B$2:$E$200,3,FALSE)</f>
        <v>#N/A</v>
      </c>
      <c r="H3064">
        <f>+Tabla1[[#This Row],[VALOR]]/7</f>
        <v>40</v>
      </c>
    </row>
    <row r="3065" spans="1:8" x14ac:dyDescent="0.25">
      <c r="A3065" t="s">
        <v>84</v>
      </c>
      <c r="B3065" t="s">
        <v>142</v>
      </c>
      <c r="C3065" t="s">
        <v>160</v>
      </c>
      <c r="D3065" t="s">
        <v>160</v>
      </c>
      <c r="E3065" t="s">
        <v>111</v>
      </c>
      <c r="F3065">
        <f t="shared" si="15"/>
        <v>280</v>
      </c>
      <c r="G3065" t="str">
        <f>VLOOKUP(A3065,[1]Sheet1!$B$2:$E$200,3,FALSE)</f>
        <v>MINICLAVEL</v>
      </c>
      <c r="H3065">
        <f>+Tabla1[[#This Row],[VALOR]]/7</f>
        <v>40</v>
      </c>
    </row>
    <row r="3066" spans="1:8" x14ac:dyDescent="0.25">
      <c r="A3066" t="s">
        <v>85</v>
      </c>
      <c r="B3066" t="s">
        <v>142</v>
      </c>
      <c r="C3066" t="s">
        <v>160</v>
      </c>
      <c r="D3066" t="s">
        <v>160</v>
      </c>
      <c r="E3066" t="s">
        <v>111</v>
      </c>
      <c r="F3066">
        <f t="shared" si="15"/>
        <v>280</v>
      </c>
      <c r="G3066" t="str">
        <f>VLOOKUP(A3066,[1]Sheet1!$B$2:$E$200,3,FALSE)</f>
        <v>CLAVEL</v>
      </c>
      <c r="H3066">
        <f>+Tabla1[[#This Row],[VALOR]]/7</f>
        <v>40</v>
      </c>
    </row>
    <row r="3067" spans="1:8" x14ac:dyDescent="0.25">
      <c r="A3067" t="s">
        <v>86</v>
      </c>
      <c r="B3067" t="s">
        <v>142</v>
      </c>
      <c r="C3067" t="s">
        <v>160</v>
      </c>
      <c r="D3067" t="s">
        <v>160</v>
      </c>
      <c r="E3067" t="s">
        <v>111</v>
      </c>
      <c r="F3067">
        <f t="shared" ref="F3067:F3080" si="16">40*7</f>
        <v>280</v>
      </c>
      <c r="G3067" t="str">
        <f>VLOOKUP(A3067,[1]Sheet1!$B$2:$E$200,3,FALSE)</f>
        <v>MINICLAVEL</v>
      </c>
      <c r="H3067">
        <f>+Tabla1[[#This Row],[VALOR]]/7</f>
        <v>40</v>
      </c>
    </row>
    <row r="3068" spans="1:8" x14ac:dyDescent="0.25">
      <c r="A3068" t="s">
        <v>87</v>
      </c>
      <c r="B3068" t="s">
        <v>142</v>
      </c>
      <c r="C3068" t="s">
        <v>160</v>
      </c>
      <c r="D3068" t="s">
        <v>160</v>
      </c>
      <c r="E3068" t="s">
        <v>111</v>
      </c>
      <c r="F3068">
        <f t="shared" si="16"/>
        <v>280</v>
      </c>
      <c r="G3068" t="str">
        <f>VLOOKUP(A3068,[1]Sheet1!$B$2:$E$200,3,FALSE)</f>
        <v>CLAVEL</v>
      </c>
      <c r="H3068">
        <f>+Tabla1[[#This Row],[VALOR]]/7</f>
        <v>40</v>
      </c>
    </row>
    <row r="3069" spans="1:8" x14ac:dyDescent="0.25">
      <c r="A3069" t="s">
        <v>88</v>
      </c>
      <c r="B3069" t="s">
        <v>142</v>
      </c>
      <c r="C3069" t="s">
        <v>160</v>
      </c>
      <c r="D3069" t="s">
        <v>160</v>
      </c>
      <c r="E3069" t="s">
        <v>111</v>
      </c>
      <c r="F3069">
        <f t="shared" si="16"/>
        <v>280</v>
      </c>
      <c r="G3069" t="str">
        <f>VLOOKUP(A3069,[1]Sheet1!$B$2:$E$200,3,FALSE)</f>
        <v>CLAVEL</v>
      </c>
      <c r="H3069">
        <f>+Tabla1[[#This Row],[VALOR]]/7</f>
        <v>40</v>
      </c>
    </row>
    <row r="3070" spans="1:8" x14ac:dyDescent="0.25">
      <c r="A3070" t="s">
        <v>121</v>
      </c>
      <c r="B3070" t="s">
        <v>142</v>
      </c>
      <c r="C3070" t="s">
        <v>160</v>
      </c>
      <c r="D3070" t="s">
        <v>160</v>
      </c>
      <c r="E3070" t="s">
        <v>111</v>
      </c>
      <c r="F3070">
        <f t="shared" si="16"/>
        <v>280</v>
      </c>
      <c r="G3070" t="str">
        <f>VLOOKUP(A3070,[1]Sheet1!$B$2:$E$200,3,FALSE)</f>
        <v>MINICLAVEL</v>
      </c>
      <c r="H3070">
        <f>+Tabla1[[#This Row],[VALOR]]/7</f>
        <v>40</v>
      </c>
    </row>
    <row r="3071" spans="1:8" x14ac:dyDescent="0.25">
      <c r="A3071" t="s">
        <v>89</v>
      </c>
      <c r="B3071" t="s">
        <v>142</v>
      </c>
      <c r="C3071" t="s">
        <v>160</v>
      </c>
      <c r="D3071" t="s">
        <v>160</v>
      </c>
      <c r="E3071" t="s">
        <v>111</v>
      </c>
      <c r="F3071">
        <f t="shared" si="16"/>
        <v>280</v>
      </c>
      <c r="G3071" t="str">
        <f>VLOOKUP(A3071,[1]Sheet1!$B$2:$E$200,3,FALSE)</f>
        <v>MINICLAVEL</v>
      </c>
      <c r="H3071">
        <f>+Tabla1[[#This Row],[VALOR]]/7</f>
        <v>40</v>
      </c>
    </row>
    <row r="3072" spans="1:8" x14ac:dyDescent="0.25">
      <c r="A3072" t="s">
        <v>90</v>
      </c>
      <c r="B3072" t="s">
        <v>142</v>
      </c>
      <c r="C3072" t="s">
        <v>160</v>
      </c>
      <c r="D3072" t="s">
        <v>160</v>
      </c>
      <c r="E3072" t="s">
        <v>111</v>
      </c>
      <c r="F3072">
        <f t="shared" si="16"/>
        <v>280</v>
      </c>
      <c r="G3072" t="str">
        <f>VLOOKUP(A3072,[1]Sheet1!$B$2:$E$200,3,FALSE)</f>
        <v>CLAVEL</v>
      </c>
      <c r="H3072">
        <f>+Tabla1[[#This Row],[VALOR]]/7</f>
        <v>40</v>
      </c>
    </row>
    <row r="3073" spans="1:8" x14ac:dyDescent="0.25">
      <c r="A3073" t="s">
        <v>91</v>
      </c>
      <c r="B3073" t="s">
        <v>142</v>
      </c>
      <c r="C3073" t="s">
        <v>160</v>
      </c>
      <c r="D3073" t="s">
        <v>160</v>
      </c>
      <c r="E3073" t="s">
        <v>111</v>
      </c>
      <c r="F3073">
        <f t="shared" si="16"/>
        <v>280</v>
      </c>
      <c r="G3073" t="str">
        <f>VLOOKUP(A3073,[1]Sheet1!$B$2:$E$200,3,FALSE)</f>
        <v>CLAVEL</v>
      </c>
      <c r="H3073">
        <f>+Tabla1[[#This Row],[VALOR]]/7</f>
        <v>40</v>
      </c>
    </row>
    <row r="3074" spans="1:8" x14ac:dyDescent="0.25">
      <c r="A3074" t="s">
        <v>92</v>
      </c>
      <c r="B3074" t="s">
        <v>142</v>
      </c>
      <c r="C3074" t="s">
        <v>160</v>
      </c>
      <c r="D3074" t="s">
        <v>160</v>
      </c>
      <c r="E3074" t="s">
        <v>111</v>
      </c>
      <c r="F3074">
        <f t="shared" si="16"/>
        <v>280</v>
      </c>
      <c r="G3074" t="str">
        <f>VLOOKUP(A3074,[1]Sheet1!$B$2:$E$200,3,FALSE)</f>
        <v>CLAVEL</v>
      </c>
      <c r="H3074">
        <f>+Tabla1[[#This Row],[VALOR]]/7</f>
        <v>40</v>
      </c>
    </row>
    <row r="3075" spans="1:8" x14ac:dyDescent="0.25">
      <c r="A3075" t="s">
        <v>93</v>
      </c>
      <c r="B3075" t="s">
        <v>142</v>
      </c>
      <c r="C3075" t="s">
        <v>160</v>
      </c>
      <c r="D3075" t="s">
        <v>160</v>
      </c>
      <c r="E3075" t="s">
        <v>111</v>
      </c>
      <c r="F3075">
        <f t="shared" si="16"/>
        <v>280</v>
      </c>
      <c r="G3075" t="str">
        <f>VLOOKUP(A3075,[1]Sheet1!$B$2:$E$200,3,FALSE)</f>
        <v>MINICLAVEL</v>
      </c>
      <c r="H3075">
        <f>+Tabla1[[#This Row],[VALOR]]/7</f>
        <v>40</v>
      </c>
    </row>
    <row r="3076" spans="1:8" x14ac:dyDescent="0.25">
      <c r="A3076" t="s">
        <v>94</v>
      </c>
      <c r="B3076" t="s">
        <v>142</v>
      </c>
      <c r="C3076" t="s">
        <v>160</v>
      </c>
      <c r="D3076" t="s">
        <v>160</v>
      </c>
      <c r="E3076" t="s">
        <v>111</v>
      </c>
      <c r="F3076">
        <f t="shared" si="16"/>
        <v>280</v>
      </c>
      <c r="G3076" t="str">
        <f>VLOOKUP(A3076,[1]Sheet1!$B$2:$E$200,3,FALSE)</f>
        <v>CLAVEL</v>
      </c>
      <c r="H3076">
        <f>+Tabla1[[#This Row],[VALOR]]/7</f>
        <v>40</v>
      </c>
    </row>
    <row r="3077" spans="1:8" x14ac:dyDescent="0.25">
      <c r="A3077" t="s">
        <v>95</v>
      </c>
      <c r="B3077" t="s">
        <v>142</v>
      </c>
      <c r="C3077" t="s">
        <v>160</v>
      </c>
      <c r="D3077" t="s">
        <v>160</v>
      </c>
      <c r="E3077" t="s">
        <v>111</v>
      </c>
      <c r="F3077">
        <f t="shared" si="16"/>
        <v>280</v>
      </c>
      <c r="G3077" t="str">
        <f>VLOOKUP(A3077,[1]Sheet1!$B$2:$E$200,3,FALSE)</f>
        <v>MINICLAVEL</v>
      </c>
      <c r="H3077">
        <f>+Tabla1[[#This Row],[VALOR]]/7</f>
        <v>40</v>
      </c>
    </row>
    <row r="3078" spans="1:8" x14ac:dyDescent="0.25">
      <c r="A3078" t="s">
        <v>122</v>
      </c>
      <c r="B3078" t="s">
        <v>142</v>
      </c>
      <c r="C3078" t="s">
        <v>160</v>
      </c>
      <c r="D3078" t="s">
        <v>160</v>
      </c>
      <c r="E3078" t="s">
        <v>111</v>
      </c>
      <c r="F3078">
        <f t="shared" si="16"/>
        <v>280</v>
      </c>
      <c r="G3078" t="str">
        <f>VLOOKUP(A3078,[1]Sheet1!$B$2:$E$200,3,FALSE)</f>
        <v>MINICLAVEL</v>
      </c>
      <c r="H3078">
        <f>+Tabla1[[#This Row],[VALOR]]/7</f>
        <v>40</v>
      </c>
    </row>
    <row r="3079" spans="1:8" x14ac:dyDescent="0.25">
      <c r="A3079" t="s">
        <v>123</v>
      </c>
      <c r="B3079" t="s">
        <v>142</v>
      </c>
      <c r="C3079" t="s">
        <v>160</v>
      </c>
      <c r="D3079" t="s">
        <v>160</v>
      </c>
      <c r="E3079" t="s">
        <v>111</v>
      </c>
      <c r="F3079">
        <f t="shared" si="16"/>
        <v>280</v>
      </c>
      <c r="G3079" t="str">
        <f>VLOOKUP(A3079,[1]Sheet1!$B$2:$E$200,3,FALSE)</f>
        <v>MINICLAVEL</v>
      </c>
      <c r="H3079">
        <f>+Tabla1[[#This Row],[VALOR]]/7</f>
        <v>40</v>
      </c>
    </row>
    <row r="3080" spans="1:8" x14ac:dyDescent="0.25">
      <c r="A3080" t="s">
        <v>96</v>
      </c>
      <c r="B3080" t="s">
        <v>142</v>
      </c>
      <c r="C3080" t="s">
        <v>160</v>
      </c>
      <c r="D3080" t="s">
        <v>160</v>
      </c>
      <c r="E3080" t="s">
        <v>111</v>
      </c>
      <c r="F3080">
        <f t="shared" si="16"/>
        <v>280</v>
      </c>
      <c r="G3080" t="str">
        <f>VLOOKUP(A3080,[1]Sheet1!$B$2:$E$200,3,FALSE)</f>
        <v>CLAVEL</v>
      </c>
      <c r="H3080">
        <f>+Tabla1[[#This Row],[VALOR]]/7</f>
        <v>40</v>
      </c>
    </row>
    <row r="3081" spans="1:8" x14ac:dyDescent="0.25">
      <c r="A3081" t="s">
        <v>0</v>
      </c>
      <c r="B3081" t="s">
        <v>142</v>
      </c>
      <c r="C3081" t="s">
        <v>160</v>
      </c>
      <c r="D3081" t="s">
        <v>160</v>
      </c>
      <c r="E3081" t="s">
        <v>111</v>
      </c>
      <c r="F3081">
        <f t="shared" ref="F3081:F3112" si="17">48*7</f>
        <v>336</v>
      </c>
      <c r="G3081" t="str">
        <f>VLOOKUP(A3081,[1]Sheet1!$B$2:$E$200,3,FALSE)</f>
        <v>CLAVEL</v>
      </c>
      <c r="H3081">
        <f>+Tabla1[[#This Row],[VALOR]]/7</f>
        <v>48</v>
      </c>
    </row>
    <row r="3082" spans="1:8" x14ac:dyDescent="0.25">
      <c r="A3082" t="s">
        <v>1</v>
      </c>
      <c r="B3082" t="s">
        <v>142</v>
      </c>
      <c r="C3082" t="s">
        <v>160</v>
      </c>
      <c r="D3082" t="s">
        <v>160</v>
      </c>
      <c r="E3082" t="s">
        <v>111</v>
      </c>
      <c r="F3082">
        <f t="shared" si="17"/>
        <v>336</v>
      </c>
      <c r="G3082" t="str">
        <f>VLOOKUP(A3082,[1]Sheet1!$B$2:$E$200,3,FALSE)</f>
        <v>CLAVEL</v>
      </c>
      <c r="H3082">
        <f>+Tabla1[[#This Row],[VALOR]]/7</f>
        <v>48</v>
      </c>
    </row>
    <row r="3083" spans="1:8" x14ac:dyDescent="0.25">
      <c r="A3083" t="s">
        <v>2</v>
      </c>
      <c r="B3083" t="s">
        <v>142</v>
      </c>
      <c r="C3083" t="s">
        <v>160</v>
      </c>
      <c r="D3083" t="s">
        <v>160</v>
      </c>
      <c r="E3083" t="s">
        <v>111</v>
      </c>
      <c r="F3083">
        <f t="shared" si="17"/>
        <v>336</v>
      </c>
      <c r="G3083" t="str">
        <f>VLOOKUP(A3083,[1]Sheet1!$B$2:$E$200,3,FALSE)</f>
        <v>CLAVEL</v>
      </c>
      <c r="H3083">
        <f>+Tabla1[[#This Row],[VALOR]]/7</f>
        <v>48</v>
      </c>
    </row>
    <row r="3084" spans="1:8" x14ac:dyDescent="0.25">
      <c r="A3084" t="s">
        <v>3</v>
      </c>
      <c r="B3084" t="s">
        <v>142</v>
      </c>
      <c r="C3084" t="s">
        <v>160</v>
      </c>
      <c r="D3084" t="s">
        <v>160</v>
      </c>
      <c r="E3084" t="s">
        <v>111</v>
      </c>
      <c r="F3084">
        <f t="shared" si="17"/>
        <v>336</v>
      </c>
      <c r="G3084" t="str">
        <f>VLOOKUP(A3084,[1]Sheet1!$B$2:$E$200,3,FALSE)</f>
        <v>MINICLAVEL</v>
      </c>
      <c r="H3084">
        <f>+Tabla1[[#This Row],[VALOR]]/7</f>
        <v>48</v>
      </c>
    </row>
    <row r="3085" spans="1:8" x14ac:dyDescent="0.25">
      <c r="A3085" t="s">
        <v>4</v>
      </c>
      <c r="B3085" t="s">
        <v>142</v>
      </c>
      <c r="C3085" t="s">
        <v>160</v>
      </c>
      <c r="D3085" t="s">
        <v>160</v>
      </c>
      <c r="E3085" t="s">
        <v>111</v>
      </c>
      <c r="F3085">
        <f t="shared" si="17"/>
        <v>336</v>
      </c>
      <c r="G3085" t="str">
        <f>VLOOKUP(A3085,[1]Sheet1!$B$2:$E$200,3,FALSE)</f>
        <v>MINICLAVEL</v>
      </c>
      <c r="H3085">
        <f>+Tabla1[[#This Row],[VALOR]]/7</f>
        <v>48</v>
      </c>
    </row>
    <row r="3086" spans="1:8" x14ac:dyDescent="0.25">
      <c r="A3086" t="s">
        <v>5</v>
      </c>
      <c r="B3086" t="s">
        <v>142</v>
      </c>
      <c r="C3086" t="s">
        <v>160</v>
      </c>
      <c r="D3086" t="s">
        <v>160</v>
      </c>
      <c r="E3086" t="s">
        <v>111</v>
      </c>
      <c r="F3086">
        <f t="shared" si="17"/>
        <v>336</v>
      </c>
      <c r="G3086" t="str">
        <f>VLOOKUP(A3086,[1]Sheet1!$B$2:$E$200,3,FALSE)</f>
        <v>MINICLAVEL</v>
      </c>
      <c r="H3086">
        <f>+Tabla1[[#This Row],[VALOR]]/7</f>
        <v>48</v>
      </c>
    </row>
    <row r="3087" spans="1:8" x14ac:dyDescent="0.25">
      <c r="A3087" t="s">
        <v>6</v>
      </c>
      <c r="B3087" t="s">
        <v>142</v>
      </c>
      <c r="C3087" t="s">
        <v>160</v>
      </c>
      <c r="D3087" t="s">
        <v>160</v>
      </c>
      <c r="E3087" t="s">
        <v>111</v>
      </c>
      <c r="F3087">
        <f t="shared" si="17"/>
        <v>336</v>
      </c>
      <c r="G3087" t="str">
        <f>VLOOKUP(A3087,[1]Sheet1!$B$2:$E$200,3,FALSE)</f>
        <v>MINICLAVEL</v>
      </c>
      <c r="H3087">
        <f>+Tabla1[[#This Row],[VALOR]]/7</f>
        <v>48</v>
      </c>
    </row>
    <row r="3088" spans="1:8" x14ac:dyDescent="0.25">
      <c r="A3088" t="s">
        <v>114</v>
      </c>
      <c r="B3088" t="s">
        <v>142</v>
      </c>
      <c r="C3088" t="s">
        <v>160</v>
      </c>
      <c r="D3088" t="s">
        <v>160</v>
      </c>
      <c r="E3088" t="s">
        <v>111</v>
      </c>
      <c r="F3088">
        <f t="shared" si="17"/>
        <v>336</v>
      </c>
      <c r="G3088" t="str">
        <f>VLOOKUP(A3088,[1]Sheet1!$B$2:$E$200,3,FALSE)</f>
        <v>CLAVEL</v>
      </c>
      <c r="H3088">
        <f>+Tabla1[[#This Row],[VALOR]]/7</f>
        <v>48</v>
      </c>
    </row>
    <row r="3089" spans="1:8" x14ac:dyDescent="0.25">
      <c r="A3089" t="s">
        <v>7</v>
      </c>
      <c r="B3089" t="s">
        <v>142</v>
      </c>
      <c r="C3089" t="s">
        <v>160</v>
      </c>
      <c r="D3089" t="s">
        <v>160</v>
      </c>
      <c r="E3089" t="s">
        <v>111</v>
      </c>
      <c r="F3089">
        <f t="shared" si="17"/>
        <v>336</v>
      </c>
      <c r="G3089" t="str">
        <f>VLOOKUP(A3089,[1]Sheet1!$B$2:$E$200,3,FALSE)</f>
        <v>CLAVEL</v>
      </c>
      <c r="H3089">
        <f>+Tabla1[[#This Row],[VALOR]]/7</f>
        <v>48</v>
      </c>
    </row>
    <row r="3090" spans="1:8" x14ac:dyDescent="0.25">
      <c r="A3090" t="s">
        <v>8</v>
      </c>
      <c r="B3090" t="s">
        <v>142</v>
      </c>
      <c r="C3090" t="s">
        <v>160</v>
      </c>
      <c r="D3090" t="s">
        <v>160</v>
      </c>
      <c r="E3090" t="s">
        <v>111</v>
      </c>
      <c r="F3090">
        <f t="shared" si="17"/>
        <v>336</v>
      </c>
      <c r="G3090" t="str">
        <f>VLOOKUP(A3090,[1]Sheet1!$B$2:$E$200,3,FALSE)</f>
        <v>CLAVEL</v>
      </c>
      <c r="H3090">
        <f>+Tabla1[[#This Row],[VALOR]]/7</f>
        <v>48</v>
      </c>
    </row>
    <row r="3091" spans="1:8" x14ac:dyDescent="0.25">
      <c r="A3091" t="s">
        <v>9</v>
      </c>
      <c r="B3091" t="s">
        <v>142</v>
      </c>
      <c r="C3091" t="s">
        <v>160</v>
      </c>
      <c r="D3091" t="s">
        <v>160</v>
      </c>
      <c r="E3091" t="s">
        <v>111</v>
      </c>
      <c r="F3091">
        <f t="shared" si="17"/>
        <v>336</v>
      </c>
      <c r="G3091" t="str">
        <f>VLOOKUP(A3091,[1]Sheet1!$B$2:$E$200,3,FALSE)</f>
        <v>MINICLAVEL</v>
      </c>
      <c r="H3091">
        <f>+Tabla1[[#This Row],[VALOR]]/7</f>
        <v>48</v>
      </c>
    </row>
    <row r="3092" spans="1:8" x14ac:dyDescent="0.25">
      <c r="A3092" t="s">
        <v>10</v>
      </c>
      <c r="B3092" t="s">
        <v>142</v>
      </c>
      <c r="C3092" t="s">
        <v>160</v>
      </c>
      <c r="D3092" t="s">
        <v>160</v>
      </c>
      <c r="E3092" t="s">
        <v>111</v>
      </c>
      <c r="F3092">
        <f t="shared" si="17"/>
        <v>336</v>
      </c>
      <c r="G3092" t="str">
        <f>VLOOKUP(A3092,[1]Sheet1!$B$2:$E$200,3,FALSE)</f>
        <v>CLAVEL</v>
      </c>
      <c r="H3092">
        <f>+Tabla1[[#This Row],[VALOR]]/7</f>
        <v>48</v>
      </c>
    </row>
    <row r="3093" spans="1:8" x14ac:dyDescent="0.25">
      <c r="A3093" t="s">
        <v>11</v>
      </c>
      <c r="B3093" t="s">
        <v>142</v>
      </c>
      <c r="C3093" t="s">
        <v>160</v>
      </c>
      <c r="D3093" t="s">
        <v>160</v>
      </c>
      <c r="E3093" t="s">
        <v>111</v>
      </c>
      <c r="F3093">
        <f t="shared" si="17"/>
        <v>336</v>
      </c>
      <c r="G3093" t="str">
        <f>VLOOKUP(A3093,[1]Sheet1!$B$2:$E$200,3,FALSE)</f>
        <v>MINICLAVEL</v>
      </c>
      <c r="H3093">
        <f>+Tabla1[[#This Row],[VALOR]]/7</f>
        <v>48</v>
      </c>
    </row>
    <row r="3094" spans="1:8" x14ac:dyDescent="0.25">
      <c r="A3094" t="s">
        <v>12</v>
      </c>
      <c r="B3094" t="s">
        <v>142</v>
      </c>
      <c r="C3094" t="s">
        <v>160</v>
      </c>
      <c r="D3094" t="s">
        <v>160</v>
      </c>
      <c r="E3094" t="s">
        <v>111</v>
      </c>
      <c r="F3094">
        <f t="shared" si="17"/>
        <v>336</v>
      </c>
      <c r="G3094" t="str">
        <f>VLOOKUP(A3094,[1]Sheet1!$B$2:$E$200,3,FALSE)</f>
        <v>MINICLAVEL</v>
      </c>
      <c r="H3094">
        <f>+Tabla1[[#This Row],[VALOR]]/7</f>
        <v>48</v>
      </c>
    </row>
    <row r="3095" spans="1:8" x14ac:dyDescent="0.25">
      <c r="A3095" t="s">
        <v>13</v>
      </c>
      <c r="B3095" t="s">
        <v>142</v>
      </c>
      <c r="C3095" t="s">
        <v>160</v>
      </c>
      <c r="D3095" t="s">
        <v>160</v>
      </c>
      <c r="E3095" t="s">
        <v>111</v>
      </c>
      <c r="F3095">
        <f t="shared" si="17"/>
        <v>336</v>
      </c>
      <c r="G3095" t="str">
        <f>VLOOKUP(A3095,[1]Sheet1!$B$2:$E$200,3,FALSE)</f>
        <v>CLAVEL</v>
      </c>
      <c r="H3095">
        <f>+Tabla1[[#This Row],[VALOR]]/7</f>
        <v>48</v>
      </c>
    </row>
    <row r="3096" spans="1:8" x14ac:dyDescent="0.25">
      <c r="A3096" t="s">
        <v>14</v>
      </c>
      <c r="B3096" t="s">
        <v>142</v>
      </c>
      <c r="C3096" t="s">
        <v>160</v>
      </c>
      <c r="D3096" t="s">
        <v>160</v>
      </c>
      <c r="E3096" t="s">
        <v>111</v>
      </c>
      <c r="F3096">
        <f t="shared" si="17"/>
        <v>336</v>
      </c>
      <c r="G3096" t="str">
        <f>VLOOKUP(A3096,[1]Sheet1!$B$2:$E$200,3,FALSE)</f>
        <v>CLAVEL</v>
      </c>
      <c r="H3096">
        <f>+Tabla1[[#This Row],[VALOR]]/7</f>
        <v>48</v>
      </c>
    </row>
    <row r="3097" spans="1:8" x14ac:dyDescent="0.25">
      <c r="A3097" t="s">
        <v>15</v>
      </c>
      <c r="B3097" t="s">
        <v>142</v>
      </c>
      <c r="C3097" t="s">
        <v>160</v>
      </c>
      <c r="D3097" t="s">
        <v>160</v>
      </c>
      <c r="E3097" t="s">
        <v>111</v>
      </c>
      <c r="F3097">
        <f t="shared" si="17"/>
        <v>336</v>
      </c>
      <c r="G3097" t="str">
        <f>VLOOKUP(A3097,[1]Sheet1!$B$2:$E$200,3,FALSE)</f>
        <v>CLAVEL</v>
      </c>
      <c r="H3097">
        <f>+Tabla1[[#This Row],[VALOR]]/7</f>
        <v>48</v>
      </c>
    </row>
    <row r="3098" spans="1:8" x14ac:dyDescent="0.25">
      <c r="A3098" t="s">
        <v>16</v>
      </c>
      <c r="B3098" t="s">
        <v>142</v>
      </c>
      <c r="C3098" t="s">
        <v>160</v>
      </c>
      <c r="D3098" t="s">
        <v>160</v>
      </c>
      <c r="E3098" t="s">
        <v>111</v>
      </c>
      <c r="F3098">
        <f t="shared" si="17"/>
        <v>336</v>
      </c>
      <c r="G3098" t="str">
        <f>VLOOKUP(A3098,[1]Sheet1!$B$2:$E$200,3,FALSE)</f>
        <v>CLAVEL</v>
      </c>
      <c r="H3098">
        <f>+Tabla1[[#This Row],[VALOR]]/7</f>
        <v>48</v>
      </c>
    </row>
    <row r="3099" spans="1:8" x14ac:dyDescent="0.25">
      <c r="A3099" t="s">
        <v>17</v>
      </c>
      <c r="B3099" t="s">
        <v>142</v>
      </c>
      <c r="C3099" t="s">
        <v>160</v>
      </c>
      <c r="D3099" t="s">
        <v>160</v>
      </c>
      <c r="E3099" t="s">
        <v>111</v>
      </c>
      <c r="F3099">
        <f t="shared" si="17"/>
        <v>336</v>
      </c>
      <c r="G3099" t="str">
        <f>VLOOKUP(A3099,[1]Sheet1!$B$2:$E$200,3,FALSE)</f>
        <v>MINICLAVEL</v>
      </c>
      <c r="H3099">
        <f>+Tabla1[[#This Row],[VALOR]]/7</f>
        <v>48</v>
      </c>
    </row>
    <row r="3100" spans="1:8" x14ac:dyDescent="0.25">
      <c r="A3100" t="s">
        <v>18</v>
      </c>
      <c r="B3100" t="s">
        <v>142</v>
      </c>
      <c r="C3100" t="s">
        <v>160</v>
      </c>
      <c r="D3100" t="s">
        <v>160</v>
      </c>
      <c r="E3100" t="s">
        <v>111</v>
      </c>
      <c r="F3100">
        <f t="shared" si="17"/>
        <v>336</v>
      </c>
      <c r="G3100" t="str">
        <f>VLOOKUP(A3100,[1]Sheet1!$B$2:$E$200,3,FALSE)</f>
        <v>CLAVEL</v>
      </c>
      <c r="H3100">
        <f>+Tabla1[[#This Row],[VALOR]]/7</f>
        <v>48</v>
      </c>
    </row>
    <row r="3101" spans="1:8" x14ac:dyDescent="0.25">
      <c r="A3101" t="s">
        <v>19</v>
      </c>
      <c r="B3101" t="s">
        <v>142</v>
      </c>
      <c r="C3101" t="s">
        <v>160</v>
      </c>
      <c r="D3101" t="s">
        <v>160</v>
      </c>
      <c r="E3101" t="s">
        <v>111</v>
      </c>
      <c r="F3101">
        <f t="shared" si="17"/>
        <v>336</v>
      </c>
      <c r="G3101" t="str">
        <f>VLOOKUP(A3101,[1]Sheet1!$B$2:$E$200,3,FALSE)</f>
        <v>MINICLAVEL</v>
      </c>
      <c r="H3101">
        <f>+Tabla1[[#This Row],[VALOR]]/7</f>
        <v>48</v>
      </c>
    </row>
    <row r="3102" spans="1:8" x14ac:dyDescent="0.25">
      <c r="A3102" t="s">
        <v>20</v>
      </c>
      <c r="B3102" t="s">
        <v>142</v>
      </c>
      <c r="C3102" t="s">
        <v>160</v>
      </c>
      <c r="D3102" t="s">
        <v>160</v>
      </c>
      <c r="E3102" t="s">
        <v>111</v>
      </c>
      <c r="F3102">
        <f t="shared" si="17"/>
        <v>336</v>
      </c>
      <c r="G3102" t="str">
        <f>VLOOKUP(A3102,[1]Sheet1!$B$2:$E$200,3,FALSE)</f>
        <v>CLAVEL</v>
      </c>
      <c r="H3102">
        <f>+Tabla1[[#This Row],[VALOR]]/7</f>
        <v>48</v>
      </c>
    </row>
    <row r="3103" spans="1:8" x14ac:dyDescent="0.25">
      <c r="A3103" t="s">
        <v>21</v>
      </c>
      <c r="B3103" t="s">
        <v>142</v>
      </c>
      <c r="C3103" t="s">
        <v>160</v>
      </c>
      <c r="D3103" t="s">
        <v>160</v>
      </c>
      <c r="E3103" t="s">
        <v>111</v>
      </c>
      <c r="F3103">
        <f t="shared" si="17"/>
        <v>336</v>
      </c>
      <c r="G3103" t="str">
        <f>VLOOKUP(A3103,[1]Sheet1!$B$2:$E$200,3,FALSE)</f>
        <v>CLAVEL</v>
      </c>
      <c r="H3103">
        <f>+Tabla1[[#This Row],[VALOR]]/7</f>
        <v>48</v>
      </c>
    </row>
    <row r="3104" spans="1:8" x14ac:dyDescent="0.25">
      <c r="A3104" t="s">
        <v>115</v>
      </c>
      <c r="B3104" t="s">
        <v>142</v>
      </c>
      <c r="C3104" t="s">
        <v>160</v>
      </c>
      <c r="D3104" t="s">
        <v>160</v>
      </c>
      <c r="E3104" t="s">
        <v>111</v>
      </c>
      <c r="F3104">
        <f t="shared" si="17"/>
        <v>336</v>
      </c>
      <c r="G3104" t="str">
        <f>VLOOKUP(A3104,[1]Sheet1!$B$2:$E$200,3,FALSE)</f>
        <v>CLAVEL</v>
      </c>
      <c r="H3104">
        <f>+Tabla1[[#This Row],[VALOR]]/7</f>
        <v>48</v>
      </c>
    </row>
    <row r="3105" spans="1:8" x14ac:dyDescent="0.25">
      <c r="A3105" t="s">
        <v>22</v>
      </c>
      <c r="B3105" t="s">
        <v>142</v>
      </c>
      <c r="C3105" t="s">
        <v>160</v>
      </c>
      <c r="D3105" t="s">
        <v>160</v>
      </c>
      <c r="E3105" t="s">
        <v>111</v>
      </c>
      <c r="F3105">
        <f t="shared" si="17"/>
        <v>336</v>
      </c>
      <c r="G3105" t="str">
        <f>VLOOKUP(A3105,[1]Sheet1!$B$2:$E$200,3,FALSE)</f>
        <v>MINICLAVEL</v>
      </c>
      <c r="H3105">
        <f>+Tabla1[[#This Row],[VALOR]]/7</f>
        <v>48</v>
      </c>
    </row>
    <row r="3106" spans="1:8" x14ac:dyDescent="0.25">
      <c r="A3106" t="s">
        <v>23</v>
      </c>
      <c r="B3106" t="s">
        <v>142</v>
      </c>
      <c r="C3106" t="s">
        <v>160</v>
      </c>
      <c r="D3106" t="s">
        <v>160</v>
      </c>
      <c r="E3106" t="s">
        <v>111</v>
      </c>
      <c r="F3106">
        <f t="shared" si="17"/>
        <v>336</v>
      </c>
      <c r="G3106" t="e">
        <f>VLOOKUP(A3106,[1]Sheet1!$B$2:$E$200,3,FALSE)</f>
        <v>#N/A</v>
      </c>
      <c r="H3106">
        <f>+Tabla1[[#This Row],[VALOR]]/7</f>
        <v>48</v>
      </c>
    </row>
    <row r="3107" spans="1:8" x14ac:dyDescent="0.25">
      <c r="A3107" t="s">
        <v>24</v>
      </c>
      <c r="B3107" t="s">
        <v>142</v>
      </c>
      <c r="C3107" t="s">
        <v>160</v>
      </c>
      <c r="D3107" t="s">
        <v>160</v>
      </c>
      <c r="E3107" t="s">
        <v>111</v>
      </c>
      <c r="F3107">
        <f t="shared" si="17"/>
        <v>336</v>
      </c>
      <c r="G3107" t="str">
        <f>VLOOKUP(A3107,[1]Sheet1!$B$2:$E$200,3,FALSE)</f>
        <v>CLAVEL</v>
      </c>
      <c r="H3107">
        <f>+Tabla1[[#This Row],[VALOR]]/7</f>
        <v>48</v>
      </c>
    </row>
    <row r="3108" spans="1:8" x14ac:dyDescent="0.25">
      <c r="A3108" t="s">
        <v>25</v>
      </c>
      <c r="B3108" t="s">
        <v>142</v>
      </c>
      <c r="C3108" t="s">
        <v>160</v>
      </c>
      <c r="D3108" t="s">
        <v>160</v>
      </c>
      <c r="E3108" t="s">
        <v>111</v>
      </c>
      <c r="F3108">
        <f t="shared" si="17"/>
        <v>336</v>
      </c>
      <c r="G3108" t="str">
        <f>VLOOKUP(A3108,[1]Sheet1!$B$2:$E$200,3,FALSE)</f>
        <v>CLAVEL</v>
      </c>
      <c r="H3108">
        <f>+Tabla1[[#This Row],[VALOR]]/7</f>
        <v>48</v>
      </c>
    </row>
    <row r="3109" spans="1:8" x14ac:dyDescent="0.25">
      <c r="A3109" t="s">
        <v>26</v>
      </c>
      <c r="B3109" t="s">
        <v>142</v>
      </c>
      <c r="C3109" t="s">
        <v>160</v>
      </c>
      <c r="D3109" t="s">
        <v>160</v>
      </c>
      <c r="E3109" t="s">
        <v>111</v>
      </c>
      <c r="F3109">
        <f t="shared" si="17"/>
        <v>336</v>
      </c>
      <c r="G3109" t="str">
        <f>VLOOKUP(A3109,[1]Sheet1!$B$2:$E$200,3,FALSE)</f>
        <v>CLAVEL</v>
      </c>
      <c r="H3109">
        <f>+Tabla1[[#This Row],[VALOR]]/7</f>
        <v>48</v>
      </c>
    </row>
    <row r="3110" spans="1:8" x14ac:dyDescent="0.25">
      <c r="A3110" t="s">
        <v>27</v>
      </c>
      <c r="B3110" t="s">
        <v>142</v>
      </c>
      <c r="C3110" t="s">
        <v>160</v>
      </c>
      <c r="D3110" t="s">
        <v>160</v>
      </c>
      <c r="E3110" t="s">
        <v>111</v>
      </c>
      <c r="F3110">
        <f t="shared" si="17"/>
        <v>336</v>
      </c>
      <c r="G3110" t="str">
        <f>VLOOKUP(A3110,[1]Sheet1!$B$2:$E$200,3,FALSE)</f>
        <v>CLAVEL</v>
      </c>
      <c r="H3110">
        <f>+Tabla1[[#This Row],[VALOR]]/7</f>
        <v>48</v>
      </c>
    </row>
    <row r="3111" spans="1:8" x14ac:dyDescent="0.25">
      <c r="A3111" t="s">
        <v>28</v>
      </c>
      <c r="B3111" t="s">
        <v>142</v>
      </c>
      <c r="C3111" t="s">
        <v>160</v>
      </c>
      <c r="D3111" t="s">
        <v>160</v>
      </c>
      <c r="E3111" t="s">
        <v>111</v>
      </c>
      <c r="F3111">
        <f t="shared" si="17"/>
        <v>336</v>
      </c>
      <c r="G3111" t="str">
        <f>VLOOKUP(A3111,[1]Sheet1!$B$2:$E$200,3,FALSE)</f>
        <v>CLAVEL</v>
      </c>
      <c r="H3111">
        <f>+Tabla1[[#This Row],[VALOR]]/7</f>
        <v>48</v>
      </c>
    </row>
    <row r="3112" spans="1:8" x14ac:dyDescent="0.25">
      <c r="A3112" t="s">
        <v>29</v>
      </c>
      <c r="B3112" t="s">
        <v>142</v>
      </c>
      <c r="C3112" t="s">
        <v>160</v>
      </c>
      <c r="D3112" t="s">
        <v>160</v>
      </c>
      <c r="E3112" t="s">
        <v>111</v>
      </c>
      <c r="F3112">
        <f t="shared" si="17"/>
        <v>336</v>
      </c>
      <c r="G3112" t="str">
        <f>VLOOKUP(A3112,[1]Sheet1!$B$2:$E$200,3,FALSE)</f>
        <v>MINICLAVEL</v>
      </c>
      <c r="H3112">
        <f>+Tabla1[[#This Row],[VALOR]]/7</f>
        <v>48</v>
      </c>
    </row>
    <row r="3113" spans="1:8" x14ac:dyDescent="0.25">
      <c r="A3113" t="s">
        <v>116</v>
      </c>
      <c r="B3113" t="s">
        <v>142</v>
      </c>
      <c r="C3113" t="s">
        <v>160</v>
      </c>
      <c r="D3113" t="s">
        <v>160</v>
      </c>
      <c r="E3113" t="s">
        <v>111</v>
      </c>
      <c r="F3113">
        <f t="shared" ref="F3113:F3144" si="18">48*7</f>
        <v>336</v>
      </c>
      <c r="G3113" t="str">
        <f>VLOOKUP(A3113,[1]Sheet1!$B$2:$E$200,3,FALSE)</f>
        <v>MINICLAVEL</v>
      </c>
      <c r="H3113">
        <f>+Tabla1[[#This Row],[VALOR]]/7</f>
        <v>48</v>
      </c>
    </row>
    <row r="3114" spans="1:8" x14ac:dyDescent="0.25">
      <c r="A3114" t="s">
        <v>30</v>
      </c>
      <c r="B3114" t="s">
        <v>142</v>
      </c>
      <c r="C3114" t="s">
        <v>160</v>
      </c>
      <c r="D3114" t="s">
        <v>160</v>
      </c>
      <c r="E3114" t="s">
        <v>111</v>
      </c>
      <c r="F3114">
        <f t="shared" si="18"/>
        <v>336</v>
      </c>
      <c r="G3114" t="str">
        <f>VLOOKUP(A3114,[1]Sheet1!$B$2:$E$200,3,FALSE)</f>
        <v>CLAVEL</v>
      </c>
      <c r="H3114">
        <f>+Tabla1[[#This Row],[VALOR]]/7</f>
        <v>48</v>
      </c>
    </row>
    <row r="3115" spans="1:8" x14ac:dyDescent="0.25">
      <c r="A3115" t="s">
        <v>31</v>
      </c>
      <c r="B3115" t="s">
        <v>142</v>
      </c>
      <c r="C3115" t="s">
        <v>160</v>
      </c>
      <c r="D3115" t="s">
        <v>160</v>
      </c>
      <c r="E3115" t="s">
        <v>111</v>
      </c>
      <c r="F3115">
        <f t="shared" si="18"/>
        <v>336</v>
      </c>
      <c r="G3115" t="str">
        <f>VLOOKUP(A3115,[1]Sheet1!$B$2:$E$200,3,FALSE)</f>
        <v>MINICLAVEL</v>
      </c>
      <c r="H3115">
        <f>+Tabla1[[#This Row],[VALOR]]/7</f>
        <v>48</v>
      </c>
    </row>
    <row r="3116" spans="1:8" x14ac:dyDescent="0.25">
      <c r="A3116" t="s">
        <v>32</v>
      </c>
      <c r="B3116" t="s">
        <v>142</v>
      </c>
      <c r="C3116" t="s">
        <v>160</v>
      </c>
      <c r="D3116" t="s">
        <v>160</v>
      </c>
      <c r="E3116" t="s">
        <v>111</v>
      </c>
      <c r="F3116">
        <f t="shared" si="18"/>
        <v>336</v>
      </c>
      <c r="G3116" t="str">
        <f>VLOOKUP(A3116,[1]Sheet1!$B$2:$E$200,3,FALSE)</f>
        <v>MINICLAVEL</v>
      </c>
      <c r="H3116">
        <f>+Tabla1[[#This Row],[VALOR]]/7</f>
        <v>48</v>
      </c>
    </row>
    <row r="3117" spans="1:8" x14ac:dyDescent="0.25">
      <c r="A3117" t="s">
        <v>33</v>
      </c>
      <c r="B3117" t="s">
        <v>142</v>
      </c>
      <c r="C3117" t="s">
        <v>160</v>
      </c>
      <c r="D3117" t="s">
        <v>160</v>
      </c>
      <c r="E3117" t="s">
        <v>111</v>
      </c>
      <c r="F3117">
        <f t="shared" si="18"/>
        <v>336</v>
      </c>
      <c r="G3117" t="str">
        <f>VLOOKUP(A3117,[1]Sheet1!$B$2:$E$200,3,FALSE)</f>
        <v>CLAVEL</v>
      </c>
      <c r="H3117">
        <f>+Tabla1[[#This Row],[VALOR]]/7</f>
        <v>48</v>
      </c>
    </row>
    <row r="3118" spans="1:8" x14ac:dyDescent="0.25">
      <c r="A3118" t="s">
        <v>34</v>
      </c>
      <c r="B3118" t="s">
        <v>142</v>
      </c>
      <c r="C3118" t="s">
        <v>160</v>
      </c>
      <c r="D3118" t="s">
        <v>160</v>
      </c>
      <c r="E3118" t="s">
        <v>111</v>
      </c>
      <c r="F3118">
        <f t="shared" si="18"/>
        <v>336</v>
      </c>
      <c r="G3118" t="str">
        <f>VLOOKUP(A3118,[1]Sheet1!$B$2:$E$200,3,FALSE)</f>
        <v>CLAVEL</v>
      </c>
      <c r="H3118">
        <f>+Tabla1[[#This Row],[VALOR]]/7</f>
        <v>48</v>
      </c>
    </row>
    <row r="3119" spans="1:8" x14ac:dyDescent="0.25">
      <c r="A3119" t="s">
        <v>35</v>
      </c>
      <c r="B3119" t="s">
        <v>142</v>
      </c>
      <c r="C3119" t="s">
        <v>160</v>
      </c>
      <c r="D3119" t="s">
        <v>160</v>
      </c>
      <c r="E3119" t="s">
        <v>111</v>
      </c>
      <c r="F3119">
        <f t="shared" si="18"/>
        <v>336</v>
      </c>
      <c r="G3119" t="str">
        <f>VLOOKUP(A3119,[1]Sheet1!$B$2:$E$200,3,FALSE)</f>
        <v>CLAVEL</v>
      </c>
      <c r="H3119">
        <f>+Tabla1[[#This Row],[VALOR]]/7</f>
        <v>48</v>
      </c>
    </row>
    <row r="3120" spans="1:8" x14ac:dyDescent="0.25">
      <c r="A3120" t="s">
        <v>36</v>
      </c>
      <c r="B3120" t="s">
        <v>142</v>
      </c>
      <c r="C3120" t="s">
        <v>160</v>
      </c>
      <c r="D3120" t="s">
        <v>160</v>
      </c>
      <c r="E3120" t="s">
        <v>111</v>
      </c>
      <c r="F3120">
        <f t="shared" si="18"/>
        <v>336</v>
      </c>
      <c r="G3120" t="str">
        <f>VLOOKUP(A3120,[1]Sheet1!$B$2:$E$200,3,FALSE)</f>
        <v>CLAVEL</v>
      </c>
      <c r="H3120">
        <f>+Tabla1[[#This Row],[VALOR]]/7</f>
        <v>48</v>
      </c>
    </row>
    <row r="3121" spans="1:8" x14ac:dyDescent="0.25">
      <c r="A3121" t="s">
        <v>37</v>
      </c>
      <c r="B3121" t="s">
        <v>142</v>
      </c>
      <c r="C3121" t="s">
        <v>160</v>
      </c>
      <c r="D3121" t="s">
        <v>160</v>
      </c>
      <c r="E3121" t="s">
        <v>111</v>
      </c>
      <c r="F3121">
        <f t="shared" si="18"/>
        <v>336</v>
      </c>
      <c r="G3121" t="str">
        <f>VLOOKUP(A3121,[1]Sheet1!$B$2:$E$200,3,FALSE)</f>
        <v>CLAVEL</v>
      </c>
      <c r="H3121">
        <f>+Tabla1[[#This Row],[VALOR]]/7</f>
        <v>48</v>
      </c>
    </row>
    <row r="3122" spans="1:8" x14ac:dyDescent="0.25">
      <c r="A3122" t="s">
        <v>38</v>
      </c>
      <c r="B3122" t="s">
        <v>142</v>
      </c>
      <c r="C3122" t="s">
        <v>160</v>
      </c>
      <c r="D3122" t="s">
        <v>160</v>
      </c>
      <c r="E3122" t="s">
        <v>111</v>
      </c>
      <c r="F3122">
        <f t="shared" si="18"/>
        <v>336</v>
      </c>
      <c r="G3122" t="str">
        <f>VLOOKUP(A3122,[1]Sheet1!$B$2:$E$200,3,FALSE)</f>
        <v>CLAVEL</v>
      </c>
      <c r="H3122">
        <f>+Tabla1[[#This Row],[VALOR]]/7</f>
        <v>48</v>
      </c>
    </row>
    <row r="3123" spans="1:8" x14ac:dyDescent="0.25">
      <c r="A3123" t="s">
        <v>39</v>
      </c>
      <c r="B3123" t="s">
        <v>142</v>
      </c>
      <c r="C3123" t="s">
        <v>160</v>
      </c>
      <c r="D3123" t="s">
        <v>160</v>
      </c>
      <c r="E3123" t="s">
        <v>111</v>
      </c>
      <c r="F3123">
        <f t="shared" si="18"/>
        <v>336</v>
      </c>
      <c r="G3123" t="str">
        <f>VLOOKUP(A3123,[1]Sheet1!$B$2:$E$200,3,FALSE)</f>
        <v>CLAVEL</v>
      </c>
      <c r="H3123">
        <f>+Tabla1[[#This Row],[VALOR]]/7</f>
        <v>48</v>
      </c>
    </row>
    <row r="3124" spans="1:8" x14ac:dyDescent="0.25">
      <c r="A3124" t="s">
        <v>40</v>
      </c>
      <c r="B3124" t="s">
        <v>142</v>
      </c>
      <c r="C3124" t="s">
        <v>160</v>
      </c>
      <c r="D3124" t="s">
        <v>160</v>
      </c>
      <c r="E3124" t="s">
        <v>111</v>
      </c>
      <c r="F3124">
        <f t="shared" si="18"/>
        <v>336</v>
      </c>
      <c r="G3124" t="str">
        <f>VLOOKUP(A3124,[1]Sheet1!$B$2:$E$200,3,FALSE)</f>
        <v>CLAVEL</v>
      </c>
      <c r="H3124">
        <f>+Tabla1[[#This Row],[VALOR]]/7</f>
        <v>48</v>
      </c>
    </row>
    <row r="3125" spans="1:8" x14ac:dyDescent="0.25">
      <c r="A3125" t="s">
        <v>41</v>
      </c>
      <c r="B3125" t="s">
        <v>142</v>
      </c>
      <c r="C3125" t="s">
        <v>160</v>
      </c>
      <c r="D3125" t="s">
        <v>160</v>
      </c>
      <c r="E3125" t="s">
        <v>111</v>
      </c>
      <c r="F3125">
        <f t="shared" si="18"/>
        <v>336</v>
      </c>
      <c r="G3125" t="str">
        <f>VLOOKUP(A3125,[1]Sheet1!$B$2:$E$200,3,FALSE)</f>
        <v>MINICLAVEL</v>
      </c>
      <c r="H3125">
        <f>+Tabla1[[#This Row],[VALOR]]/7</f>
        <v>48</v>
      </c>
    </row>
    <row r="3126" spans="1:8" x14ac:dyDescent="0.25">
      <c r="A3126" t="s">
        <v>42</v>
      </c>
      <c r="B3126" t="s">
        <v>142</v>
      </c>
      <c r="C3126" t="s">
        <v>160</v>
      </c>
      <c r="D3126" t="s">
        <v>160</v>
      </c>
      <c r="E3126" t="s">
        <v>111</v>
      </c>
      <c r="F3126">
        <f t="shared" si="18"/>
        <v>336</v>
      </c>
      <c r="G3126" t="str">
        <f>VLOOKUP(A3126,[1]Sheet1!$B$2:$E$200,3,FALSE)</f>
        <v>CLAVEL</v>
      </c>
      <c r="H3126">
        <f>+Tabla1[[#This Row],[VALOR]]/7</f>
        <v>48</v>
      </c>
    </row>
    <row r="3127" spans="1:8" x14ac:dyDescent="0.25">
      <c r="A3127" t="s">
        <v>43</v>
      </c>
      <c r="B3127" t="s">
        <v>142</v>
      </c>
      <c r="C3127" t="s">
        <v>160</v>
      </c>
      <c r="D3127" t="s">
        <v>160</v>
      </c>
      <c r="E3127" t="s">
        <v>111</v>
      </c>
      <c r="F3127">
        <f t="shared" si="18"/>
        <v>336</v>
      </c>
      <c r="G3127" t="str">
        <f>VLOOKUP(A3127,[1]Sheet1!$B$2:$E$200,3,FALSE)</f>
        <v>CLAVEL</v>
      </c>
      <c r="H3127">
        <f>+Tabla1[[#This Row],[VALOR]]/7</f>
        <v>48</v>
      </c>
    </row>
    <row r="3128" spans="1:8" x14ac:dyDescent="0.25">
      <c r="A3128" t="s">
        <v>44</v>
      </c>
      <c r="B3128" t="s">
        <v>142</v>
      </c>
      <c r="C3128" t="s">
        <v>160</v>
      </c>
      <c r="D3128" t="s">
        <v>160</v>
      </c>
      <c r="E3128" t="s">
        <v>111</v>
      </c>
      <c r="F3128">
        <f t="shared" si="18"/>
        <v>336</v>
      </c>
      <c r="G3128" t="str">
        <f>VLOOKUP(A3128,[1]Sheet1!$B$2:$E$200,3,FALSE)</f>
        <v>CLAVEL</v>
      </c>
      <c r="H3128">
        <f>+Tabla1[[#This Row],[VALOR]]/7</f>
        <v>48</v>
      </c>
    </row>
    <row r="3129" spans="1:8" x14ac:dyDescent="0.25">
      <c r="A3129" t="s">
        <v>45</v>
      </c>
      <c r="B3129" t="s">
        <v>142</v>
      </c>
      <c r="C3129" t="s">
        <v>160</v>
      </c>
      <c r="D3129" t="s">
        <v>160</v>
      </c>
      <c r="E3129" t="s">
        <v>111</v>
      </c>
      <c r="F3129">
        <f t="shared" si="18"/>
        <v>336</v>
      </c>
      <c r="G3129" t="str">
        <f>VLOOKUP(A3129,[1]Sheet1!$B$2:$E$200,3,FALSE)</f>
        <v>CLAVEL</v>
      </c>
      <c r="H3129">
        <f>+Tabla1[[#This Row],[VALOR]]/7</f>
        <v>48</v>
      </c>
    </row>
    <row r="3130" spans="1:8" x14ac:dyDescent="0.25">
      <c r="A3130" t="s">
        <v>46</v>
      </c>
      <c r="B3130" t="s">
        <v>142</v>
      </c>
      <c r="C3130" t="s">
        <v>160</v>
      </c>
      <c r="D3130" t="s">
        <v>160</v>
      </c>
      <c r="E3130" t="s">
        <v>111</v>
      </c>
      <c r="F3130">
        <f t="shared" si="18"/>
        <v>336</v>
      </c>
      <c r="G3130" t="str">
        <f>VLOOKUP(A3130,[1]Sheet1!$B$2:$E$200,3,FALSE)</f>
        <v>CLAVEL</v>
      </c>
      <c r="H3130">
        <f>+Tabla1[[#This Row],[VALOR]]/7</f>
        <v>48</v>
      </c>
    </row>
    <row r="3131" spans="1:8" x14ac:dyDescent="0.25">
      <c r="A3131" t="s">
        <v>47</v>
      </c>
      <c r="B3131" t="s">
        <v>142</v>
      </c>
      <c r="C3131" t="s">
        <v>160</v>
      </c>
      <c r="D3131" t="s">
        <v>160</v>
      </c>
      <c r="E3131" t="s">
        <v>111</v>
      </c>
      <c r="F3131">
        <f t="shared" si="18"/>
        <v>336</v>
      </c>
      <c r="G3131" t="str">
        <f>VLOOKUP(A3131,[1]Sheet1!$B$2:$E$200,3,FALSE)</f>
        <v>MINICLAVEL</v>
      </c>
      <c r="H3131">
        <f>+Tabla1[[#This Row],[VALOR]]/7</f>
        <v>48</v>
      </c>
    </row>
    <row r="3132" spans="1:8" x14ac:dyDescent="0.25">
      <c r="A3132" t="s">
        <v>48</v>
      </c>
      <c r="B3132" t="s">
        <v>142</v>
      </c>
      <c r="C3132" t="s">
        <v>160</v>
      </c>
      <c r="D3132" t="s">
        <v>160</v>
      </c>
      <c r="E3132" t="s">
        <v>111</v>
      </c>
      <c r="F3132">
        <f t="shared" si="18"/>
        <v>336</v>
      </c>
      <c r="G3132" t="str">
        <f>VLOOKUP(A3132,[1]Sheet1!$B$2:$E$200,3,FALSE)</f>
        <v>CLAVEL</v>
      </c>
      <c r="H3132">
        <f>+Tabla1[[#This Row],[VALOR]]/7</f>
        <v>48</v>
      </c>
    </row>
    <row r="3133" spans="1:8" x14ac:dyDescent="0.25">
      <c r="A3133" t="s">
        <v>112</v>
      </c>
      <c r="B3133" t="s">
        <v>142</v>
      </c>
      <c r="C3133" t="s">
        <v>160</v>
      </c>
      <c r="D3133" t="s">
        <v>160</v>
      </c>
      <c r="E3133" t="s">
        <v>111</v>
      </c>
      <c r="F3133">
        <f t="shared" si="18"/>
        <v>336</v>
      </c>
      <c r="G3133" t="str">
        <f>VLOOKUP(A3133,[1]Sheet1!$B$2:$E$200,3,FALSE)</f>
        <v>CLAVEL</v>
      </c>
      <c r="H3133">
        <f>+Tabla1[[#This Row],[VALOR]]/7</f>
        <v>48</v>
      </c>
    </row>
    <row r="3134" spans="1:8" x14ac:dyDescent="0.25">
      <c r="A3134" t="s">
        <v>49</v>
      </c>
      <c r="B3134" t="s">
        <v>142</v>
      </c>
      <c r="C3134" t="s">
        <v>160</v>
      </c>
      <c r="D3134" t="s">
        <v>160</v>
      </c>
      <c r="E3134" t="s">
        <v>111</v>
      </c>
      <c r="F3134">
        <f t="shared" si="18"/>
        <v>336</v>
      </c>
      <c r="G3134" t="str">
        <f>VLOOKUP(A3134,[1]Sheet1!$B$2:$E$200,3,FALSE)</f>
        <v>CLAVEL</v>
      </c>
      <c r="H3134">
        <f>+Tabla1[[#This Row],[VALOR]]/7</f>
        <v>48</v>
      </c>
    </row>
    <row r="3135" spans="1:8" x14ac:dyDescent="0.25">
      <c r="A3135" t="s">
        <v>50</v>
      </c>
      <c r="B3135" t="s">
        <v>142</v>
      </c>
      <c r="C3135" t="s">
        <v>160</v>
      </c>
      <c r="D3135" t="s">
        <v>160</v>
      </c>
      <c r="E3135" t="s">
        <v>111</v>
      </c>
      <c r="F3135">
        <f t="shared" si="18"/>
        <v>336</v>
      </c>
      <c r="G3135" t="str">
        <f>VLOOKUP(A3135,[1]Sheet1!$B$2:$E$200,3,FALSE)</f>
        <v>CLAVEL</v>
      </c>
      <c r="H3135">
        <f>+Tabla1[[#This Row],[VALOR]]/7</f>
        <v>48</v>
      </c>
    </row>
    <row r="3136" spans="1:8" x14ac:dyDescent="0.25">
      <c r="A3136" t="s">
        <v>51</v>
      </c>
      <c r="B3136" t="s">
        <v>142</v>
      </c>
      <c r="C3136" t="s">
        <v>160</v>
      </c>
      <c r="D3136" t="s">
        <v>160</v>
      </c>
      <c r="E3136" t="s">
        <v>111</v>
      </c>
      <c r="F3136">
        <f t="shared" si="18"/>
        <v>336</v>
      </c>
      <c r="G3136" t="str">
        <f>VLOOKUP(A3136,[1]Sheet1!$B$2:$E$200,3,FALSE)</f>
        <v>CLAVEL</v>
      </c>
      <c r="H3136">
        <f>+Tabla1[[#This Row],[VALOR]]/7</f>
        <v>48</v>
      </c>
    </row>
    <row r="3137" spans="1:8" x14ac:dyDescent="0.25">
      <c r="A3137" t="s">
        <v>52</v>
      </c>
      <c r="B3137" t="s">
        <v>142</v>
      </c>
      <c r="C3137" t="s">
        <v>160</v>
      </c>
      <c r="D3137" t="s">
        <v>160</v>
      </c>
      <c r="E3137" t="s">
        <v>111</v>
      </c>
      <c r="F3137">
        <f t="shared" si="18"/>
        <v>336</v>
      </c>
      <c r="G3137" t="str">
        <f>VLOOKUP(A3137,[1]Sheet1!$B$2:$E$200,3,FALSE)</f>
        <v>CLAVEL</v>
      </c>
      <c r="H3137">
        <f>+Tabla1[[#This Row],[VALOR]]/7</f>
        <v>48</v>
      </c>
    </row>
    <row r="3138" spans="1:8" x14ac:dyDescent="0.25">
      <c r="A3138" t="s">
        <v>53</v>
      </c>
      <c r="B3138" t="s">
        <v>142</v>
      </c>
      <c r="C3138" t="s">
        <v>160</v>
      </c>
      <c r="D3138" t="s">
        <v>160</v>
      </c>
      <c r="E3138" t="s">
        <v>111</v>
      </c>
      <c r="F3138">
        <f t="shared" si="18"/>
        <v>336</v>
      </c>
      <c r="G3138" t="str">
        <f>VLOOKUP(A3138,[1]Sheet1!$B$2:$E$200,3,FALSE)</f>
        <v>CLAVEL</v>
      </c>
      <c r="H3138">
        <f>+Tabla1[[#This Row],[VALOR]]/7</f>
        <v>48</v>
      </c>
    </row>
    <row r="3139" spans="1:8" x14ac:dyDescent="0.25">
      <c r="A3139" t="s">
        <v>54</v>
      </c>
      <c r="B3139" t="s">
        <v>142</v>
      </c>
      <c r="C3139" t="s">
        <v>160</v>
      </c>
      <c r="D3139" t="s">
        <v>160</v>
      </c>
      <c r="E3139" t="s">
        <v>111</v>
      </c>
      <c r="F3139">
        <f t="shared" si="18"/>
        <v>336</v>
      </c>
      <c r="G3139" t="str">
        <f>VLOOKUP(A3139,[1]Sheet1!$B$2:$E$200,3,FALSE)</f>
        <v>CLAVEL</v>
      </c>
      <c r="H3139">
        <f>+Tabla1[[#This Row],[VALOR]]/7</f>
        <v>48</v>
      </c>
    </row>
    <row r="3140" spans="1:8" x14ac:dyDescent="0.25">
      <c r="A3140" t="s">
        <v>55</v>
      </c>
      <c r="B3140" t="s">
        <v>142</v>
      </c>
      <c r="C3140" t="s">
        <v>160</v>
      </c>
      <c r="D3140" t="s">
        <v>160</v>
      </c>
      <c r="E3140" t="s">
        <v>111</v>
      </c>
      <c r="F3140">
        <f t="shared" si="18"/>
        <v>336</v>
      </c>
      <c r="G3140" t="str">
        <f>VLOOKUP(A3140,[1]Sheet1!$B$2:$E$200,3,FALSE)</f>
        <v>MINICLAVEL</v>
      </c>
      <c r="H3140">
        <f>+Tabla1[[#This Row],[VALOR]]/7</f>
        <v>48</v>
      </c>
    </row>
    <row r="3141" spans="1:8" x14ac:dyDescent="0.25">
      <c r="A3141" t="s">
        <v>56</v>
      </c>
      <c r="B3141" t="s">
        <v>142</v>
      </c>
      <c r="C3141" t="s">
        <v>160</v>
      </c>
      <c r="D3141" t="s">
        <v>160</v>
      </c>
      <c r="E3141" t="s">
        <v>111</v>
      </c>
      <c r="F3141">
        <f t="shared" si="18"/>
        <v>336</v>
      </c>
      <c r="G3141" t="str">
        <f>VLOOKUP(A3141,[1]Sheet1!$B$2:$E$200,3,FALSE)</f>
        <v>MINICLAVEL</v>
      </c>
      <c r="H3141">
        <f>+Tabla1[[#This Row],[VALOR]]/7</f>
        <v>48</v>
      </c>
    </row>
    <row r="3142" spans="1:8" x14ac:dyDescent="0.25">
      <c r="A3142" t="s">
        <v>57</v>
      </c>
      <c r="B3142" t="s">
        <v>142</v>
      </c>
      <c r="C3142" t="s">
        <v>160</v>
      </c>
      <c r="D3142" t="s">
        <v>160</v>
      </c>
      <c r="E3142" t="s">
        <v>111</v>
      </c>
      <c r="F3142">
        <f t="shared" si="18"/>
        <v>336</v>
      </c>
      <c r="G3142" t="str">
        <f>VLOOKUP(A3142,[1]Sheet1!$B$2:$E$200,3,FALSE)</f>
        <v>CLAVEL</v>
      </c>
      <c r="H3142">
        <f>+Tabla1[[#This Row],[VALOR]]/7</f>
        <v>48</v>
      </c>
    </row>
    <row r="3143" spans="1:8" x14ac:dyDescent="0.25">
      <c r="A3143" t="s">
        <v>113</v>
      </c>
      <c r="B3143" t="s">
        <v>142</v>
      </c>
      <c r="C3143" t="s">
        <v>160</v>
      </c>
      <c r="D3143" t="s">
        <v>160</v>
      </c>
      <c r="E3143" t="s">
        <v>111</v>
      </c>
      <c r="F3143">
        <f t="shared" si="18"/>
        <v>336</v>
      </c>
      <c r="G3143" t="str">
        <f>VLOOKUP(A3143,[1]Sheet1!$B$2:$E$200,3,FALSE)</f>
        <v>MINICLAVEL</v>
      </c>
      <c r="H3143">
        <f>+Tabla1[[#This Row],[VALOR]]/7</f>
        <v>48</v>
      </c>
    </row>
    <row r="3144" spans="1:8" x14ac:dyDescent="0.25">
      <c r="A3144" t="s">
        <v>117</v>
      </c>
      <c r="B3144" t="s">
        <v>142</v>
      </c>
      <c r="C3144" t="s">
        <v>160</v>
      </c>
      <c r="D3144" t="s">
        <v>160</v>
      </c>
      <c r="E3144" t="s">
        <v>111</v>
      </c>
      <c r="F3144">
        <f t="shared" si="18"/>
        <v>336</v>
      </c>
      <c r="G3144" t="str">
        <f>VLOOKUP(A3144,[1]Sheet1!$B$2:$E$200,3,FALSE)</f>
        <v>MINICLAVEL</v>
      </c>
      <c r="H3144">
        <f>+Tabla1[[#This Row],[VALOR]]/7</f>
        <v>48</v>
      </c>
    </row>
    <row r="3145" spans="1:8" x14ac:dyDescent="0.25">
      <c r="A3145" t="s">
        <v>58</v>
      </c>
      <c r="B3145" t="s">
        <v>142</v>
      </c>
      <c r="C3145" t="s">
        <v>160</v>
      </c>
      <c r="D3145" t="s">
        <v>160</v>
      </c>
      <c r="E3145" t="s">
        <v>111</v>
      </c>
      <c r="F3145">
        <f t="shared" ref="F3145:F3176" si="19">48*7</f>
        <v>336</v>
      </c>
      <c r="G3145" t="str">
        <f>VLOOKUP(A3145,[1]Sheet1!$B$2:$E$200,3,FALSE)</f>
        <v>MINICLAVEL</v>
      </c>
      <c r="H3145">
        <f>+Tabla1[[#This Row],[VALOR]]/7</f>
        <v>48</v>
      </c>
    </row>
    <row r="3146" spans="1:8" x14ac:dyDescent="0.25">
      <c r="A3146" t="s">
        <v>118</v>
      </c>
      <c r="B3146" t="s">
        <v>142</v>
      </c>
      <c r="C3146" t="s">
        <v>160</v>
      </c>
      <c r="D3146" t="s">
        <v>160</v>
      </c>
      <c r="E3146" t="s">
        <v>111</v>
      </c>
      <c r="F3146">
        <f t="shared" si="19"/>
        <v>336</v>
      </c>
      <c r="G3146" t="str">
        <f>VLOOKUP(A3146,[1]Sheet1!$B$2:$E$200,3,FALSE)</f>
        <v>CLAVEL</v>
      </c>
      <c r="H3146">
        <f>+Tabla1[[#This Row],[VALOR]]/7</f>
        <v>48</v>
      </c>
    </row>
    <row r="3147" spans="1:8" x14ac:dyDescent="0.25">
      <c r="A3147" t="s">
        <v>59</v>
      </c>
      <c r="B3147" t="s">
        <v>142</v>
      </c>
      <c r="C3147" t="s">
        <v>160</v>
      </c>
      <c r="D3147" t="s">
        <v>160</v>
      </c>
      <c r="E3147" t="s">
        <v>111</v>
      </c>
      <c r="F3147">
        <f t="shared" si="19"/>
        <v>336</v>
      </c>
      <c r="G3147" t="str">
        <f>VLOOKUP(A3147,[1]Sheet1!$B$2:$E$200,3,FALSE)</f>
        <v>CLAVEL</v>
      </c>
      <c r="H3147">
        <f>+Tabla1[[#This Row],[VALOR]]/7</f>
        <v>48</v>
      </c>
    </row>
    <row r="3148" spans="1:8" x14ac:dyDescent="0.25">
      <c r="A3148" t="s">
        <v>60</v>
      </c>
      <c r="B3148" t="s">
        <v>142</v>
      </c>
      <c r="C3148" t="s">
        <v>160</v>
      </c>
      <c r="D3148" t="s">
        <v>160</v>
      </c>
      <c r="E3148" t="s">
        <v>111</v>
      </c>
      <c r="F3148">
        <f t="shared" si="19"/>
        <v>336</v>
      </c>
      <c r="G3148" t="str">
        <f>VLOOKUP(A3148,[1]Sheet1!$B$2:$E$200,3,FALSE)</f>
        <v>MINICLAVEL</v>
      </c>
      <c r="H3148">
        <f>+Tabla1[[#This Row],[VALOR]]/7</f>
        <v>48</v>
      </c>
    </row>
    <row r="3149" spans="1:8" x14ac:dyDescent="0.25">
      <c r="A3149" t="s">
        <v>61</v>
      </c>
      <c r="B3149" t="s">
        <v>142</v>
      </c>
      <c r="C3149" t="s">
        <v>160</v>
      </c>
      <c r="D3149" t="s">
        <v>160</v>
      </c>
      <c r="E3149" t="s">
        <v>111</v>
      </c>
      <c r="F3149">
        <f t="shared" si="19"/>
        <v>336</v>
      </c>
      <c r="G3149" t="str">
        <f>VLOOKUP(A3149,[1]Sheet1!$B$2:$E$200,3,FALSE)</f>
        <v>CLAVEL</v>
      </c>
      <c r="H3149">
        <f>+Tabla1[[#This Row],[VALOR]]/7</f>
        <v>48</v>
      </c>
    </row>
    <row r="3150" spans="1:8" x14ac:dyDescent="0.25">
      <c r="A3150" t="s">
        <v>62</v>
      </c>
      <c r="B3150" t="s">
        <v>142</v>
      </c>
      <c r="C3150" t="s">
        <v>160</v>
      </c>
      <c r="D3150" t="s">
        <v>160</v>
      </c>
      <c r="E3150" t="s">
        <v>111</v>
      </c>
      <c r="F3150">
        <f t="shared" si="19"/>
        <v>336</v>
      </c>
      <c r="G3150" t="str">
        <f>VLOOKUP(A3150,[1]Sheet1!$B$2:$E$200,3,FALSE)</f>
        <v>MINICLAVEL</v>
      </c>
      <c r="H3150">
        <f>+Tabla1[[#This Row],[VALOR]]/7</f>
        <v>48</v>
      </c>
    </row>
    <row r="3151" spans="1:8" x14ac:dyDescent="0.25">
      <c r="A3151" t="s">
        <v>63</v>
      </c>
      <c r="B3151" t="s">
        <v>142</v>
      </c>
      <c r="C3151" t="s">
        <v>160</v>
      </c>
      <c r="D3151" t="s">
        <v>160</v>
      </c>
      <c r="E3151" t="s">
        <v>111</v>
      </c>
      <c r="F3151">
        <f t="shared" si="19"/>
        <v>336</v>
      </c>
      <c r="G3151" t="str">
        <f>VLOOKUP(A3151,[1]Sheet1!$B$2:$E$200,3,FALSE)</f>
        <v>CLAVEL</v>
      </c>
      <c r="H3151">
        <f>+Tabla1[[#This Row],[VALOR]]/7</f>
        <v>48</v>
      </c>
    </row>
    <row r="3152" spans="1:8" x14ac:dyDescent="0.25">
      <c r="A3152" t="s">
        <v>64</v>
      </c>
      <c r="B3152" t="s">
        <v>142</v>
      </c>
      <c r="C3152" t="s">
        <v>160</v>
      </c>
      <c r="D3152" t="s">
        <v>160</v>
      </c>
      <c r="E3152" t="s">
        <v>111</v>
      </c>
      <c r="F3152">
        <f t="shared" si="19"/>
        <v>336</v>
      </c>
      <c r="G3152" t="str">
        <f>VLOOKUP(A3152,[1]Sheet1!$B$2:$E$200,3,FALSE)</f>
        <v>CLAVEL</v>
      </c>
      <c r="H3152">
        <f>+Tabla1[[#This Row],[VALOR]]/7</f>
        <v>48</v>
      </c>
    </row>
    <row r="3153" spans="1:8" x14ac:dyDescent="0.25">
      <c r="A3153" t="s">
        <v>65</v>
      </c>
      <c r="B3153" t="s">
        <v>142</v>
      </c>
      <c r="C3153" t="s">
        <v>160</v>
      </c>
      <c r="D3153" t="s">
        <v>160</v>
      </c>
      <c r="E3153" t="s">
        <v>111</v>
      </c>
      <c r="F3153">
        <f t="shared" si="19"/>
        <v>336</v>
      </c>
      <c r="G3153" t="str">
        <f>VLOOKUP(A3153,[1]Sheet1!$B$2:$E$200,3,FALSE)</f>
        <v>CLAVEL</v>
      </c>
      <c r="H3153">
        <f>+Tabla1[[#This Row],[VALOR]]/7</f>
        <v>48</v>
      </c>
    </row>
    <row r="3154" spans="1:8" x14ac:dyDescent="0.25">
      <c r="A3154" t="s">
        <v>66</v>
      </c>
      <c r="B3154" t="s">
        <v>142</v>
      </c>
      <c r="C3154" t="s">
        <v>160</v>
      </c>
      <c r="D3154" t="s">
        <v>160</v>
      </c>
      <c r="E3154" t="s">
        <v>111</v>
      </c>
      <c r="F3154">
        <f t="shared" si="19"/>
        <v>336</v>
      </c>
      <c r="G3154" t="str">
        <f>VLOOKUP(A3154,[1]Sheet1!$B$2:$E$200,3,FALSE)</f>
        <v>MINICLAVEL</v>
      </c>
      <c r="H3154">
        <f>+Tabla1[[#This Row],[VALOR]]/7</f>
        <v>48</v>
      </c>
    </row>
    <row r="3155" spans="1:8" x14ac:dyDescent="0.25">
      <c r="A3155" t="s">
        <v>67</v>
      </c>
      <c r="B3155" t="s">
        <v>142</v>
      </c>
      <c r="C3155" t="s">
        <v>160</v>
      </c>
      <c r="D3155" t="s">
        <v>160</v>
      </c>
      <c r="E3155" t="s">
        <v>111</v>
      </c>
      <c r="F3155">
        <f t="shared" si="19"/>
        <v>336</v>
      </c>
      <c r="G3155" t="str">
        <f>VLOOKUP(A3155,[1]Sheet1!$B$2:$E$200,3,FALSE)</f>
        <v>CLAVEL</v>
      </c>
      <c r="H3155">
        <f>+Tabla1[[#This Row],[VALOR]]/7</f>
        <v>48</v>
      </c>
    </row>
    <row r="3156" spans="1:8" x14ac:dyDescent="0.25">
      <c r="A3156" t="s">
        <v>68</v>
      </c>
      <c r="B3156" t="s">
        <v>142</v>
      </c>
      <c r="C3156" t="s">
        <v>160</v>
      </c>
      <c r="D3156" t="s">
        <v>160</v>
      </c>
      <c r="E3156" t="s">
        <v>111</v>
      </c>
      <c r="F3156">
        <f t="shared" si="19"/>
        <v>336</v>
      </c>
      <c r="G3156" t="str">
        <f>VLOOKUP(A3156,[1]Sheet1!$B$2:$E$200,3,FALSE)</f>
        <v>MINICLAVEL</v>
      </c>
      <c r="H3156">
        <f>+Tabla1[[#This Row],[VALOR]]/7</f>
        <v>48</v>
      </c>
    </row>
    <row r="3157" spans="1:8" x14ac:dyDescent="0.25">
      <c r="A3157" t="s">
        <v>69</v>
      </c>
      <c r="B3157" t="s">
        <v>142</v>
      </c>
      <c r="C3157" t="s">
        <v>160</v>
      </c>
      <c r="D3157" t="s">
        <v>160</v>
      </c>
      <c r="E3157" t="s">
        <v>111</v>
      </c>
      <c r="F3157">
        <f t="shared" si="19"/>
        <v>336</v>
      </c>
      <c r="G3157" t="str">
        <f>VLOOKUP(A3157,[1]Sheet1!$B$2:$E$200,3,FALSE)</f>
        <v>MINICLAVEL</v>
      </c>
      <c r="H3157">
        <f>+Tabla1[[#This Row],[VALOR]]/7</f>
        <v>48</v>
      </c>
    </row>
    <row r="3158" spans="1:8" x14ac:dyDescent="0.25">
      <c r="A3158" t="s">
        <v>70</v>
      </c>
      <c r="B3158" t="s">
        <v>142</v>
      </c>
      <c r="C3158" t="s">
        <v>160</v>
      </c>
      <c r="D3158" t="s">
        <v>160</v>
      </c>
      <c r="E3158" t="s">
        <v>111</v>
      </c>
      <c r="F3158">
        <f t="shared" si="19"/>
        <v>336</v>
      </c>
      <c r="G3158" t="str">
        <f>VLOOKUP(A3158,[1]Sheet1!$B$2:$E$200,3,FALSE)</f>
        <v>MINICLAVEL</v>
      </c>
      <c r="H3158">
        <f>+Tabla1[[#This Row],[VALOR]]/7</f>
        <v>48</v>
      </c>
    </row>
    <row r="3159" spans="1:8" x14ac:dyDescent="0.25">
      <c r="A3159" t="s">
        <v>71</v>
      </c>
      <c r="B3159" t="s">
        <v>142</v>
      </c>
      <c r="C3159" t="s">
        <v>160</v>
      </c>
      <c r="D3159" t="s">
        <v>160</v>
      </c>
      <c r="E3159" t="s">
        <v>111</v>
      </c>
      <c r="F3159">
        <f t="shared" si="19"/>
        <v>336</v>
      </c>
      <c r="G3159" t="str">
        <f>VLOOKUP(A3159,[1]Sheet1!$B$2:$E$200,3,FALSE)</f>
        <v>MINICLAVEL</v>
      </c>
      <c r="H3159">
        <f>+Tabla1[[#This Row],[VALOR]]/7</f>
        <v>48</v>
      </c>
    </row>
    <row r="3160" spans="1:8" x14ac:dyDescent="0.25">
      <c r="A3160" t="s">
        <v>72</v>
      </c>
      <c r="B3160" t="s">
        <v>142</v>
      </c>
      <c r="C3160" t="s">
        <v>160</v>
      </c>
      <c r="D3160" t="s">
        <v>160</v>
      </c>
      <c r="E3160" t="s">
        <v>111</v>
      </c>
      <c r="F3160">
        <f t="shared" si="19"/>
        <v>336</v>
      </c>
      <c r="G3160" t="str">
        <f>VLOOKUP(A3160,[1]Sheet1!$B$2:$E$200,3,FALSE)</f>
        <v>CLAVEL</v>
      </c>
      <c r="H3160">
        <f>+Tabla1[[#This Row],[VALOR]]/7</f>
        <v>48</v>
      </c>
    </row>
    <row r="3161" spans="1:8" x14ac:dyDescent="0.25">
      <c r="A3161" t="s">
        <v>73</v>
      </c>
      <c r="B3161" t="s">
        <v>142</v>
      </c>
      <c r="C3161" t="s">
        <v>160</v>
      </c>
      <c r="D3161" t="s">
        <v>160</v>
      </c>
      <c r="E3161" t="s">
        <v>111</v>
      </c>
      <c r="F3161">
        <f t="shared" si="19"/>
        <v>336</v>
      </c>
      <c r="G3161" t="str">
        <f>VLOOKUP(A3161,[1]Sheet1!$B$2:$E$200,3,FALSE)</f>
        <v>CLAVEL</v>
      </c>
      <c r="H3161">
        <f>+Tabla1[[#This Row],[VALOR]]/7</f>
        <v>48</v>
      </c>
    </row>
    <row r="3162" spans="1:8" x14ac:dyDescent="0.25">
      <c r="A3162" t="s">
        <v>74</v>
      </c>
      <c r="B3162" t="s">
        <v>142</v>
      </c>
      <c r="C3162" t="s">
        <v>160</v>
      </c>
      <c r="D3162" t="s">
        <v>160</v>
      </c>
      <c r="E3162" t="s">
        <v>111</v>
      </c>
      <c r="F3162">
        <f t="shared" si="19"/>
        <v>336</v>
      </c>
      <c r="G3162" t="str">
        <f>VLOOKUP(A3162,[1]Sheet1!$B$2:$E$200,3,FALSE)</f>
        <v>CLAVEL</v>
      </c>
      <c r="H3162">
        <f>+Tabla1[[#This Row],[VALOR]]/7</f>
        <v>48</v>
      </c>
    </row>
    <row r="3163" spans="1:8" x14ac:dyDescent="0.25">
      <c r="A3163" t="s">
        <v>75</v>
      </c>
      <c r="B3163" t="s">
        <v>142</v>
      </c>
      <c r="C3163" t="s">
        <v>160</v>
      </c>
      <c r="D3163" t="s">
        <v>160</v>
      </c>
      <c r="E3163" t="s">
        <v>111</v>
      </c>
      <c r="F3163">
        <f t="shared" si="19"/>
        <v>336</v>
      </c>
      <c r="G3163" t="str">
        <f>VLOOKUP(A3163,[1]Sheet1!$B$2:$E$200,3,FALSE)</f>
        <v>MINICLAVEL</v>
      </c>
      <c r="H3163">
        <f>+Tabla1[[#This Row],[VALOR]]/7</f>
        <v>48</v>
      </c>
    </row>
    <row r="3164" spans="1:8" x14ac:dyDescent="0.25">
      <c r="A3164" t="s">
        <v>76</v>
      </c>
      <c r="B3164" t="s">
        <v>142</v>
      </c>
      <c r="C3164" t="s">
        <v>160</v>
      </c>
      <c r="D3164" t="s">
        <v>160</v>
      </c>
      <c r="E3164" t="s">
        <v>111</v>
      </c>
      <c r="F3164">
        <f t="shared" si="19"/>
        <v>336</v>
      </c>
      <c r="G3164" t="str">
        <f>VLOOKUP(A3164,[1]Sheet1!$B$2:$E$200,3,FALSE)</f>
        <v>MINICLAVEL</v>
      </c>
      <c r="H3164">
        <f>+Tabla1[[#This Row],[VALOR]]/7</f>
        <v>48</v>
      </c>
    </row>
    <row r="3165" spans="1:8" x14ac:dyDescent="0.25">
      <c r="A3165" t="s">
        <v>77</v>
      </c>
      <c r="B3165" t="s">
        <v>142</v>
      </c>
      <c r="C3165" t="s">
        <v>160</v>
      </c>
      <c r="D3165" t="s">
        <v>160</v>
      </c>
      <c r="E3165" t="s">
        <v>111</v>
      </c>
      <c r="F3165">
        <f t="shared" si="19"/>
        <v>336</v>
      </c>
      <c r="G3165" t="str">
        <f>VLOOKUP(A3165,[1]Sheet1!$B$2:$E$200,3,FALSE)</f>
        <v>MINICLAVEL</v>
      </c>
      <c r="H3165">
        <f>+Tabla1[[#This Row],[VALOR]]/7</f>
        <v>48</v>
      </c>
    </row>
    <row r="3166" spans="1:8" x14ac:dyDescent="0.25">
      <c r="A3166" t="s">
        <v>119</v>
      </c>
      <c r="B3166" t="s">
        <v>142</v>
      </c>
      <c r="C3166" t="s">
        <v>160</v>
      </c>
      <c r="D3166" t="s">
        <v>160</v>
      </c>
      <c r="E3166" t="s">
        <v>111</v>
      </c>
      <c r="F3166">
        <f t="shared" si="19"/>
        <v>336</v>
      </c>
      <c r="G3166" t="str">
        <f>VLOOKUP(A3166,[1]Sheet1!$B$2:$E$200,3,FALSE)</f>
        <v>MINICLAVEL</v>
      </c>
      <c r="H3166">
        <f>+Tabla1[[#This Row],[VALOR]]/7</f>
        <v>48</v>
      </c>
    </row>
    <row r="3167" spans="1:8" x14ac:dyDescent="0.25">
      <c r="A3167" t="s">
        <v>78</v>
      </c>
      <c r="B3167" t="s">
        <v>142</v>
      </c>
      <c r="C3167" t="s">
        <v>160</v>
      </c>
      <c r="D3167" t="s">
        <v>160</v>
      </c>
      <c r="E3167" t="s">
        <v>111</v>
      </c>
      <c r="F3167">
        <f t="shared" si="19"/>
        <v>336</v>
      </c>
      <c r="G3167" t="str">
        <f>VLOOKUP(A3167,[1]Sheet1!$B$2:$E$200,3,FALSE)</f>
        <v>MINICLAVEL</v>
      </c>
      <c r="H3167">
        <f>+Tabla1[[#This Row],[VALOR]]/7</f>
        <v>48</v>
      </c>
    </row>
    <row r="3168" spans="1:8" x14ac:dyDescent="0.25">
      <c r="A3168" t="s">
        <v>79</v>
      </c>
      <c r="B3168" t="s">
        <v>142</v>
      </c>
      <c r="C3168" t="s">
        <v>160</v>
      </c>
      <c r="D3168" t="s">
        <v>160</v>
      </c>
      <c r="E3168" t="s">
        <v>111</v>
      </c>
      <c r="F3168">
        <f t="shared" si="19"/>
        <v>336</v>
      </c>
      <c r="G3168" t="str">
        <f>VLOOKUP(A3168,[1]Sheet1!$B$2:$E$200,3,FALSE)</f>
        <v>CLAVEL</v>
      </c>
      <c r="H3168">
        <f>+Tabla1[[#This Row],[VALOR]]/7</f>
        <v>48</v>
      </c>
    </row>
    <row r="3169" spans="1:8" x14ac:dyDescent="0.25">
      <c r="A3169" t="s">
        <v>80</v>
      </c>
      <c r="B3169" t="s">
        <v>142</v>
      </c>
      <c r="C3169" t="s">
        <v>160</v>
      </c>
      <c r="D3169" t="s">
        <v>160</v>
      </c>
      <c r="E3169" t="s">
        <v>111</v>
      </c>
      <c r="F3169">
        <f t="shared" si="19"/>
        <v>336</v>
      </c>
      <c r="G3169" t="str">
        <f>VLOOKUP(A3169,[1]Sheet1!$B$2:$E$200,3,FALSE)</f>
        <v>MINICLAVEL</v>
      </c>
      <c r="H3169">
        <f>+Tabla1[[#This Row],[VALOR]]/7</f>
        <v>48</v>
      </c>
    </row>
    <row r="3170" spans="1:8" x14ac:dyDescent="0.25">
      <c r="A3170" t="s">
        <v>81</v>
      </c>
      <c r="B3170" t="s">
        <v>142</v>
      </c>
      <c r="C3170" t="s">
        <v>160</v>
      </c>
      <c r="D3170" t="s">
        <v>160</v>
      </c>
      <c r="E3170" t="s">
        <v>111</v>
      </c>
      <c r="F3170">
        <f t="shared" si="19"/>
        <v>336</v>
      </c>
      <c r="G3170" t="str">
        <f>VLOOKUP(A3170,[1]Sheet1!$B$2:$E$200,3,FALSE)</f>
        <v>MINICLAVEL</v>
      </c>
      <c r="H3170">
        <f>+Tabla1[[#This Row],[VALOR]]/7</f>
        <v>48</v>
      </c>
    </row>
    <row r="3171" spans="1:8" x14ac:dyDescent="0.25">
      <c r="A3171" t="s">
        <v>82</v>
      </c>
      <c r="B3171" t="s">
        <v>142</v>
      </c>
      <c r="C3171" t="s">
        <v>160</v>
      </c>
      <c r="D3171" t="s">
        <v>160</v>
      </c>
      <c r="E3171" t="s">
        <v>111</v>
      </c>
      <c r="F3171">
        <f t="shared" si="19"/>
        <v>336</v>
      </c>
      <c r="G3171" t="str">
        <f>VLOOKUP(A3171,[1]Sheet1!$B$2:$E$200,3,FALSE)</f>
        <v>CLAVEL</v>
      </c>
      <c r="H3171">
        <f>+Tabla1[[#This Row],[VALOR]]/7</f>
        <v>48</v>
      </c>
    </row>
    <row r="3172" spans="1:8" x14ac:dyDescent="0.25">
      <c r="A3172" t="s">
        <v>83</v>
      </c>
      <c r="B3172" t="s">
        <v>142</v>
      </c>
      <c r="C3172" t="s">
        <v>160</v>
      </c>
      <c r="D3172" t="s">
        <v>160</v>
      </c>
      <c r="E3172" t="s">
        <v>111</v>
      </c>
      <c r="F3172">
        <f t="shared" si="19"/>
        <v>336</v>
      </c>
      <c r="G3172" t="str">
        <f>VLOOKUP(A3172,[1]Sheet1!$B$2:$E$200,3,FALSE)</f>
        <v>MINICLAVEL</v>
      </c>
      <c r="H3172">
        <f>+Tabla1[[#This Row],[VALOR]]/7</f>
        <v>48</v>
      </c>
    </row>
    <row r="3173" spans="1:8" x14ac:dyDescent="0.25">
      <c r="A3173" t="s">
        <v>162</v>
      </c>
      <c r="B3173" t="s">
        <v>142</v>
      </c>
      <c r="C3173" t="s">
        <v>160</v>
      </c>
      <c r="D3173" t="s">
        <v>160</v>
      </c>
      <c r="E3173" t="s">
        <v>111</v>
      </c>
      <c r="F3173">
        <f t="shared" si="19"/>
        <v>336</v>
      </c>
      <c r="G3173" t="str">
        <f>VLOOKUP(A3173,[1]Sheet1!$B$2:$E$200,3,FALSE)</f>
        <v>CLAVEL</v>
      </c>
      <c r="H3173">
        <f>+Tabla1[[#This Row],[VALOR]]/7</f>
        <v>48</v>
      </c>
    </row>
    <row r="3174" spans="1:8" x14ac:dyDescent="0.25">
      <c r="A3174" t="s">
        <v>120</v>
      </c>
      <c r="B3174" t="s">
        <v>142</v>
      </c>
      <c r="C3174" t="s">
        <v>160</v>
      </c>
      <c r="D3174" t="s">
        <v>160</v>
      </c>
      <c r="E3174" t="s">
        <v>111</v>
      </c>
      <c r="F3174">
        <f t="shared" si="19"/>
        <v>336</v>
      </c>
      <c r="G3174" t="e">
        <f>VLOOKUP(A3174,[1]Sheet1!$B$2:$E$200,3,FALSE)</f>
        <v>#N/A</v>
      </c>
      <c r="H3174">
        <f>+Tabla1[[#This Row],[VALOR]]/7</f>
        <v>48</v>
      </c>
    </row>
    <row r="3175" spans="1:8" x14ac:dyDescent="0.25">
      <c r="A3175" t="s">
        <v>84</v>
      </c>
      <c r="B3175" t="s">
        <v>142</v>
      </c>
      <c r="C3175" t="s">
        <v>160</v>
      </c>
      <c r="D3175" t="s">
        <v>160</v>
      </c>
      <c r="E3175" t="s">
        <v>111</v>
      </c>
      <c r="F3175">
        <f t="shared" si="19"/>
        <v>336</v>
      </c>
      <c r="G3175" t="str">
        <f>VLOOKUP(A3175,[1]Sheet1!$B$2:$E$200,3,FALSE)</f>
        <v>MINICLAVEL</v>
      </c>
      <c r="H3175">
        <f>+Tabla1[[#This Row],[VALOR]]/7</f>
        <v>48</v>
      </c>
    </row>
    <row r="3176" spans="1:8" x14ac:dyDescent="0.25">
      <c r="A3176" t="s">
        <v>85</v>
      </c>
      <c r="B3176" t="s">
        <v>142</v>
      </c>
      <c r="C3176" t="s">
        <v>160</v>
      </c>
      <c r="D3176" t="s">
        <v>160</v>
      </c>
      <c r="E3176" t="s">
        <v>111</v>
      </c>
      <c r="F3176">
        <f t="shared" si="19"/>
        <v>336</v>
      </c>
      <c r="G3176" t="str">
        <f>VLOOKUP(A3176,[1]Sheet1!$B$2:$E$200,3,FALSE)</f>
        <v>CLAVEL</v>
      </c>
      <c r="H3176">
        <f>+Tabla1[[#This Row],[VALOR]]/7</f>
        <v>48</v>
      </c>
    </row>
    <row r="3177" spans="1:8" x14ac:dyDescent="0.25">
      <c r="A3177" t="s">
        <v>86</v>
      </c>
      <c r="B3177" t="s">
        <v>142</v>
      </c>
      <c r="C3177" t="s">
        <v>160</v>
      </c>
      <c r="D3177" t="s">
        <v>160</v>
      </c>
      <c r="E3177" t="s">
        <v>111</v>
      </c>
      <c r="F3177">
        <f t="shared" ref="F3177:F3190" si="20">48*7</f>
        <v>336</v>
      </c>
      <c r="G3177" t="str">
        <f>VLOOKUP(A3177,[1]Sheet1!$B$2:$E$200,3,FALSE)</f>
        <v>MINICLAVEL</v>
      </c>
      <c r="H3177">
        <f>+Tabla1[[#This Row],[VALOR]]/7</f>
        <v>48</v>
      </c>
    </row>
    <row r="3178" spans="1:8" x14ac:dyDescent="0.25">
      <c r="A3178" t="s">
        <v>87</v>
      </c>
      <c r="B3178" t="s">
        <v>142</v>
      </c>
      <c r="C3178" t="s">
        <v>160</v>
      </c>
      <c r="D3178" t="s">
        <v>160</v>
      </c>
      <c r="E3178" t="s">
        <v>111</v>
      </c>
      <c r="F3178">
        <f t="shared" si="20"/>
        <v>336</v>
      </c>
      <c r="G3178" t="str">
        <f>VLOOKUP(A3178,[1]Sheet1!$B$2:$E$200,3,FALSE)</f>
        <v>CLAVEL</v>
      </c>
      <c r="H3178">
        <f>+Tabla1[[#This Row],[VALOR]]/7</f>
        <v>48</v>
      </c>
    </row>
    <row r="3179" spans="1:8" x14ac:dyDescent="0.25">
      <c r="A3179" t="s">
        <v>88</v>
      </c>
      <c r="B3179" t="s">
        <v>142</v>
      </c>
      <c r="C3179" t="s">
        <v>160</v>
      </c>
      <c r="D3179" t="s">
        <v>160</v>
      </c>
      <c r="E3179" t="s">
        <v>111</v>
      </c>
      <c r="F3179">
        <f t="shared" si="20"/>
        <v>336</v>
      </c>
      <c r="G3179" t="str">
        <f>VLOOKUP(A3179,[1]Sheet1!$B$2:$E$200,3,FALSE)</f>
        <v>CLAVEL</v>
      </c>
      <c r="H3179">
        <f>+Tabla1[[#This Row],[VALOR]]/7</f>
        <v>48</v>
      </c>
    </row>
    <row r="3180" spans="1:8" x14ac:dyDescent="0.25">
      <c r="A3180" t="s">
        <v>121</v>
      </c>
      <c r="B3180" t="s">
        <v>142</v>
      </c>
      <c r="C3180" t="s">
        <v>160</v>
      </c>
      <c r="D3180" t="s">
        <v>160</v>
      </c>
      <c r="E3180" t="s">
        <v>111</v>
      </c>
      <c r="F3180">
        <f t="shared" si="20"/>
        <v>336</v>
      </c>
      <c r="G3180" t="str">
        <f>VLOOKUP(A3180,[1]Sheet1!$B$2:$E$200,3,FALSE)</f>
        <v>MINICLAVEL</v>
      </c>
      <c r="H3180">
        <f>+Tabla1[[#This Row],[VALOR]]/7</f>
        <v>48</v>
      </c>
    </row>
    <row r="3181" spans="1:8" x14ac:dyDescent="0.25">
      <c r="A3181" t="s">
        <v>89</v>
      </c>
      <c r="B3181" t="s">
        <v>142</v>
      </c>
      <c r="C3181" t="s">
        <v>160</v>
      </c>
      <c r="D3181" t="s">
        <v>160</v>
      </c>
      <c r="E3181" t="s">
        <v>111</v>
      </c>
      <c r="F3181">
        <f t="shared" si="20"/>
        <v>336</v>
      </c>
      <c r="G3181" t="str">
        <f>VLOOKUP(A3181,[1]Sheet1!$B$2:$E$200,3,FALSE)</f>
        <v>MINICLAVEL</v>
      </c>
      <c r="H3181">
        <f>+Tabla1[[#This Row],[VALOR]]/7</f>
        <v>48</v>
      </c>
    </row>
    <row r="3182" spans="1:8" x14ac:dyDescent="0.25">
      <c r="A3182" t="s">
        <v>90</v>
      </c>
      <c r="B3182" t="s">
        <v>142</v>
      </c>
      <c r="C3182" t="s">
        <v>160</v>
      </c>
      <c r="D3182" t="s">
        <v>160</v>
      </c>
      <c r="E3182" t="s">
        <v>111</v>
      </c>
      <c r="F3182">
        <f t="shared" si="20"/>
        <v>336</v>
      </c>
      <c r="G3182" t="str">
        <f>VLOOKUP(A3182,[1]Sheet1!$B$2:$E$200,3,FALSE)</f>
        <v>CLAVEL</v>
      </c>
      <c r="H3182">
        <f>+Tabla1[[#This Row],[VALOR]]/7</f>
        <v>48</v>
      </c>
    </row>
    <row r="3183" spans="1:8" x14ac:dyDescent="0.25">
      <c r="A3183" t="s">
        <v>91</v>
      </c>
      <c r="B3183" t="s">
        <v>142</v>
      </c>
      <c r="C3183" t="s">
        <v>160</v>
      </c>
      <c r="D3183" t="s">
        <v>160</v>
      </c>
      <c r="E3183" t="s">
        <v>111</v>
      </c>
      <c r="F3183">
        <f t="shared" si="20"/>
        <v>336</v>
      </c>
      <c r="G3183" t="str">
        <f>VLOOKUP(A3183,[1]Sheet1!$B$2:$E$200,3,FALSE)</f>
        <v>CLAVEL</v>
      </c>
      <c r="H3183">
        <f>+Tabla1[[#This Row],[VALOR]]/7</f>
        <v>48</v>
      </c>
    </row>
    <row r="3184" spans="1:8" x14ac:dyDescent="0.25">
      <c r="A3184" t="s">
        <v>92</v>
      </c>
      <c r="B3184" t="s">
        <v>142</v>
      </c>
      <c r="C3184" t="s">
        <v>160</v>
      </c>
      <c r="D3184" t="s">
        <v>160</v>
      </c>
      <c r="E3184" t="s">
        <v>111</v>
      </c>
      <c r="F3184">
        <f t="shared" si="20"/>
        <v>336</v>
      </c>
      <c r="G3184" t="str">
        <f>VLOOKUP(A3184,[1]Sheet1!$B$2:$E$200,3,FALSE)</f>
        <v>CLAVEL</v>
      </c>
      <c r="H3184">
        <f>+Tabla1[[#This Row],[VALOR]]/7</f>
        <v>48</v>
      </c>
    </row>
    <row r="3185" spans="1:8" x14ac:dyDescent="0.25">
      <c r="A3185" t="s">
        <v>93</v>
      </c>
      <c r="B3185" t="s">
        <v>142</v>
      </c>
      <c r="C3185" t="s">
        <v>160</v>
      </c>
      <c r="D3185" t="s">
        <v>160</v>
      </c>
      <c r="E3185" t="s">
        <v>111</v>
      </c>
      <c r="F3185">
        <f t="shared" si="20"/>
        <v>336</v>
      </c>
      <c r="G3185" t="str">
        <f>VLOOKUP(A3185,[1]Sheet1!$B$2:$E$200,3,FALSE)</f>
        <v>MINICLAVEL</v>
      </c>
      <c r="H3185">
        <f>+Tabla1[[#This Row],[VALOR]]/7</f>
        <v>48</v>
      </c>
    </row>
    <row r="3186" spans="1:8" x14ac:dyDescent="0.25">
      <c r="A3186" t="s">
        <v>94</v>
      </c>
      <c r="B3186" t="s">
        <v>142</v>
      </c>
      <c r="C3186" t="s">
        <v>160</v>
      </c>
      <c r="D3186" t="s">
        <v>160</v>
      </c>
      <c r="E3186" t="s">
        <v>111</v>
      </c>
      <c r="F3186">
        <f t="shared" si="20"/>
        <v>336</v>
      </c>
      <c r="G3186" t="str">
        <f>VLOOKUP(A3186,[1]Sheet1!$B$2:$E$200,3,FALSE)</f>
        <v>CLAVEL</v>
      </c>
      <c r="H3186">
        <f>+Tabla1[[#This Row],[VALOR]]/7</f>
        <v>48</v>
      </c>
    </row>
    <row r="3187" spans="1:8" x14ac:dyDescent="0.25">
      <c r="A3187" t="s">
        <v>95</v>
      </c>
      <c r="B3187" t="s">
        <v>142</v>
      </c>
      <c r="C3187" t="s">
        <v>160</v>
      </c>
      <c r="D3187" t="s">
        <v>160</v>
      </c>
      <c r="E3187" t="s">
        <v>111</v>
      </c>
      <c r="F3187">
        <f t="shared" si="20"/>
        <v>336</v>
      </c>
      <c r="G3187" t="str">
        <f>VLOOKUP(A3187,[1]Sheet1!$B$2:$E$200,3,FALSE)</f>
        <v>MINICLAVEL</v>
      </c>
      <c r="H3187">
        <f>+Tabla1[[#This Row],[VALOR]]/7</f>
        <v>48</v>
      </c>
    </row>
    <row r="3188" spans="1:8" x14ac:dyDescent="0.25">
      <c r="A3188" t="s">
        <v>122</v>
      </c>
      <c r="B3188" t="s">
        <v>142</v>
      </c>
      <c r="C3188" t="s">
        <v>160</v>
      </c>
      <c r="D3188" t="s">
        <v>160</v>
      </c>
      <c r="E3188" t="s">
        <v>111</v>
      </c>
      <c r="F3188">
        <f t="shared" si="20"/>
        <v>336</v>
      </c>
      <c r="G3188" t="str">
        <f>VLOOKUP(A3188,[1]Sheet1!$B$2:$E$200,3,FALSE)</f>
        <v>MINICLAVEL</v>
      </c>
      <c r="H3188">
        <f>+Tabla1[[#This Row],[VALOR]]/7</f>
        <v>48</v>
      </c>
    </row>
    <row r="3189" spans="1:8" x14ac:dyDescent="0.25">
      <c r="A3189" t="s">
        <v>123</v>
      </c>
      <c r="B3189" t="s">
        <v>142</v>
      </c>
      <c r="C3189" t="s">
        <v>160</v>
      </c>
      <c r="D3189" t="s">
        <v>160</v>
      </c>
      <c r="E3189" t="s">
        <v>111</v>
      </c>
      <c r="F3189">
        <f t="shared" si="20"/>
        <v>336</v>
      </c>
      <c r="G3189" t="str">
        <f>VLOOKUP(A3189,[1]Sheet1!$B$2:$E$200,3,FALSE)</f>
        <v>MINICLAVEL</v>
      </c>
      <c r="H3189">
        <f>+Tabla1[[#This Row],[VALOR]]/7</f>
        <v>48</v>
      </c>
    </row>
    <row r="3190" spans="1:8" x14ac:dyDescent="0.25">
      <c r="A3190" t="s">
        <v>96</v>
      </c>
      <c r="B3190" t="s">
        <v>142</v>
      </c>
      <c r="C3190" t="s">
        <v>160</v>
      </c>
      <c r="D3190" t="s">
        <v>160</v>
      </c>
      <c r="E3190" t="s">
        <v>111</v>
      </c>
      <c r="F3190">
        <f t="shared" si="20"/>
        <v>336</v>
      </c>
      <c r="G3190" t="str">
        <f>VLOOKUP(A3190,[1]Sheet1!$B$2:$E$200,3,FALSE)</f>
        <v>CLAVEL</v>
      </c>
      <c r="H3190">
        <f>+Tabla1[[#This Row],[VALOR]]/7</f>
        <v>48</v>
      </c>
    </row>
    <row r="3191" spans="1:8" x14ac:dyDescent="0.25">
      <c r="A3191" t="s">
        <v>0</v>
      </c>
      <c r="B3191" t="s">
        <v>142</v>
      </c>
      <c r="C3191" t="s">
        <v>160</v>
      </c>
      <c r="D3191" t="s">
        <v>160</v>
      </c>
      <c r="E3191" t="s">
        <v>111</v>
      </c>
      <c r="F3191">
        <f t="shared" ref="F3191:F3222" si="21">56*7</f>
        <v>392</v>
      </c>
      <c r="G3191" t="str">
        <f>VLOOKUP(A3191,[1]Sheet1!$B$2:$E$200,3,FALSE)</f>
        <v>CLAVEL</v>
      </c>
      <c r="H3191">
        <f>+Tabla1[[#This Row],[VALOR]]/7</f>
        <v>56</v>
      </c>
    </row>
    <row r="3192" spans="1:8" x14ac:dyDescent="0.25">
      <c r="A3192" t="s">
        <v>1</v>
      </c>
      <c r="B3192" t="s">
        <v>142</v>
      </c>
      <c r="C3192" t="s">
        <v>160</v>
      </c>
      <c r="D3192" t="s">
        <v>160</v>
      </c>
      <c r="E3192" t="s">
        <v>111</v>
      </c>
      <c r="F3192">
        <f t="shared" si="21"/>
        <v>392</v>
      </c>
      <c r="G3192" t="str">
        <f>VLOOKUP(A3192,[1]Sheet1!$B$2:$E$200,3,FALSE)</f>
        <v>CLAVEL</v>
      </c>
      <c r="H3192">
        <f>+Tabla1[[#This Row],[VALOR]]/7</f>
        <v>56</v>
      </c>
    </row>
    <row r="3193" spans="1:8" x14ac:dyDescent="0.25">
      <c r="A3193" t="s">
        <v>2</v>
      </c>
      <c r="B3193" t="s">
        <v>142</v>
      </c>
      <c r="C3193" t="s">
        <v>160</v>
      </c>
      <c r="D3193" t="s">
        <v>160</v>
      </c>
      <c r="E3193" t="s">
        <v>111</v>
      </c>
      <c r="F3193">
        <f t="shared" si="21"/>
        <v>392</v>
      </c>
      <c r="G3193" t="str">
        <f>VLOOKUP(A3193,[1]Sheet1!$B$2:$E$200,3,FALSE)</f>
        <v>CLAVEL</v>
      </c>
      <c r="H3193">
        <f>+Tabla1[[#This Row],[VALOR]]/7</f>
        <v>56</v>
      </c>
    </row>
    <row r="3194" spans="1:8" x14ac:dyDescent="0.25">
      <c r="A3194" t="s">
        <v>3</v>
      </c>
      <c r="B3194" t="s">
        <v>142</v>
      </c>
      <c r="C3194" t="s">
        <v>160</v>
      </c>
      <c r="D3194" t="s">
        <v>160</v>
      </c>
      <c r="E3194" t="s">
        <v>111</v>
      </c>
      <c r="F3194">
        <f t="shared" si="21"/>
        <v>392</v>
      </c>
      <c r="G3194" t="str">
        <f>VLOOKUP(A3194,[1]Sheet1!$B$2:$E$200,3,FALSE)</f>
        <v>MINICLAVEL</v>
      </c>
      <c r="H3194">
        <f>+Tabla1[[#This Row],[VALOR]]/7</f>
        <v>56</v>
      </c>
    </row>
    <row r="3195" spans="1:8" x14ac:dyDescent="0.25">
      <c r="A3195" t="s">
        <v>4</v>
      </c>
      <c r="B3195" t="s">
        <v>142</v>
      </c>
      <c r="C3195" t="s">
        <v>160</v>
      </c>
      <c r="D3195" t="s">
        <v>160</v>
      </c>
      <c r="E3195" t="s">
        <v>111</v>
      </c>
      <c r="F3195">
        <f t="shared" si="21"/>
        <v>392</v>
      </c>
      <c r="G3195" t="str">
        <f>VLOOKUP(A3195,[1]Sheet1!$B$2:$E$200,3,FALSE)</f>
        <v>MINICLAVEL</v>
      </c>
      <c r="H3195">
        <f>+Tabla1[[#This Row],[VALOR]]/7</f>
        <v>56</v>
      </c>
    </row>
    <row r="3196" spans="1:8" x14ac:dyDescent="0.25">
      <c r="A3196" t="s">
        <v>5</v>
      </c>
      <c r="B3196" t="s">
        <v>142</v>
      </c>
      <c r="C3196" t="s">
        <v>160</v>
      </c>
      <c r="D3196" t="s">
        <v>160</v>
      </c>
      <c r="E3196" t="s">
        <v>111</v>
      </c>
      <c r="F3196">
        <f t="shared" si="21"/>
        <v>392</v>
      </c>
      <c r="G3196" t="str">
        <f>VLOOKUP(A3196,[1]Sheet1!$B$2:$E$200,3,FALSE)</f>
        <v>MINICLAVEL</v>
      </c>
      <c r="H3196">
        <f>+Tabla1[[#This Row],[VALOR]]/7</f>
        <v>56</v>
      </c>
    </row>
    <row r="3197" spans="1:8" x14ac:dyDescent="0.25">
      <c r="A3197" t="s">
        <v>6</v>
      </c>
      <c r="B3197" t="s">
        <v>142</v>
      </c>
      <c r="C3197" t="s">
        <v>160</v>
      </c>
      <c r="D3197" t="s">
        <v>160</v>
      </c>
      <c r="E3197" t="s">
        <v>111</v>
      </c>
      <c r="F3197">
        <f t="shared" si="21"/>
        <v>392</v>
      </c>
      <c r="G3197" t="str">
        <f>VLOOKUP(A3197,[1]Sheet1!$B$2:$E$200,3,FALSE)</f>
        <v>MINICLAVEL</v>
      </c>
      <c r="H3197">
        <f>+Tabla1[[#This Row],[VALOR]]/7</f>
        <v>56</v>
      </c>
    </row>
    <row r="3198" spans="1:8" x14ac:dyDescent="0.25">
      <c r="A3198" t="s">
        <v>114</v>
      </c>
      <c r="B3198" t="s">
        <v>142</v>
      </c>
      <c r="C3198" t="s">
        <v>160</v>
      </c>
      <c r="D3198" t="s">
        <v>160</v>
      </c>
      <c r="E3198" t="s">
        <v>111</v>
      </c>
      <c r="F3198">
        <f t="shared" si="21"/>
        <v>392</v>
      </c>
      <c r="G3198" t="str">
        <f>VLOOKUP(A3198,[1]Sheet1!$B$2:$E$200,3,FALSE)</f>
        <v>CLAVEL</v>
      </c>
      <c r="H3198">
        <f>+Tabla1[[#This Row],[VALOR]]/7</f>
        <v>56</v>
      </c>
    </row>
    <row r="3199" spans="1:8" x14ac:dyDescent="0.25">
      <c r="A3199" t="s">
        <v>7</v>
      </c>
      <c r="B3199" t="s">
        <v>142</v>
      </c>
      <c r="C3199" t="s">
        <v>160</v>
      </c>
      <c r="D3199" t="s">
        <v>160</v>
      </c>
      <c r="E3199" t="s">
        <v>111</v>
      </c>
      <c r="F3199">
        <f t="shared" si="21"/>
        <v>392</v>
      </c>
      <c r="G3199" t="str">
        <f>VLOOKUP(A3199,[1]Sheet1!$B$2:$E$200,3,FALSE)</f>
        <v>CLAVEL</v>
      </c>
      <c r="H3199">
        <f>+Tabla1[[#This Row],[VALOR]]/7</f>
        <v>56</v>
      </c>
    </row>
    <row r="3200" spans="1:8" x14ac:dyDescent="0.25">
      <c r="A3200" t="s">
        <v>8</v>
      </c>
      <c r="B3200" t="s">
        <v>142</v>
      </c>
      <c r="C3200" t="s">
        <v>160</v>
      </c>
      <c r="D3200" t="s">
        <v>160</v>
      </c>
      <c r="E3200" t="s">
        <v>111</v>
      </c>
      <c r="F3200">
        <f t="shared" si="21"/>
        <v>392</v>
      </c>
      <c r="G3200" t="str">
        <f>VLOOKUP(A3200,[1]Sheet1!$B$2:$E$200,3,FALSE)</f>
        <v>CLAVEL</v>
      </c>
      <c r="H3200">
        <f>+Tabla1[[#This Row],[VALOR]]/7</f>
        <v>56</v>
      </c>
    </row>
    <row r="3201" spans="1:8" x14ac:dyDescent="0.25">
      <c r="A3201" t="s">
        <v>9</v>
      </c>
      <c r="B3201" t="s">
        <v>142</v>
      </c>
      <c r="C3201" t="s">
        <v>160</v>
      </c>
      <c r="D3201" t="s">
        <v>160</v>
      </c>
      <c r="E3201" t="s">
        <v>111</v>
      </c>
      <c r="F3201">
        <f t="shared" si="21"/>
        <v>392</v>
      </c>
      <c r="G3201" t="str">
        <f>VLOOKUP(A3201,[1]Sheet1!$B$2:$E$200,3,FALSE)</f>
        <v>MINICLAVEL</v>
      </c>
      <c r="H3201">
        <f>+Tabla1[[#This Row],[VALOR]]/7</f>
        <v>56</v>
      </c>
    </row>
    <row r="3202" spans="1:8" x14ac:dyDescent="0.25">
      <c r="A3202" t="s">
        <v>10</v>
      </c>
      <c r="B3202" t="s">
        <v>142</v>
      </c>
      <c r="C3202" t="s">
        <v>160</v>
      </c>
      <c r="D3202" t="s">
        <v>160</v>
      </c>
      <c r="E3202" t="s">
        <v>111</v>
      </c>
      <c r="F3202">
        <f t="shared" si="21"/>
        <v>392</v>
      </c>
      <c r="G3202" t="str">
        <f>VLOOKUP(A3202,[1]Sheet1!$B$2:$E$200,3,FALSE)</f>
        <v>CLAVEL</v>
      </c>
      <c r="H3202">
        <f>+Tabla1[[#This Row],[VALOR]]/7</f>
        <v>56</v>
      </c>
    </row>
    <row r="3203" spans="1:8" x14ac:dyDescent="0.25">
      <c r="A3203" t="s">
        <v>11</v>
      </c>
      <c r="B3203" t="s">
        <v>142</v>
      </c>
      <c r="C3203" t="s">
        <v>160</v>
      </c>
      <c r="D3203" t="s">
        <v>160</v>
      </c>
      <c r="E3203" t="s">
        <v>111</v>
      </c>
      <c r="F3203">
        <f t="shared" si="21"/>
        <v>392</v>
      </c>
      <c r="G3203" t="str">
        <f>VLOOKUP(A3203,[1]Sheet1!$B$2:$E$200,3,FALSE)</f>
        <v>MINICLAVEL</v>
      </c>
      <c r="H3203">
        <f>+Tabla1[[#This Row],[VALOR]]/7</f>
        <v>56</v>
      </c>
    </row>
    <row r="3204" spans="1:8" x14ac:dyDescent="0.25">
      <c r="A3204" t="s">
        <v>12</v>
      </c>
      <c r="B3204" t="s">
        <v>142</v>
      </c>
      <c r="C3204" t="s">
        <v>160</v>
      </c>
      <c r="D3204" t="s">
        <v>160</v>
      </c>
      <c r="E3204" t="s">
        <v>111</v>
      </c>
      <c r="F3204">
        <f t="shared" si="21"/>
        <v>392</v>
      </c>
      <c r="G3204" t="str">
        <f>VLOOKUP(A3204,[1]Sheet1!$B$2:$E$200,3,FALSE)</f>
        <v>MINICLAVEL</v>
      </c>
      <c r="H3204">
        <f>+Tabla1[[#This Row],[VALOR]]/7</f>
        <v>56</v>
      </c>
    </row>
    <row r="3205" spans="1:8" x14ac:dyDescent="0.25">
      <c r="A3205" t="s">
        <v>13</v>
      </c>
      <c r="B3205" t="s">
        <v>142</v>
      </c>
      <c r="C3205" t="s">
        <v>160</v>
      </c>
      <c r="D3205" t="s">
        <v>160</v>
      </c>
      <c r="E3205" t="s">
        <v>111</v>
      </c>
      <c r="F3205">
        <f t="shared" si="21"/>
        <v>392</v>
      </c>
      <c r="G3205" t="str">
        <f>VLOOKUP(A3205,[1]Sheet1!$B$2:$E$200,3,FALSE)</f>
        <v>CLAVEL</v>
      </c>
      <c r="H3205">
        <f>+Tabla1[[#This Row],[VALOR]]/7</f>
        <v>56</v>
      </c>
    </row>
    <row r="3206" spans="1:8" x14ac:dyDescent="0.25">
      <c r="A3206" t="s">
        <v>14</v>
      </c>
      <c r="B3206" t="s">
        <v>142</v>
      </c>
      <c r="C3206" t="s">
        <v>160</v>
      </c>
      <c r="D3206" t="s">
        <v>160</v>
      </c>
      <c r="E3206" t="s">
        <v>111</v>
      </c>
      <c r="F3206">
        <f t="shared" si="21"/>
        <v>392</v>
      </c>
      <c r="G3206" t="str">
        <f>VLOOKUP(A3206,[1]Sheet1!$B$2:$E$200,3,FALSE)</f>
        <v>CLAVEL</v>
      </c>
      <c r="H3206">
        <f>+Tabla1[[#This Row],[VALOR]]/7</f>
        <v>56</v>
      </c>
    </row>
    <row r="3207" spans="1:8" x14ac:dyDescent="0.25">
      <c r="A3207" t="s">
        <v>15</v>
      </c>
      <c r="B3207" t="s">
        <v>142</v>
      </c>
      <c r="C3207" t="s">
        <v>160</v>
      </c>
      <c r="D3207" t="s">
        <v>160</v>
      </c>
      <c r="E3207" t="s">
        <v>111</v>
      </c>
      <c r="F3207">
        <f t="shared" si="21"/>
        <v>392</v>
      </c>
      <c r="G3207" t="str">
        <f>VLOOKUP(A3207,[1]Sheet1!$B$2:$E$200,3,FALSE)</f>
        <v>CLAVEL</v>
      </c>
      <c r="H3207">
        <f>+Tabla1[[#This Row],[VALOR]]/7</f>
        <v>56</v>
      </c>
    </row>
    <row r="3208" spans="1:8" x14ac:dyDescent="0.25">
      <c r="A3208" t="s">
        <v>16</v>
      </c>
      <c r="B3208" t="s">
        <v>142</v>
      </c>
      <c r="C3208" t="s">
        <v>160</v>
      </c>
      <c r="D3208" t="s">
        <v>160</v>
      </c>
      <c r="E3208" t="s">
        <v>111</v>
      </c>
      <c r="F3208">
        <f t="shared" si="21"/>
        <v>392</v>
      </c>
      <c r="G3208" t="str">
        <f>VLOOKUP(A3208,[1]Sheet1!$B$2:$E$200,3,FALSE)</f>
        <v>CLAVEL</v>
      </c>
      <c r="H3208">
        <f>+Tabla1[[#This Row],[VALOR]]/7</f>
        <v>56</v>
      </c>
    </row>
    <row r="3209" spans="1:8" x14ac:dyDescent="0.25">
      <c r="A3209" t="s">
        <v>17</v>
      </c>
      <c r="B3209" t="s">
        <v>142</v>
      </c>
      <c r="C3209" t="s">
        <v>160</v>
      </c>
      <c r="D3209" t="s">
        <v>160</v>
      </c>
      <c r="E3209" t="s">
        <v>111</v>
      </c>
      <c r="F3209">
        <f t="shared" si="21"/>
        <v>392</v>
      </c>
      <c r="G3209" t="str">
        <f>VLOOKUP(A3209,[1]Sheet1!$B$2:$E$200,3,FALSE)</f>
        <v>MINICLAVEL</v>
      </c>
      <c r="H3209">
        <f>+Tabla1[[#This Row],[VALOR]]/7</f>
        <v>56</v>
      </c>
    </row>
    <row r="3210" spans="1:8" x14ac:dyDescent="0.25">
      <c r="A3210" t="s">
        <v>18</v>
      </c>
      <c r="B3210" t="s">
        <v>142</v>
      </c>
      <c r="C3210" t="s">
        <v>160</v>
      </c>
      <c r="D3210" t="s">
        <v>160</v>
      </c>
      <c r="E3210" t="s">
        <v>111</v>
      </c>
      <c r="F3210">
        <f t="shared" si="21"/>
        <v>392</v>
      </c>
      <c r="G3210" t="str">
        <f>VLOOKUP(A3210,[1]Sheet1!$B$2:$E$200,3,FALSE)</f>
        <v>CLAVEL</v>
      </c>
      <c r="H3210">
        <f>+Tabla1[[#This Row],[VALOR]]/7</f>
        <v>56</v>
      </c>
    </row>
    <row r="3211" spans="1:8" x14ac:dyDescent="0.25">
      <c r="A3211" t="s">
        <v>19</v>
      </c>
      <c r="B3211" t="s">
        <v>142</v>
      </c>
      <c r="C3211" t="s">
        <v>160</v>
      </c>
      <c r="D3211" t="s">
        <v>160</v>
      </c>
      <c r="E3211" t="s">
        <v>111</v>
      </c>
      <c r="F3211">
        <f t="shared" si="21"/>
        <v>392</v>
      </c>
      <c r="G3211" t="str">
        <f>VLOOKUP(A3211,[1]Sheet1!$B$2:$E$200,3,FALSE)</f>
        <v>MINICLAVEL</v>
      </c>
      <c r="H3211">
        <f>+Tabla1[[#This Row],[VALOR]]/7</f>
        <v>56</v>
      </c>
    </row>
    <row r="3212" spans="1:8" x14ac:dyDescent="0.25">
      <c r="A3212" t="s">
        <v>20</v>
      </c>
      <c r="B3212" t="s">
        <v>142</v>
      </c>
      <c r="C3212" t="s">
        <v>160</v>
      </c>
      <c r="D3212" t="s">
        <v>160</v>
      </c>
      <c r="E3212" t="s">
        <v>111</v>
      </c>
      <c r="F3212">
        <f t="shared" si="21"/>
        <v>392</v>
      </c>
      <c r="G3212" t="str">
        <f>VLOOKUP(A3212,[1]Sheet1!$B$2:$E$200,3,FALSE)</f>
        <v>CLAVEL</v>
      </c>
      <c r="H3212">
        <f>+Tabla1[[#This Row],[VALOR]]/7</f>
        <v>56</v>
      </c>
    </row>
    <row r="3213" spans="1:8" x14ac:dyDescent="0.25">
      <c r="A3213" t="s">
        <v>21</v>
      </c>
      <c r="B3213" t="s">
        <v>142</v>
      </c>
      <c r="C3213" t="s">
        <v>160</v>
      </c>
      <c r="D3213" t="s">
        <v>160</v>
      </c>
      <c r="E3213" t="s">
        <v>111</v>
      </c>
      <c r="F3213">
        <f t="shared" si="21"/>
        <v>392</v>
      </c>
      <c r="G3213" t="str">
        <f>VLOOKUP(A3213,[1]Sheet1!$B$2:$E$200,3,FALSE)</f>
        <v>CLAVEL</v>
      </c>
      <c r="H3213">
        <f>+Tabla1[[#This Row],[VALOR]]/7</f>
        <v>56</v>
      </c>
    </row>
    <row r="3214" spans="1:8" x14ac:dyDescent="0.25">
      <c r="A3214" t="s">
        <v>115</v>
      </c>
      <c r="B3214" t="s">
        <v>142</v>
      </c>
      <c r="C3214" t="s">
        <v>160</v>
      </c>
      <c r="D3214" t="s">
        <v>160</v>
      </c>
      <c r="E3214" t="s">
        <v>111</v>
      </c>
      <c r="F3214">
        <f t="shared" si="21"/>
        <v>392</v>
      </c>
      <c r="G3214" t="str">
        <f>VLOOKUP(A3214,[1]Sheet1!$B$2:$E$200,3,FALSE)</f>
        <v>CLAVEL</v>
      </c>
      <c r="H3214">
        <f>+Tabla1[[#This Row],[VALOR]]/7</f>
        <v>56</v>
      </c>
    </row>
    <row r="3215" spans="1:8" x14ac:dyDescent="0.25">
      <c r="A3215" t="s">
        <v>22</v>
      </c>
      <c r="B3215" t="s">
        <v>142</v>
      </c>
      <c r="C3215" t="s">
        <v>160</v>
      </c>
      <c r="D3215" t="s">
        <v>160</v>
      </c>
      <c r="E3215" t="s">
        <v>111</v>
      </c>
      <c r="F3215">
        <f t="shared" si="21"/>
        <v>392</v>
      </c>
      <c r="G3215" t="str">
        <f>VLOOKUP(A3215,[1]Sheet1!$B$2:$E$200,3,FALSE)</f>
        <v>MINICLAVEL</v>
      </c>
      <c r="H3215">
        <f>+Tabla1[[#This Row],[VALOR]]/7</f>
        <v>56</v>
      </c>
    </row>
    <row r="3216" spans="1:8" x14ac:dyDescent="0.25">
      <c r="A3216" t="s">
        <v>23</v>
      </c>
      <c r="B3216" t="s">
        <v>142</v>
      </c>
      <c r="C3216" t="s">
        <v>160</v>
      </c>
      <c r="D3216" t="s">
        <v>160</v>
      </c>
      <c r="E3216" t="s">
        <v>111</v>
      </c>
      <c r="F3216">
        <f t="shared" si="21"/>
        <v>392</v>
      </c>
      <c r="G3216" t="e">
        <f>VLOOKUP(A3216,[1]Sheet1!$B$2:$E$200,3,FALSE)</f>
        <v>#N/A</v>
      </c>
      <c r="H3216">
        <f>+Tabla1[[#This Row],[VALOR]]/7</f>
        <v>56</v>
      </c>
    </row>
    <row r="3217" spans="1:8" x14ac:dyDescent="0.25">
      <c r="A3217" t="s">
        <v>24</v>
      </c>
      <c r="B3217" t="s">
        <v>142</v>
      </c>
      <c r="C3217" t="s">
        <v>160</v>
      </c>
      <c r="D3217" t="s">
        <v>160</v>
      </c>
      <c r="E3217" t="s">
        <v>111</v>
      </c>
      <c r="F3217">
        <f t="shared" si="21"/>
        <v>392</v>
      </c>
      <c r="G3217" t="str">
        <f>VLOOKUP(A3217,[1]Sheet1!$B$2:$E$200,3,FALSE)</f>
        <v>CLAVEL</v>
      </c>
      <c r="H3217">
        <f>+Tabla1[[#This Row],[VALOR]]/7</f>
        <v>56</v>
      </c>
    </row>
    <row r="3218" spans="1:8" x14ac:dyDescent="0.25">
      <c r="A3218" t="s">
        <v>25</v>
      </c>
      <c r="B3218" t="s">
        <v>142</v>
      </c>
      <c r="C3218" t="s">
        <v>160</v>
      </c>
      <c r="D3218" t="s">
        <v>160</v>
      </c>
      <c r="E3218" t="s">
        <v>111</v>
      </c>
      <c r="F3218">
        <f t="shared" si="21"/>
        <v>392</v>
      </c>
      <c r="G3218" t="str">
        <f>VLOOKUP(A3218,[1]Sheet1!$B$2:$E$200,3,FALSE)</f>
        <v>CLAVEL</v>
      </c>
      <c r="H3218">
        <f>+Tabla1[[#This Row],[VALOR]]/7</f>
        <v>56</v>
      </c>
    </row>
    <row r="3219" spans="1:8" x14ac:dyDescent="0.25">
      <c r="A3219" t="s">
        <v>26</v>
      </c>
      <c r="B3219" t="s">
        <v>142</v>
      </c>
      <c r="C3219" t="s">
        <v>160</v>
      </c>
      <c r="D3219" t="s">
        <v>160</v>
      </c>
      <c r="E3219" t="s">
        <v>111</v>
      </c>
      <c r="F3219">
        <f t="shared" si="21"/>
        <v>392</v>
      </c>
      <c r="G3219" t="str">
        <f>VLOOKUP(A3219,[1]Sheet1!$B$2:$E$200,3,FALSE)</f>
        <v>CLAVEL</v>
      </c>
      <c r="H3219">
        <f>+Tabla1[[#This Row],[VALOR]]/7</f>
        <v>56</v>
      </c>
    </row>
    <row r="3220" spans="1:8" x14ac:dyDescent="0.25">
      <c r="A3220" t="s">
        <v>27</v>
      </c>
      <c r="B3220" t="s">
        <v>142</v>
      </c>
      <c r="C3220" t="s">
        <v>160</v>
      </c>
      <c r="D3220" t="s">
        <v>160</v>
      </c>
      <c r="E3220" t="s">
        <v>111</v>
      </c>
      <c r="F3220">
        <f t="shared" si="21"/>
        <v>392</v>
      </c>
      <c r="G3220" t="str">
        <f>VLOOKUP(A3220,[1]Sheet1!$B$2:$E$200,3,FALSE)</f>
        <v>CLAVEL</v>
      </c>
      <c r="H3220">
        <f>+Tabla1[[#This Row],[VALOR]]/7</f>
        <v>56</v>
      </c>
    </row>
    <row r="3221" spans="1:8" x14ac:dyDescent="0.25">
      <c r="A3221" t="s">
        <v>28</v>
      </c>
      <c r="B3221" t="s">
        <v>142</v>
      </c>
      <c r="C3221" t="s">
        <v>160</v>
      </c>
      <c r="D3221" t="s">
        <v>160</v>
      </c>
      <c r="E3221" t="s">
        <v>111</v>
      </c>
      <c r="F3221">
        <f t="shared" si="21"/>
        <v>392</v>
      </c>
      <c r="G3221" t="str">
        <f>VLOOKUP(A3221,[1]Sheet1!$B$2:$E$200,3,FALSE)</f>
        <v>CLAVEL</v>
      </c>
      <c r="H3221">
        <f>+Tabla1[[#This Row],[VALOR]]/7</f>
        <v>56</v>
      </c>
    </row>
    <row r="3222" spans="1:8" x14ac:dyDescent="0.25">
      <c r="A3222" t="s">
        <v>29</v>
      </c>
      <c r="B3222" t="s">
        <v>142</v>
      </c>
      <c r="C3222" t="s">
        <v>160</v>
      </c>
      <c r="D3222" t="s">
        <v>160</v>
      </c>
      <c r="E3222" t="s">
        <v>111</v>
      </c>
      <c r="F3222">
        <f t="shared" si="21"/>
        <v>392</v>
      </c>
      <c r="G3222" t="str">
        <f>VLOOKUP(A3222,[1]Sheet1!$B$2:$E$200,3,FALSE)</f>
        <v>MINICLAVEL</v>
      </c>
      <c r="H3222">
        <f>+Tabla1[[#This Row],[VALOR]]/7</f>
        <v>56</v>
      </c>
    </row>
    <row r="3223" spans="1:8" x14ac:dyDescent="0.25">
      <c r="A3223" t="s">
        <v>116</v>
      </c>
      <c r="B3223" t="s">
        <v>142</v>
      </c>
      <c r="C3223" t="s">
        <v>160</v>
      </c>
      <c r="D3223" t="s">
        <v>160</v>
      </c>
      <c r="E3223" t="s">
        <v>111</v>
      </c>
      <c r="F3223">
        <f t="shared" ref="F3223:F3254" si="22">56*7</f>
        <v>392</v>
      </c>
      <c r="G3223" t="str">
        <f>VLOOKUP(A3223,[1]Sheet1!$B$2:$E$200,3,FALSE)</f>
        <v>MINICLAVEL</v>
      </c>
      <c r="H3223">
        <f>+Tabla1[[#This Row],[VALOR]]/7</f>
        <v>56</v>
      </c>
    </row>
    <row r="3224" spans="1:8" x14ac:dyDescent="0.25">
      <c r="A3224" t="s">
        <v>30</v>
      </c>
      <c r="B3224" t="s">
        <v>142</v>
      </c>
      <c r="C3224" t="s">
        <v>160</v>
      </c>
      <c r="D3224" t="s">
        <v>160</v>
      </c>
      <c r="E3224" t="s">
        <v>111</v>
      </c>
      <c r="F3224">
        <f t="shared" si="22"/>
        <v>392</v>
      </c>
      <c r="G3224" t="str">
        <f>VLOOKUP(A3224,[1]Sheet1!$B$2:$E$200,3,FALSE)</f>
        <v>CLAVEL</v>
      </c>
      <c r="H3224">
        <f>+Tabla1[[#This Row],[VALOR]]/7</f>
        <v>56</v>
      </c>
    </row>
    <row r="3225" spans="1:8" x14ac:dyDescent="0.25">
      <c r="A3225" t="s">
        <v>31</v>
      </c>
      <c r="B3225" t="s">
        <v>142</v>
      </c>
      <c r="C3225" t="s">
        <v>160</v>
      </c>
      <c r="D3225" t="s">
        <v>160</v>
      </c>
      <c r="E3225" t="s">
        <v>111</v>
      </c>
      <c r="F3225">
        <f t="shared" si="22"/>
        <v>392</v>
      </c>
      <c r="G3225" t="str">
        <f>VLOOKUP(A3225,[1]Sheet1!$B$2:$E$200,3,FALSE)</f>
        <v>MINICLAVEL</v>
      </c>
      <c r="H3225">
        <f>+Tabla1[[#This Row],[VALOR]]/7</f>
        <v>56</v>
      </c>
    </row>
    <row r="3226" spans="1:8" x14ac:dyDescent="0.25">
      <c r="A3226" t="s">
        <v>32</v>
      </c>
      <c r="B3226" t="s">
        <v>142</v>
      </c>
      <c r="C3226" t="s">
        <v>160</v>
      </c>
      <c r="D3226" t="s">
        <v>160</v>
      </c>
      <c r="E3226" t="s">
        <v>111</v>
      </c>
      <c r="F3226">
        <f t="shared" si="22"/>
        <v>392</v>
      </c>
      <c r="G3226" t="str">
        <f>VLOOKUP(A3226,[1]Sheet1!$B$2:$E$200,3,FALSE)</f>
        <v>MINICLAVEL</v>
      </c>
      <c r="H3226">
        <f>+Tabla1[[#This Row],[VALOR]]/7</f>
        <v>56</v>
      </c>
    </row>
    <row r="3227" spans="1:8" x14ac:dyDescent="0.25">
      <c r="A3227" t="s">
        <v>33</v>
      </c>
      <c r="B3227" t="s">
        <v>142</v>
      </c>
      <c r="C3227" t="s">
        <v>160</v>
      </c>
      <c r="D3227" t="s">
        <v>160</v>
      </c>
      <c r="E3227" t="s">
        <v>111</v>
      </c>
      <c r="F3227">
        <f t="shared" si="22"/>
        <v>392</v>
      </c>
      <c r="G3227" t="str">
        <f>VLOOKUP(A3227,[1]Sheet1!$B$2:$E$200,3,FALSE)</f>
        <v>CLAVEL</v>
      </c>
      <c r="H3227">
        <f>+Tabla1[[#This Row],[VALOR]]/7</f>
        <v>56</v>
      </c>
    </row>
    <row r="3228" spans="1:8" x14ac:dyDescent="0.25">
      <c r="A3228" t="s">
        <v>34</v>
      </c>
      <c r="B3228" t="s">
        <v>142</v>
      </c>
      <c r="C3228" t="s">
        <v>160</v>
      </c>
      <c r="D3228" t="s">
        <v>160</v>
      </c>
      <c r="E3228" t="s">
        <v>111</v>
      </c>
      <c r="F3228">
        <f t="shared" si="22"/>
        <v>392</v>
      </c>
      <c r="G3228" t="str">
        <f>VLOOKUP(A3228,[1]Sheet1!$B$2:$E$200,3,FALSE)</f>
        <v>CLAVEL</v>
      </c>
      <c r="H3228">
        <f>+Tabla1[[#This Row],[VALOR]]/7</f>
        <v>56</v>
      </c>
    </row>
    <row r="3229" spans="1:8" x14ac:dyDescent="0.25">
      <c r="A3229" t="s">
        <v>35</v>
      </c>
      <c r="B3229" t="s">
        <v>142</v>
      </c>
      <c r="C3229" t="s">
        <v>160</v>
      </c>
      <c r="D3229" t="s">
        <v>160</v>
      </c>
      <c r="E3229" t="s">
        <v>111</v>
      </c>
      <c r="F3229">
        <f t="shared" si="22"/>
        <v>392</v>
      </c>
      <c r="G3229" t="str">
        <f>VLOOKUP(A3229,[1]Sheet1!$B$2:$E$200,3,FALSE)</f>
        <v>CLAVEL</v>
      </c>
      <c r="H3229">
        <f>+Tabla1[[#This Row],[VALOR]]/7</f>
        <v>56</v>
      </c>
    </row>
    <row r="3230" spans="1:8" x14ac:dyDescent="0.25">
      <c r="A3230" t="s">
        <v>36</v>
      </c>
      <c r="B3230" t="s">
        <v>142</v>
      </c>
      <c r="C3230" t="s">
        <v>160</v>
      </c>
      <c r="D3230" t="s">
        <v>160</v>
      </c>
      <c r="E3230" t="s">
        <v>111</v>
      </c>
      <c r="F3230">
        <f t="shared" si="22"/>
        <v>392</v>
      </c>
      <c r="G3230" t="str">
        <f>VLOOKUP(A3230,[1]Sheet1!$B$2:$E$200,3,FALSE)</f>
        <v>CLAVEL</v>
      </c>
      <c r="H3230">
        <f>+Tabla1[[#This Row],[VALOR]]/7</f>
        <v>56</v>
      </c>
    </row>
    <row r="3231" spans="1:8" x14ac:dyDescent="0.25">
      <c r="A3231" t="s">
        <v>37</v>
      </c>
      <c r="B3231" t="s">
        <v>142</v>
      </c>
      <c r="C3231" t="s">
        <v>160</v>
      </c>
      <c r="D3231" t="s">
        <v>160</v>
      </c>
      <c r="E3231" t="s">
        <v>111</v>
      </c>
      <c r="F3231">
        <f t="shared" si="22"/>
        <v>392</v>
      </c>
      <c r="G3231" t="str">
        <f>VLOOKUP(A3231,[1]Sheet1!$B$2:$E$200,3,FALSE)</f>
        <v>CLAVEL</v>
      </c>
      <c r="H3231">
        <f>+Tabla1[[#This Row],[VALOR]]/7</f>
        <v>56</v>
      </c>
    </row>
    <row r="3232" spans="1:8" x14ac:dyDescent="0.25">
      <c r="A3232" t="s">
        <v>38</v>
      </c>
      <c r="B3232" t="s">
        <v>142</v>
      </c>
      <c r="C3232" t="s">
        <v>160</v>
      </c>
      <c r="D3232" t="s">
        <v>160</v>
      </c>
      <c r="E3232" t="s">
        <v>111</v>
      </c>
      <c r="F3232">
        <f t="shared" si="22"/>
        <v>392</v>
      </c>
      <c r="G3232" t="str">
        <f>VLOOKUP(A3232,[1]Sheet1!$B$2:$E$200,3,FALSE)</f>
        <v>CLAVEL</v>
      </c>
      <c r="H3232">
        <f>+Tabla1[[#This Row],[VALOR]]/7</f>
        <v>56</v>
      </c>
    </row>
    <row r="3233" spans="1:8" x14ac:dyDescent="0.25">
      <c r="A3233" t="s">
        <v>39</v>
      </c>
      <c r="B3233" t="s">
        <v>142</v>
      </c>
      <c r="C3233" t="s">
        <v>160</v>
      </c>
      <c r="D3233" t="s">
        <v>160</v>
      </c>
      <c r="E3233" t="s">
        <v>111</v>
      </c>
      <c r="F3233">
        <f t="shared" si="22"/>
        <v>392</v>
      </c>
      <c r="G3233" t="str">
        <f>VLOOKUP(A3233,[1]Sheet1!$B$2:$E$200,3,FALSE)</f>
        <v>CLAVEL</v>
      </c>
      <c r="H3233">
        <f>+Tabla1[[#This Row],[VALOR]]/7</f>
        <v>56</v>
      </c>
    </row>
    <row r="3234" spans="1:8" x14ac:dyDescent="0.25">
      <c r="A3234" t="s">
        <v>40</v>
      </c>
      <c r="B3234" t="s">
        <v>142</v>
      </c>
      <c r="C3234" t="s">
        <v>160</v>
      </c>
      <c r="D3234" t="s">
        <v>160</v>
      </c>
      <c r="E3234" t="s">
        <v>111</v>
      </c>
      <c r="F3234">
        <f t="shared" si="22"/>
        <v>392</v>
      </c>
      <c r="G3234" t="str">
        <f>VLOOKUP(A3234,[1]Sheet1!$B$2:$E$200,3,FALSE)</f>
        <v>CLAVEL</v>
      </c>
      <c r="H3234">
        <f>+Tabla1[[#This Row],[VALOR]]/7</f>
        <v>56</v>
      </c>
    </row>
    <row r="3235" spans="1:8" x14ac:dyDescent="0.25">
      <c r="A3235" t="s">
        <v>41</v>
      </c>
      <c r="B3235" t="s">
        <v>142</v>
      </c>
      <c r="C3235" t="s">
        <v>160</v>
      </c>
      <c r="D3235" t="s">
        <v>160</v>
      </c>
      <c r="E3235" t="s">
        <v>111</v>
      </c>
      <c r="F3235">
        <f t="shared" si="22"/>
        <v>392</v>
      </c>
      <c r="G3235" t="str">
        <f>VLOOKUP(A3235,[1]Sheet1!$B$2:$E$200,3,FALSE)</f>
        <v>MINICLAVEL</v>
      </c>
      <c r="H3235">
        <f>+Tabla1[[#This Row],[VALOR]]/7</f>
        <v>56</v>
      </c>
    </row>
    <row r="3236" spans="1:8" x14ac:dyDescent="0.25">
      <c r="A3236" t="s">
        <v>42</v>
      </c>
      <c r="B3236" t="s">
        <v>142</v>
      </c>
      <c r="C3236" t="s">
        <v>160</v>
      </c>
      <c r="D3236" t="s">
        <v>160</v>
      </c>
      <c r="E3236" t="s">
        <v>111</v>
      </c>
      <c r="F3236">
        <f t="shared" si="22"/>
        <v>392</v>
      </c>
      <c r="G3236" t="str">
        <f>VLOOKUP(A3236,[1]Sheet1!$B$2:$E$200,3,FALSE)</f>
        <v>CLAVEL</v>
      </c>
      <c r="H3236">
        <f>+Tabla1[[#This Row],[VALOR]]/7</f>
        <v>56</v>
      </c>
    </row>
    <row r="3237" spans="1:8" x14ac:dyDescent="0.25">
      <c r="A3237" t="s">
        <v>43</v>
      </c>
      <c r="B3237" t="s">
        <v>142</v>
      </c>
      <c r="C3237" t="s">
        <v>160</v>
      </c>
      <c r="D3237" t="s">
        <v>160</v>
      </c>
      <c r="E3237" t="s">
        <v>111</v>
      </c>
      <c r="F3237">
        <f t="shared" si="22"/>
        <v>392</v>
      </c>
      <c r="G3237" t="str">
        <f>VLOOKUP(A3237,[1]Sheet1!$B$2:$E$200,3,FALSE)</f>
        <v>CLAVEL</v>
      </c>
      <c r="H3237">
        <f>+Tabla1[[#This Row],[VALOR]]/7</f>
        <v>56</v>
      </c>
    </row>
    <row r="3238" spans="1:8" x14ac:dyDescent="0.25">
      <c r="A3238" t="s">
        <v>44</v>
      </c>
      <c r="B3238" t="s">
        <v>142</v>
      </c>
      <c r="C3238" t="s">
        <v>160</v>
      </c>
      <c r="D3238" t="s">
        <v>160</v>
      </c>
      <c r="E3238" t="s">
        <v>111</v>
      </c>
      <c r="F3238">
        <f t="shared" si="22"/>
        <v>392</v>
      </c>
      <c r="G3238" t="str">
        <f>VLOOKUP(A3238,[1]Sheet1!$B$2:$E$200,3,FALSE)</f>
        <v>CLAVEL</v>
      </c>
      <c r="H3238">
        <f>+Tabla1[[#This Row],[VALOR]]/7</f>
        <v>56</v>
      </c>
    </row>
    <row r="3239" spans="1:8" x14ac:dyDescent="0.25">
      <c r="A3239" t="s">
        <v>45</v>
      </c>
      <c r="B3239" t="s">
        <v>142</v>
      </c>
      <c r="C3239" t="s">
        <v>160</v>
      </c>
      <c r="D3239" t="s">
        <v>160</v>
      </c>
      <c r="E3239" t="s">
        <v>111</v>
      </c>
      <c r="F3239">
        <f t="shared" si="22"/>
        <v>392</v>
      </c>
      <c r="G3239" t="str">
        <f>VLOOKUP(A3239,[1]Sheet1!$B$2:$E$200,3,FALSE)</f>
        <v>CLAVEL</v>
      </c>
      <c r="H3239">
        <f>+Tabla1[[#This Row],[VALOR]]/7</f>
        <v>56</v>
      </c>
    </row>
    <row r="3240" spans="1:8" x14ac:dyDescent="0.25">
      <c r="A3240" t="s">
        <v>46</v>
      </c>
      <c r="B3240" t="s">
        <v>142</v>
      </c>
      <c r="C3240" t="s">
        <v>160</v>
      </c>
      <c r="D3240" t="s">
        <v>160</v>
      </c>
      <c r="E3240" t="s">
        <v>111</v>
      </c>
      <c r="F3240">
        <f t="shared" si="22"/>
        <v>392</v>
      </c>
      <c r="G3240" t="str">
        <f>VLOOKUP(A3240,[1]Sheet1!$B$2:$E$200,3,FALSE)</f>
        <v>CLAVEL</v>
      </c>
      <c r="H3240">
        <f>+Tabla1[[#This Row],[VALOR]]/7</f>
        <v>56</v>
      </c>
    </row>
    <row r="3241" spans="1:8" x14ac:dyDescent="0.25">
      <c r="A3241" t="s">
        <v>47</v>
      </c>
      <c r="B3241" t="s">
        <v>142</v>
      </c>
      <c r="C3241" t="s">
        <v>160</v>
      </c>
      <c r="D3241" t="s">
        <v>160</v>
      </c>
      <c r="E3241" t="s">
        <v>111</v>
      </c>
      <c r="F3241">
        <f t="shared" si="22"/>
        <v>392</v>
      </c>
      <c r="G3241" t="str">
        <f>VLOOKUP(A3241,[1]Sheet1!$B$2:$E$200,3,FALSE)</f>
        <v>MINICLAVEL</v>
      </c>
      <c r="H3241">
        <f>+Tabla1[[#This Row],[VALOR]]/7</f>
        <v>56</v>
      </c>
    </row>
    <row r="3242" spans="1:8" x14ac:dyDescent="0.25">
      <c r="A3242" t="s">
        <v>48</v>
      </c>
      <c r="B3242" t="s">
        <v>142</v>
      </c>
      <c r="C3242" t="s">
        <v>160</v>
      </c>
      <c r="D3242" t="s">
        <v>160</v>
      </c>
      <c r="E3242" t="s">
        <v>111</v>
      </c>
      <c r="F3242">
        <f t="shared" si="22"/>
        <v>392</v>
      </c>
      <c r="G3242" t="str">
        <f>VLOOKUP(A3242,[1]Sheet1!$B$2:$E$200,3,FALSE)</f>
        <v>CLAVEL</v>
      </c>
      <c r="H3242">
        <f>+Tabla1[[#This Row],[VALOR]]/7</f>
        <v>56</v>
      </c>
    </row>
    <row r="3243" spans="1:8" x14ac:dyDescent="0.25">
      <c r="A3243" t="s">
        <v>112</v>
      </c>
      <c r="B3243" t="s">
        <v>142</v>
      </c>
      <c r="C3243" t="s">
        <v>160</v>
      </c>
      <c r="D3243" t="s">
        <v>160</v>
      </c>
      <c r="E3243" t="s">
        <v>111</v>
      </c>
      <c r="F3243">
        <f t="shared" si="22"/>
        <v>392</v>
      </c>
      <c r="G3243" t="str">
        <f>VLOOKUP(A3243,[1]Sheet1!$B$2:$E$200,3,FALSE)</f>
        <v>CLAVEL</v>
      </c>
      <c r="H3243">
        <f>+Tabla1[[#This Row],[VALOR]]/7</f>
        <v>56</v>
      </c>
    </row>
    <row r="3244" spans="1:8" x14ac:dyDescent="0.25">
      <c r="A3244" t="s">
        <v>49</v>
      </c>
      <c r="B3244" t="s">
        <v>142</v>
      </c>
      <c r="C3244" t="s">
        <v>160</v>
      </c>
      <c r="D3244" t="s">
        <v>160</v>
      </c>
      <c r="E3244" t="s">
        <v>111</v>
      </c>
      <c r="F3244">
        <f t="shared" si="22"/>
        <v>392</v>
      </c>
      <c r="G3244" t="str">
        <f>VLOOKUP(A3244,[1]Sheet1!$B$2:$E$200,3,FALSE)</f>
        <v>CLAVEL</v>
      </c>
      <c r="H3244">
        <f>+Tabla1[[#This Row],[VALOR]]/7</f>
        <v>56</v>
      </c>
    </row>
    <row r="3245" spans="1:8" x14ac:dyDescent="0.25">
      <c r="A3245" t="s">
        <v>50</v>
      </c>
      <c r="B3245" t="s">
        <v>142</v>
      </c>
      <c r="C3245" t="s">
        <v>160</v>
      </c>
      <c r="D3245" t="s">
        <v>160</v>
      </c>
      <c r="E3245" t="s">
        <v>111</v>
      </c>
      <c r="F3245">
        <f t="shared" si="22"/>
        <v>392</v>
      </c>
      <c r="G3245" t="str">
        <f>VLOOKUP(A3245,[1]Sheet1!$B$2:$E$200,3,FALSE)</f>
        <v>CLAVEL</v>
      </c>
      <c r="H3245">
        <f>+Tabla1[[#This Row],[VALOR]]/7</f>
        <v>56</v>
      </c>
    </row>
    <row r="3246" spans="1:8" x14ac:dyDescent="0.25">
      <c r="A3246" t="s">
        <v>51</v>
      </c>
      <c r="B3246" t="s">
        <v>142</v>
      </c>
      <c r="C3246" t="s">
        <v>160</v>
      </c>
      <c r="D3246" t="s">
        <v>160</v>
      </c>
      <c r="E3246" t="s">
        <v>111</v>
      </c>
      <c r="F3246">
        <f t="shared" si="22"/>
        <v>392</v>
      </c>
      <c r="G3246" t="str">
        <f>VLOOKUP(A3246,[1]Sheet1!$B$2:$E$200,3,FALSE)</f>
        <v>CLAVEL</v>
      </c>
      <c r="H3246">
        <f>+Tabla1[[#This Row],[VALOR]]/7</f>
        <v>56</v>
      </c>
    </row>
    <row r="3247" spans="1:8" x14ac:dyDescent="0.25">
      <c r="A3247" t="s">
        <v>52</v>
      </c>
      <c r="B3247" t="s">
        <v>142</v>
      </c>
      <c r="C3247" t="s">
        <v>160</v>
      </c>
      <c r="D3247" t="s">
        <v>160</v>
      </c>
      <c r="E3247" t="s">
        <v>111</v>
      </c>
      <c r="F3247">
        <f t="shared" si="22"/>
        <v>392</v>
      </c>
      <c r="G3247" t="str">
        <f>VLOOKUP(A3247,[1]Sheet1!$B$2:$E$200,3,FALSE)</f>
        <v>CLAVEL</v>
      </c>
      <c r="H3247">
        <f>+Tabla1[[#This Row],[VALOR]]/7</f>
        <v>56</v>
      </c>
    </row>
    <row r="3248" spans="1:8" x14ac:dyDescent="0.25">
      <c r="A3248" t="s">
        <v>53</v>
      </c>
      <c r="B3248" t="s">
        <v>142</v>
      </c>
      <c r="C3248" t="s">
        <v>160</v>
      </c>
      <c r="D3248" t="s">
        <v>160</v>
      </c>
      <c r="E3248" t="s">
        <v>111</v>
      </c>
      <c r="F3248">
        <f t="shared" si="22"/>
        <v>392</v>
      </c>
      <c r="G3248" t="str">
        <f>VLOOKUP(A3248,[1]Sheet1!$B$2:$E$200,3,FALSE)</f>
        <v>CLAVEL</v>
      </c>
      <c r="H3248">
        <f>+Tabla1[[#This Row],[VALOR]]/7</f>
        <v>56</v>
      </c>
    </row>
    <row r="3249" spans="1:8" x14ac:dyDescent="0.25">
      <c r="A3249" t="s">
        <v>54</v>
      </c>
      <c r="B3249" t="s">
        <v>142</v>
      </c>
      <c r="C3249" t="s">
        <v>160</v>
      </c>
      <c r="D3249" t="s">
        <v>160</v>
      </c>
      <c r="E3249" t="s">
        <v>111</v>
      </c>
      <c r="F3249">
        <f t="shared" si="22"/>
        <v>392</v>
      </c>
      <c r="G3249" t="str">
        <f>VLOOKUP(A3249,[1]Sheet1!$B$2:$E$200,3,FALSE)</f>
        <v>CLAVEL</v>
      </c>
      <c r="H3249">
        <f>+Tabla1[[#This Row],[VALOR]]/7</f>
        <v>56</v>
      </c>
    </row>
    <row r="3250" spans="1:8" x14ac:dyDescent="0.25">
      <c r="A3250" t="s">
        <v>55</v>
      </c>
      <c r="B3250" t="s">
        <v>142</v>
      </c>
      <c r="C3250" t="s">
        <v>160</v>
      </c>
      <c r="D3250" t="s">
        <v>160</v>
      </c>
      <c r="E3250" t="s">
        <v>111</v>
      </c>
      <c r="F3250">
        <f t="shared" si="22"/>
        <v>392</v>
      </c>
      <c r="G3250" t="str">
        <f>VLOOKUP(A3250,[1]Sheet1!$B$2:$E$200,3,FALSE)</f>
        <v>MINICLAVEL</v>
      </c>
      <c r="H3250">
        <f>+Tabla1[[#This Row],[VALOR]]/7</f>
        <v>56</v>
      </c>
    </row>
    <row r="3251" spans="1:8" x14ac:dyDescent="0.25">
      <c r="A3251" t="s">
        <v>56</v>
      </c>
      <c r="B3251" t="s">
        <v>142</v>
      </c>
      <c r="C3251" t="s">
        <v>160</v>
      </c>
      <c r="D3251" t="s">
        <v>160</v>
      </c>
      <c r="E3251" t="s">
        <v>111</v>
      </c>
      <c r="F3251">
        <f t="shared" si="22"/>
        <v>392</v>
      </c>
      <c r="G3251" t="str">
        <f>VLOOKUP(A3251,[1]Sheet1!$B$2:$E$200,3,FALSE)</f>
        <v>MINICLAVEL</v>
      </c>
      <c r="H3251">
        <f>+Tabla1[[#This Row],[VALOR]]/7</f>
        <v>56</v>
      </c>
    </row>
    <row r="3252" spans="1:8" x14ac:dyDescent="0.25">
      <c r="A3252" t="s">
        <v>57</v>
      </c>
      <c r="B3252" t="s">
        <v>142</v>
      </c>
      <c r="C3252" t="s">
        <v>160</v>
      </c>
      <c r="D3252" t="s">
        <v>160</v>
      </c>
      <c r="E3252" t="s">
        <v>111</v>
      </c>
      <c r="F3252">
        <f t="shared" si="22"/>
        <v>392</v>
      </c>
      <c r="G3252" t="str">
        <f>VLOOKUP(A3252,[1]Sheet1!$B$2:$E$200,3,FALSE)</f>
        <v>CLAVEL</v>
      </c>
      <c r="H3252">
        <f>+Tabla1[[#This Row],[VALOR]]/7</f>
        <v>56</v>
      </c>
    </row>
    <row r="3253" spans="1:8" x14ac:dyDescent="0.25">
      <c r="A3253" t="s">
        <v>113</v>
      </c>
      <c r="B3253" t="s">
        <v>142</v>
      </c>
      <c r="C3253" t="s">
        <v>160</v>
      </c>
      <c r="D3253" t="s">
        <v>160</v>
      </c>
      <c r="E3253" t="s">
        <v>111</v>
      </c>
      <c r="F3253">
        <f t="shared" si="22"/>
        <v>392</v>
      </c>
      <c r="G3253" t="str">
        <f>VLOOKUP(A3253,[1]Sheet1!$B$2:$E$200,3,FALSE)</f>
        <v>MINICLAVEL</v>
      </c>
      <c r="H3253">
        <f>+Tabla1[[#This Row],[VALOR]]/7</f>
        <v>56</v>
      </c>
    </row>
    <row r="3254" spans="1:8" x14ac:dyDescent="0.25">
      <c r="A3254" t="s">
        <v>117</v>
      </c>
      <c r="B3254" t="s">
        <v>142</v>
      </c>
      <c r="C3254" t="s">
        <v>160</v>
      </c>
      <c r="D3254" t="s">
        <v>160</v>
      </c>
      <c r="E3254" t="s">
        <v>111</v>
      </c>
      <c r="F3254">
        <f t="shared" si="22"/>
        <v>392</v>
      </c>
      <c r="G3254" t="str">
        <f>VLOOKUP(A3254,[1]Sheet1!$B$2:$E$200,3,FALSE)</f>
        <v>MINICLAVEL</v>
      </c>
      <c r="H3254">
        <f>+Tabla1[[#This Row],[VALOR]]/7</f>
        <v>56</v>
      </c>
    </row>
    <row r="3255" spans="1:8" x14ac:dyDescent="0.25">
      <c r="A3255" t="s">
        <v>58</v>
      </c>
      <c r="B3255" t="s">
        <v>142</v>
      </c>
      <c r="C3255" t="s">
        <v>160</v>
      </c>
      <c r="D3255" t="s">
        <v>160</v>
      </c>
      <c r="E3255" t="s">
        <v>111</v>
      </c>
      <c r="F3255">
        <f t="shared" ref="F3255:F3286" si="23">56*7</f>
        <v>392</v>
      </c>
      <c r="G3255" t="str">
        <f>VLOOKUP(A3255,[1]Sheet1!$B$2:$E$200,3,FALSE)</f>
        <v>MINICLAVEL</v>
      </c>
      <c r="H3255">
        <f>+Tabla1[[#This Row],[VALOR]]/7</f>
        <v>56</v>
      </c>
    </row>
    <row r="3256" spans="1:8" x14ac:dyDescent="0.25">
      <c r="A3256" t="s">
        <v>118</v>
      </c>
      <c r="B3256" t="s">
        <v>142</v>
      </c>
      <c r="C3256" t="s">
        <v>160</v>
      </c>
      <c r="D3256" t="s">
        <v>160</v>
      </c>
      <c r="E3256" t="s">
        <v>111</v>
      </c>
      <c r="F3256">
        <f t="shared" si="23"/>
        <v>392</v>
      </c>
      <c r="G3256" t="str">
        <f>VLOOKUP(A3256,[1]Sheet1!$B$2:$E$200,3,FALSE)</f>
        <v>CLAVEL</v>
      </c>
      <c r="H3256">
        <f>+Tabla1[[#This Row],[VALOR]]/7</f>
        <v>56</v>
      </c>
    </row>
    <row r="3257" spans="1:8" x14ac:dyDescent="0.25">
      <c r="A3257" t="s">
        <v>59</v>
      </c>
      <c r="B3257" t="s">
        <v>142</v>
      </c>
      <c r="C3257" t="s">
        <v>160</v>
      </c>
      <c r="D3257" t="s">
        <v>160</v>
      </c>
      <c r="E3257" t="s">
        <v>111</v>
      </c>
      <c r="F3257">
        <f t="shared" si="23"/>
        <v>392</v>
      </c>
      <c r="G3257" t="str">
        <f>VLOOKUP(A3257,[1]Sheet1!$B$2:$E$200,3,FALSE)</f>
        <v>CLAVEL</v>
      </c>
      <c r="H3257">
        <f>+Tabla1[[#This Row],[VALOR]]/7</f>
        <v>56</v>
      </c>
    </row>
    <row r="3258" spans="1:8" x14ac:dyDescent="0.25">
      <c r="A3258" t="s">
        <v>60</v>
      </c>
      <c r="B3258" t="s">
        <v>142</v>
      </c>
      <c r="C3258" t="s">
        <v>160</v>
      </c>
      <c r="D3258" t="s">
        <v>160</v>
      </c>
      <c r="E3258" t="s">
        <v>111</v>
      </c>
      <c r="F3258">
        <f t="shared" si="23"/>
        <v>392</v>
      </c>
      <c r="G3258" t="str">
        <f>VLOOKUP(A3258,[1]Sheet1!$B$2:$E$200,3,FALSE)</f>
        <v>MINICLAVEL</v>
      </c>
      <c r="H3258">
        <f>+Tabla1[[#This Row],[VALOR]]/7</f>
        <v>56</v>
      </c>
    </row>
    <row r="3259" spans="1:8" x14ac:dyDescent="0.25">
      <c r="A3259" t="s">
        <v>61</v>
      </c>
      <c r="B3259" t="s">
        <v>142</v>
      </c>
      <c r="C3259" t="s">
        <v>160</v>
      </c>
      <c r="D3259" t="s">
        <v>160</v>
      </c>
      <c r="E3259" t="s">
        <v>111</v>
      </c>
      <c r="F3259">
        <f t="shared" si="23"/>
        <v>392</v>
      </c>
      <c r="G3259" t="str">
        <f>VLOOKUP(A3259,[1]Sheet1!$B$2:$E$200,3,FALSE)</f>
        <v>CLAVEL</v>
      </c>
      <c r="H3259">
        <f>+Tabla1[[#This Row],[VALOR]]/7</f>
        <v>56</v>
      </c>
    </row>
    <row r="3260" spans="1:8" x14ac:dyDescent="0.25">
      <c r="A3260" t="s">
        <v>62</v>
      </c>
      <c r="B3260" t="s">
        <v>142</v>
      </c>
      <c r="C3260" t="s">
        <v>160</v>
      </c>
      <c r="D3260" t="s">
        <v>160</v>
      </c>
      <c r="E3260" t="s">
        <v>111</v>
      </c>
      <c r="F3260">
        <f t="shared" si="23"/>
        <v>392</v>
      </c>
      <c r="G3260" t="str">
        <f>VLOOKUP(A3260,[1]Sheet1!$B$2:$E$200,3,FALSE)</f>
        <v>MINICLAVEL</v>
      </c>
      <c r="H3260">
        <f>+Tabla1[[#This Row],[VALOR]]/7</f>
        <v>56</v>
      </c>
    </row>
    <row r="3261" spans="1:8" x14ac:dyDescent="0.25">
      <c r="A3261" t="s">
        <v>63</v>
      </c>
      <c r="B3261" t="s">
        <v>142</v>
      </c>
      <c r="C3261" t="s">
        <v>160</v>
      </c>
      <c r="D3261" t="s">
        <v>160</v>
      </c>
      <c r="E3261" t="s">
        <v>111</v>
      </c>
      <c r="F3261">
        <f t="shared" si="23"/>
        <v>392</v>
      </c>
      <c r="G3261" t="str">
        <f>VLOOKUP(A3261,[1]Sheet1!$B$2:$E$200,3,FALSE)</f>
        <v>CLAVEL</v>
      </c>
      <c r="H3261">
        <f>+Tabla1[[#This Row],[VALOR]]/7</f>
        <v>56</v>
      </c>
    </row>
    <row r="3262" spans="1:8" x14ac:dyDescent="0.25">
      <c r="A3262" t="s">
        <v>64</v>
      </c>
      <c r="B3262" t="s">
        <v>142</v>
      </c>
      <c r="C3262" t="s">
        <v>160</v>
      </c>
      <c r="D3262" t="s">
        <v>160</v>
      </c>
      <c r="E3262" t="s">
        <v>111</v>
      </c>
      <c r="F3262">
        <f t="shared" si="23"/>
        <v>392</v>
      </c>
      <c r="G3262" t="str">
        <f>VLOOKUP(A3262,[1]Sheet1!$B$2:$E$200,3,FALSE)</f>
        <v>CLAVEL</v>
      </c>
      <c r="H3262">
        <f>+Tabla1[[#This Row],[VALOR]]/7</f>
        <v>56</v>
      </c>
    </row>
    <row r="3263" spans="1:8" x14ac:dyDescent="0.25">
      <c r="A3263" t="s">
        <v>65</v>
      </c>
      <c r="B3263" t="s">
        <v>142</v>
      </c>
      <c r="C3263" t="s">
        <v>160</v>
      </c>
      <c r="D3263" t="s">
        <v>160</v>
      </c>
      <c r="E3263" t="s">
        <v>111</v>
      </c>
      <c r="F3263">
        <f t="shared" si="23"/>
        <v>392</v>
      </c>
      <c r="G3263" t="str">
        <f>VLOOKUP(A3263,[1]Sheet1!$B$2:$E$200,3,FALSE)</f>
        <v>CLAVEL</v>
      </c>
      <c r="H3263">
        <f>+Tabla1[[#This Row],[VALOR]]/7</f>
        <v>56</v>
      </c>
    </row>
    <row r="3264" spans="1:8" x14ac:dyDescent="0.25">
      <c r="A3264" t="s">
        <v>66</v>
      </c>
      <c r="B3264" t="s">
        <v>142</v>
      </c>
      <c r="C3264" t="s">
        <v>160</v>
      </c>
      <c r="D3264" t="s">
        <v>160</v>
      </c>
      <c r="E3264" t="s">
        <v>111</v>
      </c>
      <c r="F3264">
        <f t="shared" si="23"/>
        <v>392</v>
      </c>
      <c r="G3264" t="str">
        <f>VLOOKUP(A3264,[1]Sheet1!$B$2:$E$200,3,FALSE)</f>
        <v>MINICLAVEL</v>
      </c>
      <c r="H3264">
        <f>+Tabla1[[#This Row],[VALOR]]/7</f>
        <v>56</v>
      </c>
    </row>
    <row r="3265" spans="1:8" x14ac:dyDescent="0.25">
      <c r="A3265" t="s">
        <v>67</v>
      </c>
      <c r="B3265" t="s">
        <v>142</v>
      </c>
      <c r="C3265" t="s">
        <v>160</v>
      </c>
      <c r="D3265" t="s">
        <v>160</v>
      </c>
      <c r="E3265" t="s">
        <v>111</v>
      </c>
      <c r="F3265">
        <f t="shared" si="23"/>
        <v>392</v>
      </c>
      <c r="G3265" t="str">
        <f>VLOOKUP(A3265,[1]Sheet1!$B$2:$E$200,3,FALSE)</f>
        <v>CLAVEL</v>
      </c>
      <c r="H3265">
        <f>+Tabla1[[#This Row],[VALOR]]/7</f>
        <v>56</v>
      </c>
    </row>
    <row r="3266" spans="1:8" x14ac:dyDescent="0.25">
      <c r="A3266" t="s">
        <v>68</v>
      </c>
      <c r="B3266" t="s">
        <v>142</v>
      </c>
      <c r="C3266" t="s">
        <v>160</v>
      </c>
      <c r="D3266" t="s">
        <v>160</v>
      </c>
      <c r="E3266" t="s">
        <v>111</v>
      </c>
      <c r="F3266">
        <f t="shared" si="23"/>
        <v>392</v>
      </c>
      <c r="G3266" t="str">
        <f>VLOOKUP(A3266,[1]Sheet1!$B$2:$E$200,3,FALSE)</f>
        <v>MINICLAVEL</v>
      </c>
      <c r="H3266">
        <f>+Tabla1[[#This Row],[VALOR]]/7</f>
        <v>56</v>
      </c>
    </row>
    <row r="3267" spans="1:8" x14ac:dyDescent="0.25">
      <c r="A3267" t="s">
        <v>69</v>
      </c>
      <c r="B3267" t="s">
        <v>142</v>
      </c>
      <c r="C3267" t="s">
        <v>160</v>
      </c>
      <c r="D3267" t="s">
        <v>160</v>
      </c>
      <c r="E3267" t="s">
        <v>111</v>
      </c>
      <c r="F3267">
        <f t="shared" si="23"/>
        <v>392</v>
      </c>
      <c r="G3267" t="str">
        <f>VLOOKUP(A3267,[1]Sheet1!$B$2:$E$200,3,FALSE)</f>
        <v>MINICLAVEL</v>
      </c>
      <c r="H3267">
        <f>+Tabla1[[#This Row],[VALOR]]/7</f>
        <v>56</v>
      </c>
    </row>
    <row r="3268" spans="1:8" x14ac:dyDescent="0.25">
      <c r="A3268" t="s">
        <v>70</v>
      </c>
      <c r="B3268" t="s">
        <v>142</v>
      </c>
      <c r="C3268" t="s">
        <v>160</v>
      </c>
      <c r="D3268" t="s">
        <v>160</v>
      </c>
      <c r="E3268" t="s">
        <v>111</v>
      </c>
      <c r="F3268">
        <f t="shared" si="23"/>
        <v>392</v>
      </c>
      <c r="G3268" t="str">
        <f>VLOOKUP(A3268,[1]Sheet1!$B$2:$E$200,3,FALSE)</f>
        <v>MINICLAVEL</v>
      </c>
      <c r="H3268">
        <f>+Tabla1[[#This Row],[VALOR]]/7</f>
        <v>56</v>
      </c>
    </row>
    <row r="3269" spans="1:8" x14ac:dyDescent="0.25">
      <c r="A3269" t="s">
        <v>71</v>
      </c>
      <c r="B3269" t="s">
        <v>142</v>
      </c>
      <c r="C3269" t="s">
        <v>160</v>
      </c>
      <c r="D3269" t="s">
        <v>160</v>
      </c>
      <c r="E3269" t="s">
        <v>111</v>
      </c>
      <c r="F3269">
        <f t="shared" si="23"/>
        <v>392</v>
      </c>
      <c r="G3269" t="str">
        <f>VLOOKUP(A3269,[1]Sheet1!$B$2:$E$200,3,FALSE)</f>
        <v>MINICLAVEL</v>
      </c>
      <c r="H3269">
        <f>+Tabla1[[#This Row],[VALOR]]/7</f>
        <v>56</v>
      </c>
    </row>
    <row r="3270" spans="1:8" x14ac:dyDescent="0.25">
      <c r="A3270" t="s">
        <v>72</v>
      </c>
      <c r="B3270" t="s">
        <v>142</v>
      </c>
      <c r="C3270" t="s">
        <v>160</v>
      </c>
      <c r="D3270" t="s">
        <v>160</v>
      </c>
      <c r="E3270" t="s">
        <v>111</v>
      </c>
      <c r="F3270">
        <f t="shared" si="23"/>
        <v>392</v>
      </c>
      <c r="G3270" t="str">
        <f>VLOOKUP(A3270,[1]Sheet1!$B$2:$E$200,3,FALSE)</f>
        <v>CLAVEL</v>
      </c>
      <c r="H3270">
        <f>+Tabla1[[#This Row],[VALOR]]/7</f>
        <v>56</v>
      </c>
    </row>
    <row r="3271" spans="1:8" x14ac:dyDescent="0.25">
      <c r="A3271" t="s">
        <v>73</v>
      </c>
      <c r="B3271" t="s">
        <v>142</v>
      </c>
      <c r="C3271" t="s">
        <v>160</v>
      </c>
      <c r="D3271" t="s">
        <v>160</v>
      </c>
      <c r="E3271" t="s">
        <v>111</v>
      </c>
      <c r="F3271">
        <f t="shared" si="23"/>
        <v>392</v>
      </c>
      <c r="G3271" t="str">
        <f>VLOOKUP(A3271,[1]Sheet1!$B$2:$E$200,3,FALSE)</f>
        <v>CLAVEL</v>
      </c>
      <c r="H3271">
        <f>+Tabla1[[#This Row],[VALOR]]/7</f>
        <v>56</v>
      </c>
    </row>
    <row r="3272" spans="1:8" x14ac:dyDescent="0.25">
      <c r="A3272" t="s">
        <v>74</v>
      </c>
      <c r="B3272" t="s">
        <v>142</v>
      </c>
      <c r="C3272" t="s">
        <v>160</v>
      </c>
      <c r="D3272" t="s">
        <v>160</v>
      </c>
      <c r="E3272" t="s">
        <v>111</v>
      </c>
      <c r="F3272">
        <f t="shared" si="23"/>
        <v>392</v>
      </c>
      <c r="G3272" t="str">
        <f>VLOOKUP(A3272,[1]Sheet1!$B$2:$E$200,3,FALSE)</f>
        <v>CLAVEL</v>
      </c>
      <c r="H3272">
        <f>+Tabla1[[#This Row],[VALOR]]/7</f>
        <v>56</v>
      </c>
    </row>
    <row r="3273" spans="1:8" x14ac:dyDescent="0.25">
      <c r="A3273" t="s">
        <v>75</v>
      </c>
      <c r="B3273" t="s">
        <v>142</v>
      </c>
      <c r="C3273" t="s">
        <v>160</v>
      </c>
      <c r="D3273" t="s">
        <v>160</v>
      </c>
      <c r="E3273" t="s">
        <v>111</v>
      </c>
      <c r="F3273">
        <f t="shared" si="23"/>
        <v>392</v>
      </c>
      <c r="G3273" t="str">
        <f>VLOOKUP(A3273,[1]Sheet1!$B$2:$E$200,3,FALSE)</f>
        <v>MINICLAVEL</v>
      </c>
      <c r="H3273">
        <f>+Tabla1[[#This Row],[VALOR]]/7</f>
        <v>56</v>
      </c>
    </row>
    <row r="3274" spans="1:8" x14ac:dyDescent="0.25">
      <c r="A3274" t="s">
        <v>76</v>
      </c>
      <c r="B3274" t="s">
        <v>142</v>
      </c>
      <c r="C3274" t="s">
        <v>160</v>
      </c>
      <c r="D3274" t="s">
        <v>160</v>
      </c>
      <c r="E3274" t="s">
        <v>111</v>
      </c>
      <c r="F3274">
        <f t="shared" si="23"/>
        <v>392</v>
      </c>
      <c r="G3274" t="str">
        <f>VLOOKUP(A3274,[1]Sheet1!$B$2:$E$200,3,FALSE)</f>
        <v>MINICLAVEL</v>
      </c>
      <c r="H3274">
        <f>+Tabla1[[#This Row],[VALOR]]/7</f>
        <v>56</v>
      </c>
    </row>
    <row r="3275" spans="1:8" x14ac:dyDescent="0.25">
      <c r="A3275" t="s">
        <v>77</v>
      </c>
      <c r="B3275" t="s">
        <v>142</v>
      </c>
      <c r="C3275" t="s">
        <v>160</v>
      </c>
      <c r="D3275" t="s">
        <v>160</v>
      </c>
      <c r="E3275" t="s">
        <v>111</v>
      </c>
      <c r="F3275">
        <f t="shared" si="23"/>
        <v>392</v>
      </c>
      <c r="G3275" t="str">
        <f>VLOOKUP(A3275,[1]Sheet1!$B$2:$E$200,3,FALSE)</f>
        <v>MINICLAVEL</v>
      </c>
      <c r="H3275">
        <f>+Tabla1[[#This Row],[VALOR]]/7</f>
        <v>56</v>
      </c>
    </row>
    <row r="3276" spans="1:8" x14ac:dyDescent="0.25">
      <c r="A3276" t="s">
        <v>119</v>
      </c>
      <c r="B3276" t="s">
        <v>142</v>
      </c>
      <c r="C3276" t="s">
        <v>160</v>
      </c>
      <c r="D3276" t="s">
        <v>160</v>
      </c>
      <c r="E3276" t="s">
        <v>111</v>
      </c>
      <c r="F3276">
        <f t="shared" si="23"/>
        <v>392</v>
      </c>
      <c r="G3276" t="str">
        <f>VLOOKUP(A3276,[1]Sheet1!$B$2:$E$200,3,FALSE)</f>
        <v>MINICLAVEL</v>
      </c>
      <c r="H3276">
        <f>+Tabla1[[#This Row],[VALOR]]/7</f>
        <v>56</v>
      </c>
    </row>
    <row r="3277" spans="1:8" x14ac:dyDescent="0.25">
      <c r="A3277" t="s">
        <v>78</v>
      </c>
      <c r="B3277" t="s">
        <v>142</v>
      </c>
      <c r="C3277" t="s">
        <v>160</v>
      </c>
      <c r="D3277" t="s">
        <v>160</v>
      </c>
      <c r="E3277" t="s">
        <v>111</v>
      </c>
      <c r="F3277">
        <f t="shared" si="23"/>
        <v>392</v>
      </c>
      <c r="G3277" t="str">
        <f>VLOOKUP(A3277,[1]Sheet1!$B$2:$E$200,3,FALSE)</f>
        <v>MINICLAVEL</v>
      </c>
      <c r="H3277">
        <f>+Tabla1[[#This Row],[VALOR]]/7</f>
        <v>56</v>
      </c>
    </row>
    <row r="3278" spans="1:8" x14ac:dyDescent="0.25">
      <c r="A3278" t="s">
        <v>79</v>
      </c>
      <c r="B3278" t="s">
        <v>142</v>
      </c>
      <c r="C3278" t="s">
        <v>160</v>
      </c>
      <c r="D3278" t="s">
        <v>160</v>
      </c>
      <c r="E3278" t="s">
        <v>111</v>
      </c>
      <c r="F3278">
        <f t="shared" si="23"/>
        <v>392</v>
      </c>
      <c r="G3278" t="str">
        <f>VLOOKUP(A3278,[1]Sheet1!$B$2:$E$200,3,FALSE)</f>
        <v>CLAVEL</v>
      </c>
      <c r="H3278">
        <f>+Tabla1[[#This Row],[VALOR]]/7</f>
        <v>56</v>
      </c>
    </row>
    <row r="3279" spans="1:8" x14ac:dyDescent="0.25">
      <c r="A3279" t="s">
        <v>80</v>
      </c>
      <c r="B3279" t="s">
        <v>142</v>
      </c>
      <c r="C3279" t="s">
        <v>160</v>
      </c>
      <c r="D3279" t="s">
        <v>160</v>
      </c>
      <c r="E3279" t="s">
        <v>111</v>
      </c>
      <c r="F3279">
        <f t="shared" si="23"/>
        <v>392</v>
      </c>
      <c r="G3279" t="str">
        <f>VLOOKUP(A3279,[1]Sheet1!$B$2:$E$200,3,FALSE)</f>
        <v>MINICLAVEL</v>
      </c>
      <c r="H3279">
        <f>+Tabla1[[#This Row],[VALOR]]/7</f>
        <v>56</v>
      </c>
    </row>
    <row r="3280" spans="1:8" x14ac:dyDescent="0.25">
      <c r="A3280" t="s">
        <v>81</v>
      </c>
      <c r="B3280" t="s">
        <v>142</v>
      </c>
      <c r="C3280" t="s">
        <v>160</v>
      </c>
      <c r="D3280" t="s">
        <v>160</v>
      </c>
      <c r="E3280" t="s">
        <v>111</v>
      </c>
      <c r="F3280">
        <f t="shared" si="23"/>
        <v>392</v>
      </c>
      <c r="G3280" t="str">
        <f>VLOOKUP(A3280,[1]Sheet1!$B$2:$E$200,3,FALSE)</f>
        <v>MINICLAVEL</v>
      </c>
      <c r="H3280">
        <f>+Tabla1[[#This Row],[VALOR]]/7</f>
        <v>56</v>
      </c>
    </row>
    <row r="3281" spans="1:8" x14ac:dyDescent="0.25">
      <c r="A3281" t="s">
        <v>82</v>
      </c>
      <c r="B3281" t="s">
        <v>142</v>
      </c>
      <c r="C3281" t="s">
        <v>160</v>
      </c>
      <c r="D3281" t="s">
        <v>160</v>
      </c>
      <c r="E3281" t="s">
        <v>111</v>
      </c>
      <c r="F3281">
        <f t="shared" si="23"/>
        <v>392</v>
      </c>
      <c r="G3281" t="str">
        <f>VLOOKUP(A3281,[1]Sheet1!$B$2:$E$200,3,FALSE)</f>
        <v>CLAVEL</v>
      </c>
      <c r="H3281">
        <f>+Tabla1[[#This Row],[VALOR]]/7</f>
        <v>56</v>
      </c>
    </row>
    <row r="3282" spans="1:8" x14ac:dyDescent="0.25">
      <c r="A3282" t="s">
        <v>83</v>
      </c>
      <c r="B3282" t="s">
        <v>142</v>
      </c>
      <c r="C3282" t="s">
        <v>160</v>
      </c>
      <c r="D3282" t="s">
        <v>160</v>
      </c>
      <c r="E3282" t="s">
        <v>111</v>
      </c>
      <c r="F3282">
        <f t="shared" si="23"/>
        <v>392</v>
      </c>
      <c r="G3282" t="str">
        <f>VLOOKUP(A3282,[1]Sheet1!$B$2:$E$200,3,FALSE)</f>
        <v>MINICLAVEL</v>
      </c>
      <c r="H3282">
        <f>+Tabla1[[#This Row],[VALOR]]/7</f>
        <v>56</v>
      </c>
    </row>
    <row r="3283" spans="1:8" x14ac:dyDescent="0.25">
      <c r="A3283" t="s">
        <v>162</v>
      </c>
      <c r="B3283" t="s">
        <v>142</v>
      </c>
      <c r="C3283" t="s">
        <v>160</v>
      </c>
      <c r="D3283" t="s">
        <v>160</v>
      </c>
      <c r="E3283" t="s">
        <v>111</v>
      </c>
      <c r="F3283">
        <f t="shared" si="23"/>
        <v>392</v>
      </c>
      <c r="G3283" t="str">
        <f>VLOOKUP(A3283,[1]Sheet1!$B$2:$E$200,3,FALSE)</f>
        <v>CLAVEL</v>
      </c>
      <c r="H3283">
        <f>+Tabla1[[#This Row],[VALOR]]/7</f>
        <v>56</v>
      </c>
    </row>
    <row r="3284" spans="1:8" x14ac:dyDescent="0.25">
      <c r="A3284" t="s">
        <v>120</v>
      </c>
      <c r="B3284" t="s">
        <v>142</v>
      </c>
      <c r="C3284" t="s">
        <v>160</v>
      </c>
      <c r="D3284" t="s">
        <v>160</v>
      </c>
      <c r="E3284" t="s">
        <v>111</v>
      </c>
      <c r="F3284">
        <f t="shared" si="23"/>
        <v>392</v>
      </c>
      <c r="G3284" t="e">
        <f>VLOOKUP(A3284,[1]Sheet1!$B$2:$E$200,3,FALSE)</f>
        <v>#N/A</v>
      </c>
      <c r="H3284">
        <f>+Tabla1[[#This Row],[VALOR]]/7</f>
        <v>56</v>
      </c>
    </row>
    <row r="3285" spans="1:8" x14ac:dyDescent="0.25">
      <c r="A3285" t="s">
        <v>84</v>
      </c>
      <c r="B3285" t="s">
        <v>142</v>
      </c>
      <c r="C3285" t="s">
        <v>160</v>
      </c>
      <c r="D3285" t="s">
        <v>160</v>
      </c>
      <c r="E3285" t="s">
        <v>111</v>
      </c>
      <c r="F3285">
        <f t="shared" si="23"/>
        <v>392</v>
      </c>
      <c r="G3285" t="str">
        <f>VLOOKUP(A3285,[1]Sheet1!$B$2:$E$200,3,FALSE)</f>
        <v>MINICLAVEL</v>
      </c>
      <c r="H3285">
        <f>+Tabla1[[#This Row],[VALOR]]/7</f>
        <v>56</v>
      </c>
    </row>
    <row r="3286" spans="1:8" x14ac:dyDescent="0.25">
      <c r="A3286" t="s">
        <v>85</v>
      </c>
      <c r="B3286" t="s">
        <v>142</v>
      </c>
      <c r="C3286" t="s">
        <v>160</v>
      </c>
      <c r="D3286" t="s">
        <v>160</v>
      </c>
      <c r="E3286" t="s">
        <v>111</v>
      </c>
      <c r="F3286">
        <f t="shared" si="23"/>
        <v>392</v>
      </c>
      <c r="G3286" t="str">
        <f>VLOOKUP(A3286,[1]Sheet1!$B$2:$E$200,3,FALSE)</f>
        <v>CLAVEL</v>
      </c>
      <c r="H3286">
        <f>+Tabla1[[#This Row],[VALOR]]/7</f>
        <v>56</v>
      </c>
    </row>
    <row r="3287" spans="1:8" x14ac:dyDescent="0.25">
      <c r="A3287" t="s">
        <v>86</v>
      </c>
      <c r="B3287" t="s">
        <v>142</v>
      </c>
      <c r="C3287" t="s">
        <v>160</v>
      </c>
      <c r="D3287" t="s">
        <v>160</v>
      </c>
      <c r="E3287" t="s">
        <v>111</v>
      </c>
      <c r="F3287">
        <f t="shared" ref="F3287:F3300" si="24">56*7</f>
        <v>392</v>
      </c>
      <c r="G3287" t="str">
        <f>VLOOKUP(A3287,[1]Sheet1!$B$2:$E$200,3,FALSE)</f>
        <v>MINICLAVEL</v>
      </c>
      <c r="H3287">
        <f>+Tabla1[[#This Row],[VALOR]]/7</f>
        <v>56</v>
      </c>
    </row>
    <row r="3288" spans="1:8" x14ac:dyDescent="0.25">
      <c r="A3288" t="s">
        <v>87</v>
      </c>
      <c r="B3288" t="s">
        <v>142</v>
      </c>
      <c r="C3288" t="s">
        <v>160</v>
      </c>
      <c r="D3288" t="s">
        <v>160</v>
      </c>
      <c r="E3288" t="s">
        <v>111</v>
      </c>
      <c r="F3288">
        <f t="shared" si="24"/>
        <v>392</v>
      </c>
      <c r="G3288" t="str">
        <f>VLOOKUP(A3288,[1]Sheet1!$B$2:$E$200,3,FALSE)</f>
        <v>CLAVEL</v>
      </c>
      <c r="H3288">
        <f>+Tabla1[[#This Row],[VALOR]]/7</f>
        <v>56</v>
      </c>
    </row>
    <row r="3289" spans="1:8" x14ac:dyDescent="0.25">
      <c r="A3289" t="s">
        <v>88</v>
      </c>
      <c r="B3289" t="s">
        <v>142</v>
      </c>
      <c r="C3289" t="s">
        <v>160</v>
      </c>
      <c r="D3289" t="s">
        <v>160</v>
      </c>
      <c r="E3289" t="s">
        <v>111</v>
      </c>
      <c r="F3289">
        <f t="shared" si="24"/>
        <v>392</v>
      </c>
      <c r="G3289" t="str">
        <f>VLOOKUP(A3289,[1]Sheet1!$B$2:$E$200,3,FALSE)</f>
        <v>CLAVEL</v>
      </c>
      <c r="H3289">
        <f>+Tabla1[[#This Row],[VALOR]]/7</f>
        <v>56</v>
      </c>
    </row>
    <row r="3290" spans="1:8" x14ac:dyDescent="0.25">
      <c r="A3290" t="s">
        <v>121</v>
      </c>
      <c r="B3290" t="s">
        <v>142</v>
      </c>
      <c r="C3290" t="s">
        <v>160</v>
      </c>
      <c r="D3290" t="s">
        <v>160</v>
      </c>
      <c r="E3290" t="s">
        <v>111</v>
      </c>
      <c r="F3290">
        <f t="shared" si="24"/>
        <v>392</v>
      </c>
      <c r="G3290" t="str">
        <f>VLOOKUP(A3290,[1]Sheet1!$B$2:$E$200,3,FALSE)</f>
        <v>MINICLAVEL</v>
      </c>
      <c r="H3290">
        <f>+Tabla1[[#This Row],[VALOR]]/7</f>
        <v>56</v>
      </c>
    </row>
    <row r="3291" spans="1:8" x14ac:dyDescent="0.25">
      <c r="A3291" t="s">
        <v>89</v>
      </c>
      <c r="B3291" t="s">
        <v>142</v>
      </c>
      <c r="C3291" t="s">
        <v>160</v>
      </c>
      <c r="D3291" t="s">
        <v>160</v>
      </c>
      <c r="E3291" t="s">
        <v>111</v>
      </c>
      <c r="F3291">
        <f t="shared" si="24"/>
        <v>392</v>
      </c>
      <c r="G3291" t="str">
        <f>VLOOKUP(A3291,[1]Sheet1!$B$2:$E$200,3,FALSE)</f>
        <v>MINICLAVEL</v>
      </c>
      <c r="H3291">
        <f>+Tabla1[[#This Row],[VALOR]]/7</f>
        <v>56</v>
      </c>
    </row>
    <row r="3292" spans="1:8" x14ac:dyDescent="0.25">
      <c r="A3292" t="s">
        <v>90</v>
      </c>
      <c r="B3292" t="s">
        <v>142</v>
      </c>
      <c r="C3292" t="s">
        <v>160</v>
      </c>
      <c r="D3292" t="s">
        <v>160</v>
      </c>
      <c r="E3292" t="s">
        <v>111</v>
      </c>
      <c r="F3292">
        <f t="shared" si="24"/>
        <v>392</v>
      </c>
      <c r="G3292" t="str">
        <f>VLOOKUP(A3292,[1]Sheet1!$B$2:$E$200,3,FALSE)</f>
        <v>CLAVEL</v>
      </c>
      <c r="H3292">
        <f>+Tabla1[[#This Row],[VALOR]]/7</f>
        <v>56</v>
      </c>
    </row>
    <row r="3293" spans="1:8" x14ac:dyDescent="0.25">
      <c r="A3293" t="s">
        <v>91</v>
      </c>
      <c r="B3293" t="s">
        <v>142</v>
      </c>
      <c r="C3293" t="s">
        <v>160</v>
      </c>
      <c r="D3293" t="s">
        <v>160</v>
      </c>
      <c r="E3293" t="s">
        <v>111</v>
      </c>
      <c r="F3293">
        <f t="shared" si="24"/>
        <v>392</v>
      </c>
      <c r="G3293" t="str">
        <f>VLOOKUP(A3293,[1]Sheet1!$B$2:$E$200,3,FALSE)</f>
        <v>CLAVEL</v>
      </c>
      <c r="H3293">
        <f>+Tabla1[[#This Row],[VALOR]]/7</f>
        <v>56</v>
      </c>
    </row>
    <row r="3294" spans="1:8" x14ac:dyDescent="0.25">
      <c r="A3294" t="s">
        <v>92</v>
      </c>
      <c r="B3294" t="s">
        <v>142</v>
      </c>
      <c r="C3294" t="s">
        <v>160</v>
      </c>
      <c r="D3294" t="s">
        <v>160</v>
      </c>
      <c r="E3294" t="s">
        <v>111</v>
      </c>
      <c r="F3294">
        <f t="shared" si="24"/>
        <v>392</v>
      </c>
      <c r="G3294" t="str">
        <f>VLOOKUP(A3294,[1]Sheet1!$B$2:$E$200,3,FALSE)</f>
        <v>CLAVEL</v>
      </c>
      <c r="H3294">
        <f>+Tabla1[[#This Row],[VALOR]]/7</f>
        <v>56</v>
      </c>
    </row>
    <row r="3295" spans="1:8" x14ac:dyDescent="0.25">
      <c r="A3295" t="s">
        <v>93</v>
      </c>
      <c r="B3295" t="s">
        <v>142</v>
      </c>
      <c r="C3295" t="s">
        <v>160</v>
      </c>
      <c r="D3295" t="s">
        <v>160</v>
      </c>
      <c r="E3295" t="s">
        <v>111</v>
      </c>
      <c r="F3295">
        <f t="shared" si="24"/>
        <v>392</v>
      </c>
      <c r="G3295" t="str">
        <f>VLOOKUP(A3295,[1]Sheet1!$B$2:$E$200,3,FALSE)</f>
        <v>MINICLAVEL</v>
      </c>
      <c r="H3295">
        <f>+Tabla1[[#This Row],[VALOR]]/7</f>
        <v>56</v>
      </c>
    </row>
    <row r="3296" spans="1:8" x14ac:dyDescent="0.25">
      <c r="A3296" t="s">
        <v>94</v>
      </c>
      <c r="B3296" t="s">
        <v>142</v>
      </c>
      <c r="C3296" t="s">
        <v>160</v>
      </c>
      <c r="D3296" t="s">
        <v>160</v>
      </c>
      <c r="E3296" t="s">
        <v>111</v>
      </c>
      <c r="F3296">
        <f t="shared" si="24"/>
        <v>392</v>
      </c>
      <c r="G3296" t="str">
        <f>VLOOKUP(A3296,[1]Sheet1!$B$2:$E$200,3,FALSE)</f>
        <v>CLAVEL</v>
      </c>
      <c r="H3296">
        <f>+Tabla1[[#This Row],[VALOR]]/7</f>
        <v>56</v>
      </c>
    </row>
    <row r="3297" spans="1:8" x14ac:dyDescent="0.25">
      <c r="A3297" t="s">
        <v>95</v>
      </c>
      <c r="B3297" t="s">
        <v>142</v>
      </c>
      <c r="C3297" t="s">
        <v>160</v>
      </c>
      <c r="D3297" t="s">
        <v>160</v>
      </c>
      <c r="E3297" t="s">
        <v>111</v>
      </c>
      <c r="F3297">
        <f t="shared" si="24"/>
        <v>392</v>
      </c>
      <c r="G3297" t="str">
        <f>VLOOKUP(A3297,[1]Sheet1!$B$2:$E$200,3,FALSE)</f>
        <v>MINICLAVEL</v>
      </c>
      <c r="H3297">
        <f>+Tabla1[[#This Row],[VALOR]]/7</f>
        <v>56</v>
      </c>
    </row>
    <row r="3298" spans="1:8" x14ac:dyDescent="0.25">
      <c r="A3298" t="s">
        <v>122</v>
      </c>
      <c r="B3298" t="s">
        <v>142</v>
      </c>
      <c r="C3298" t="s">
        <v>160</v>
      </c>
      <c r="D3298" t="s">
        <v>160</v>
      </c>
      <c r="E3298" t="s">
        <v>111</v>
      </c>
      <c r="F3298">
        <f t="shared" si="24"/>
        <v>392</v>
      </c>
      <c r="G3298" t="str">
        <f>VLOOKUP(A3298,[1]Sheet1!$B$2:$E$200,3,FALSE)</f>
        <v>MINICLAVEL</v>
      </c>
      <c r="H3298">
        <f>+Tabla1[[#This Row],[VALOR]]/7</f>
        <v>56</v>
      </c>
    </row>
    <row r="3299" spans="1:8" x14ac:dyDescent="0.25">
      <c r="A3299" t="s">
        <v>123</v>
      </c>
      <c r="B3299" t="s">
        <v>142</v>
      </c>
      <c r="C3299" t="s">
        <v>160</v>
      </c>
      <c r="D3299" t="s">
        <v>160</v>
      </c>
      <c r="E3299" t="s">
        <v>111</v>
      </c>
      <c r="F3299">
        <f t="shared" si="24"/>
        <v>392</v>
      </c>
      <c r="G3299" t="str">
        <f>VLOOKUP(A3299,[1]Sheet1!$B$2:$E$200,3,FALSE)</f>
        <v>MINICLAVEL</v>
      </c>
      <c r="H3299">
        <f>+Tabla1[[#This Row],[VALOR]]/7</f>
        <v>56</v>
      </c>
    </row>
    <row r="3300" spans="1:8" x14ac:dyDescent="0.25">
      <c r="A3300" t="s">
        <v>96</v>
      </c>
      <c r="B3300" t="s">
        <v>142</v>
      </c>
      <c r="C3300" t="s">
        <v>160</v>
      </c>
      <c r="D3300" t="s">
        <v>160</v>
      </c>
      <c r="E3300" t="s">
        <v>111</v>
      </c>
      <c r="F3300">
        <f t="shared" si="24"/>
        <v>392</v>
      </c>
      <c r="G3300" t="str">
        <f>VLOOKUP(A3300,[1]Sheet1!$B$2:$E$200,3,FALSE)</f>
        <v>CLAVEL</v>
      </c>
      <c r="H3300">
        <f>+Tabla1[[#This Row],[VALOR]]/7</f>
        <v>56</v>
      </c>
    </row>
    <row r="3301" spans="1:8" x14ac:dyDescent="0.25">
      <c r="A3301" t="s">
        <v>0</v>
      </c>
      <c r="B3301" t="s">
        <v>142</v>
      </c>
      <c r="C3301" t="s">
        <v>160</v>
      </c>
      <c r="D3301" t="s">
        <v>160</v>
      </c>
      <c r="E3301" t="s">
        <v>111</v>
      </c>
      <c r="F3301">
        <f t="shared" ref="F3301:F3332" si="25">64*7</f>
        <v>448</v>
      </c>
      <c r="G3301" t="str">
        <f>VLOOKUP(A3301,[1]Sheet1!$B$2:$E$200,3,FALSE)</f>
        <v>CLAVEL</v>
      </c>
      <c r="H3301">
        <f>+Tabla1[[#This Row],[VALOR]]/7</f>
        <v>64</v>
      </c>
    </row>
    <row r="3302" spans="1:8" x14ac:dyDescent="0.25">
      <c r="A3302" t="s">
        <v>1</v>
      </c>
      <c r="B3302" t="s">
        <v>142</v>
      </c>
      <c r="C3302" t="s">
        <v>160</v>
      </c>
      <c r="D3302" t="s">
        <v>160</v>
      </c>
      <c r="E3302" t="s">
        <v>111</v>
      </c>
      <c r="F3302">
        <f t="shared" si="25"/>
        <v>448</v>
      </c>
      <c r="G3302" t="str">
        <f>VLOOKUP(A3302,[1]Sheet1!$B$2:$E$200,3,FALSE)</f>
        <v>CLAVEL</v>
      </c>
      <c r="H3302">
        <f>+Tabla1[[#This Row],[VALOR]]/7</f>
        <v>64</v>
      </c>
    </row>
    <row r="3303" spans="1:8" x14ac:dyDescent="0.25">
      <c r="A3303" t="s">
        <v>2</v>
      </c>
      <c r="B3303" t="s">
        <v>142</v>
      </c>
      <c r="C3303" t="s">
        <v>160</v>
      </c>
      <c r="D3303" t="s">
        <v>160</v>
      </c>
      <c r="E3303" t="s">
        <v>111</v>
      </c>
      <c r="F3303">
        <f t="shared" si="25"/>
        <v>448</v>
      </c>
      <c r="G3303" t="str">
        <f>VLOOKUP(A3303,[1]Sheet1!$B$2:$E$200,3,FALSE)</f>
        <v>CLAVEL</v>
      </c>
      <c r="H3303">
        <f>+Tabla1[[#This Row],[VALOR]]/7</f>
        <v>64</v>
      </c>
    </row>
    <row r="3304" spans="1:8" x14ac:dyDescent="0.25">
      <c r="A3304" t="s">
        <v>3</v>
      </c>
      <c r="B3304" t="s">
        <v>142</v>
      </c>
      <c r="C3304" t="s">
        <v>160</v>
      </c>
      <c r="D3304" t="s">
        <v>160</v>
      </c>
      <c r="E3304" t="s">
        <v>111</v>
      </c>
      <c r="F3304">
        <f t="shared" si="25"/>
        <v>448</v>
      </c>
      <c r="G3304" t="str">
        <f>VLOOKUP(A3304,[1]Sheet1!$B$2:$E$200,3,FALSE)</f>
        <v>MINICLAVEL</v>
      </c>
      <c r="H3304">
        <f>+Tabla1[[#This Row],[VALOR]]/7</f>
        <v>64</v>
      </c>
    </row>
    <row r="3305" spans="1:8" x14ac:dyDescent="0.25">
      <c r="A3305" t="s">
        <v>4</v>
      </c>
      <c r="B3305" t="s">
        <v>142</v>
      </c>
      <c r="C3305" t="s">
        <v>160</v>
      </c>
      <c r="D3305" t="s">
        <v>160</v>
      </c>
      <c r="E3305" t="s">
        <v>111</v>
      </c>
      <c r="F3305">
        <f t="shared" si="25"/>
        <v>448</v>
      </c>
      <c r="G3305" t="str">
        <f>VLOOKUP(A3305,[1]Sheet1!$B$2:$E$200,3,FALSE)</f>
        <v>MINICLAVEL</v>
      </c>
      <c r="H3305">
        <f>+Tabla1[[#This Row],[VALOR]]/7</f>
        <v>64</v>
      </c>
    </row>
    <row r="3306" spans="1:8" x14ac:dyDescent="0.25">
      <c r="A3306" t="s">
        <v>5</v>
      </c>
      <c r="B3306" t="s">
        <v>142</v>
      </c>
      <c r="C3306" t="s">
        <v>160</v>
      </c>
      <c r="D3306" t="s">
        <v>160</v>
      </c>
      <c r="E3306" t="s">
        <v>111</v>
      </c>
      <c r="F3306">
        <f t="shared" si="25"/>
        <v>448</v>
      </c>
      <c r="G3306" t="str">
        <f>VLOOKUP(A3306,[1]Sheet1!$B$2:$E$200,3,FALSE)</f>
        <v>MINICLAVEL</v>
      </c>
      <c r="H3306">
        <f>+Tabla1[[#This Row],[VALOR]]/7</f>
        <v>64</v>
      </c>
    </row>
    <row r="3307" spans="1:8" x14ac:dyDescent="0.25">
      <c r="A3307" t="s">
        <v>6</v>
      </c>
      <c r="B3307" t="s">
        <v>142</v>
      </c>
      <c r="C3307" t="s">
        <v>160</v>
      </c>
      <c r="D3307" t="s">
        <v>160</v>
      </c>
      <c r="E3307" t="s">
        <v>111</v>
      </c>
      <c r="F3307">
        <f t="shared" si="25"/>
        <v>448</v>
      </c>
      <c r="G3307" t="str">
        <f>VLOOKUP(A3307,[1]Sheet1!$B$2:$E$200,3,FALSE)</f>
        <v>MINICLAVEL</v>
      </c>
      <c r="H3307">
        <f>+Tabla1[[#This Row],[VALOR]]/7</f>
        <v>64</v>
      </c>
    </row>
    <row r="3308" spans="1:8" x14ac:dyDescent="0.25">
      <c r="A3308" t="s">
        <v>114</v>
      </c>
      <c r="B3308" t="s">
        <v>142</v>
      </c>
      <c r="C3308" t="s">
        <v>160</v>
      </c>
      <c r="D3308" t="s">
        <v>160</v>
      </c>
      <c r="E3308" t="s">
        <v>111</v>
      </c>
      <c r="F3308">
        <f t="shared" si="25"/>
        <v>448</v>
      </c>
      <c r="G3308" t="str">
        <f>VLOOKUP(A3308,[1]Sheet1!$B$2:$E$200,3,FALSE)</f>
        <v>CLAVEL</v>
      </c>
      <c r="H3308">
        <f>+Tabla1[[#This Row],[VALOR]]/7</f>
        <v>64</v>
      </c>
    </row>
    <row r="3309" spans="1:8" x14ac:dyDescent="0.25">
      <c r="A3309" t="s">
        <v>7</v>
      </c>
      <c r="B3309" t="s">
        <v>142</v>
      </c>
      <c r="C3309" t="s">
        <v>160</v>
      </c>
      <c r="D3309" t="s">
        <v>160</v>
      </c>
      <c r="E3309" t="s">
        <v>111</v>
      </c>
      <c r="F3309">
        <f t="shared" si="25"/>
        <v>448</v>
      </c>
      <c r="G3309" t="str">
        <f>VLOOKUP(A3309,[1]Sheet1!$B$2:$E$200,3,FALSE)</f>
        <v>CLAVEL</v>
      </c>
      <c r="H3309">
        <f>+Tabla1[[#This Row],[VALOR]]/7</f>
        <v>64</v>
      </c>
    </row>
    <row r="3310" spans="1:8" x14ac:dyDescent="0.25">
      <c r="A3310" t="s">
        <v>8</v>
      </c>
      <c r="B3310" t="s">
        <v>142</v>
      </c>
      <c r="C3310" t="s">
        <v>160</v>
      </c>
      <c r="D3310" t="s">
        <v>160</v>
      </c>
      <c r="E3310" t="s">
        <v>111</v>
      </c>
      <c r="F3310">
        <f t="shared" si="25"/>
        <v>448</v>
      </c>
      <c r="G3310" t="str">
        <f>VLOOKUP(A3310,[1]Sheet1!$B$2:$E$200,3,FALSE)</f>
        <v>CLAVEL</v>
      </c>
      <c r="H3310">
        <f>+Tabla1[[#This Row],[VALOR]]/7</f>
        <v>64</v>
      </c>
    </row>
    <row r="3311" spans="1:8" x14ac:dyDescent="0.25">
      <c r="A3311" t="s">
        <v>9</v>
      </c>
      <c r="B3311" t="s">
        <v>142</v>
      </c>
      <c r="C3311" t="s">
        <v>160</v>
      </c>
      <c r="D3311" t="s">
        <v>160</v>
      </c>
      <c r="E3311" t="s">
        <v>111</v>
      </c>
      <c r="F3311">
        <f t="shared" si="25"/>
        <v>448</v>
      </c>
      <c r="G3311" t="str">
        <f>VLOOKUP(A3311,[1]Sheet1!$B$2:$E$200,3,FALSE)</f>
        <v>MINICLAVEL</v>
      </c>
      <c r="H3311">
        <f>+Tabla1[[#This Row],[VALOR]]/7</f>
        <v>64</v>
      </c>
    </row>
    <row r="3312" spans="1:8" x14ac:dyDescent="0.25">
      <c r="A3312" t="s">
        <v>10</v>
      </c>
      <c r="B3312" t="s">
        <v>142</v>
      </c>
      <c r="C3312" t="s">
        <v>160</v>
      </c>
      <c r="D3312" t="s">
        <v>160</v>
      </c>
      <c r="E3312" t="s">
        <v>111</v>
      </c>
      <c r="F3312">
        <f t="shared" si="25"/>
        <v>448</v>
      </c>
      <c r="G3312" t="str">
        <f>VLOOKUP(A3312,[1]Sheet1!$B$2:$E$200,3,FALSE)</f>
        <v>CLAVEL</v>
      </c>
      <c r="H3312">
        <f>+Tabla1[[#This Row],[VALOR]]/7</f>
        <v>64</v>
      </c>
    </row>
    <row r="3313" spans="1:8" x14ac:dyDescent="0.25">
      <c r="A3313" t="s">
        <v>11</v>
      </c>
      <c r="B3313" t="s">
        <v>142</v>
      </c>
      <c r="C3313" t="s">
        <v>160</v>
      </c>
      <c r="D3313" t="s">
        <v>160</v>
      </c>
      <c r="E3313" t="s">
        <v>111</v>
      </c>
      <c r="F3313">
        <f t="shared" si="25"/>
        <v>448</v>
      </c>
      <c r="G3313" t="str">
        <f>VLOOKUP(A3313,[1]Sheet1!$B$2:$E$200,3,FALSE)</f>
        <v>MINICLAVEL</v>
      </c>
      <c r="H3313">
        <f>+Tabla1[[#This Row],[VALOR]]/7</f>
        <v>64</v>
      </c>
    </row>
    <row r="3314" spans="1:8" x14ac:dyDescent="0.25">
      <c r="A3314" t="s">
        <v>12</v>
      </c>
      <c r="B3314" t="s">
        <v>142</v>
      </c>
      <c r="C3314" t="s">
        <v>160</v>
      </c>
      <c r="D3314" t="s">
        <v>160</v>
      </c>
      <c r="E3314" t="s">
        <v>111</v>
      </c>
      <c r="F3314">
        <f t="shared" si="25"/>
        <v>448</v>
      </c>
      <c r="G3314" t="str">
        <f>VLOOKUP(A3314,[1]Sheet1!$B$2:$E$200,3,FALSE)</f>
        <v>MINICLAVEL</v>
      </c>
      <c r="H3314">
        <f>+Tabla1[[#This Row],[VALOR]]/7</f>
        <v>64</v>
      </c>
    </row>
    <row r="3315" spans="1:8" x14ac:dyDescent="0.25">
      <c r="A3315" t="s">
        <v>13</v>
      </c>
      <c r="B3315" t="s">
        <v>142</v>
      </c>
      <c r="C3315" t="s">
        <v>160</v>
      </c>
      <c r="D3315" t="s">
        <v>160</v>
      </c>
      <c r="E3315" t="s">
        <v>111</v>
      </c>
      <c r="F3315">
        <f t="shared" si="25"/>
        <v>448</v>
      </c>
      <c r="G3315" t="str">
        <f>VLOOKUP(A3315,[1]Sheet1!$B$2:$E$200,3,FALSE)</f>
        <v>CLAVEL</v>
      </c>
      <c r="H3315">
        <f>+Tabla1[[#This Row],[VALOR]]/7</f>
        <v>64</v>
      </c>
    </row>
    <row r="3316" spans="1:8" x14ac:dyDescent="0.25">
      <c r="A3316" t="s">
        <v>14</v>
      </c>
      <c r="B3316" t="s">
        <v>142</v>
      </c>
      <c r="C3316" t="s">
        <v>160</v>
      </c>
      <c r="D3316" t="s">
        <v>160</v>
      </c>
      <c r="E3316" t="s">
        <v>111</v>
      </c>
      <c r="F3316">
        <f t="shared" si="25"/>
        <v>448</v>
      </c>
      <c r="G3316" t="str">
        <f>VLOOKUP(A3316,[1]Sheet1!$B$2:$E$200,3,FALSE)</f>
        <v>CLAVEL</v>
      </c>
      <c r="H3316">
        <f>+Tabla1[[#This Row],[VALOR]]/7</f>
        <v>64</v>
      </c>
    </row>
    <row r="3317" spans="1:8" x14ac:dyDescent="0.25">
      <c r="A3317" t="s">
        <v>15</v>
      </c>
      <c r="B3317" t="s">
        <v>142</v>
      </c>
      <c r="C3317" t="s">
        <v>160</v>
      </c>
      <c r="D3317" t="s">
        <v>160</v>
      </c>
      <c r="E3317" t="s">
        <v>111</v>
      </c>
      <c r="F3317">
        <f t="shared" si="25"/>
        <v>448</v>
      </c>
      <c r="G3317" t="str">
        <f>VLOOKUP(A3317,[1]Sheet1!$B$2:$E$200,3,FALSE)</f>
        <v>CLAVEL</v>
      </c>
      <c r="H3317">
        <f>+Tabla1[[#This Row],[VALOR]]/7</f>
        <v>64</v>
      </c>
    </row>
    <row r="3318" spans="1:8" x14ac:dyDescent="0.25">
      <c r="A3318" t="s">
        <v>16</v>
      </c>
      <c r="B3318" t="s">
        <v>142</v>
      </c>
      <c r="C3318" t="s">
        <v>160</v>
      </c>
      <c r="D3318" t="s">
        <v>160</v>
      </c>
      <c r="E3318" t="s">
        <v>111</v>
      </c>
      <c r="F3318">
        <f t="shared" si="25"/>
        <v>448</v>
      </c>
      <c r="G3318" t="str">
        <f>VLOOKUP(A3318,[1]Sheet1!$B$2:$E$200,3,FALSE)</f>
        <v>CLAVEL</v>
      </c>
      <c r="H3318">
        <f>+Tabla1[[#This Row],[VALOR]]/7</f>
        <v>64</v>
      </c>
    </row>
    <row r="3319" spans="1:8" x14ac:dyDescent="0.25">
      <c r="A3319" t="s">
        <v>17</v>
      </c>
      <c r="B3319" t="s">
        <v>142</v>
      </c>
      <c r="C3319" t="s">
        <v>160</v>
      </c>
      <c r="D3319" t="s">
        <v>160</v>
      </c>
      <c r="E3319" t="s">
        <v>111</v>
      </c>
      <c r="F3319">
        <f t="shared" si="25"/>
        <v>448</v>
      </c>
      <c r="G3319" t="str">
        <f>VLOOKUP(A3319,[1]Sheet1!$B$2:$E$200,3,FALSE)</f>
        <v>MINICLAVEL</v>
      </c>
      <c r="H3319">
        <f>+Tabla1[[#This Row],[VALOR]]/7</f>
        <v>64</v>
      </c>
    </row>
    <row r="3320" spans="1:8" x14ac:dyDescent="0.25">
      <c r="A3320" t="s">
        <v>18</v>
      </c>
      <c r="B3320" t="s">
        <v>142</v>
      </c>
      <c r="C3320" t="s">
        <v>160</v>
      </c>
      <c r="D3320" t="s">
        <v>160</v>
      </c>
      <c r="E3320" t="s">
        <v>111</v>
      </c>
      <c r="F3320">
        <f t="shared" si="25"/>
        <v>448</v>
      </c>
      <c r="G3320" t="str">
        <f>VLOOKUP(A3320,[1]Sheet1!$B$2:$E$200,3,FALSE)</f>
        <v>CLAVEL</v>
      </c>
      <c r="H3320">
        <f>+Tabla1[[#This Row],[VALOR]]/7</f>
        <v>64</v>
      </c>
    </row>
    <row r="3321" spans="1:8" x14ac:dyDescent="0.25">
      <c r="A3321" t="s">
        <v>19</v>
      </c>
      <c r="B3321" t="s">
        <v>142</v>
      </c>
      <c r="C3321" t="s">
        <v>160</v>
      </c>
      <c r="D3321" t="s">
        <v>160</v>
      </c>
      <c r="E3321" t="s">
        <v>111</v>
      </c>
      <c r="F3321">
        <f t="shared" si="25"/>
        <v>448</v>
      </c>
      <c r="G3321" t="str">
        <f>VLOOKUP(A3321,[1]Sheet1!$B$2:$E$200,3,FALSE)</f>
        <v>MINICLAVEL</v>
      </c>
      <c r="H3321">
        <f>+Tabla1[[#This Row],[VALOR]]/7</f>
        <v>64</v>
      </c>
    </row>
    <row r="3322" spans="1:8" x14ac:dyDescent="0.25">
      <c r="A3322" t="s">
        <v>20</v>
      </c>
      <c r="B3322" t="s">
        <v>142</v>
      </c>
      <c r="C3322" t="s">
        <v>160</v>
      </c>
      <c r="D3322" t="s">
        <v>160</v>
      </c>
      <c r="E3322" t="s">
        <v>111</v>
      </c>
      <c r="F3322">
        <f t="shared" si="25"/>
        <v>448</v>
      </c>
      <c r="G3322" t="str">
        <f>VLOOKUP(A3322,[1]Sheet1!$B$2:$E$200,3,FALSE)</f>
        <v>CLAVEL</v>
      </c>
      <c r="H3322">
        <f>+Tabla1[[#This Row],[VALOR]]/7</f>
        <v>64</v>
      </c>
    </row>
    <row r="3323" spans="1:8" x14ac:dyDescent="0.25">
      <c r="A3323" t="s">
        <v>21</v>
      </c>
      <c r="B3323" t="s">
        <v>142</v>
      </c>
      <c r="C3323" t="s">
        <v>160</v>
      </c>
      <c r="D3323" t="s">
        <v>160</v>
      </c>
      <c r="E3323" t="s">
        <v>111</v>
      </c>
      <c r="F3323">
        <f t="shared" si="25"/>
        <v>448</v>
      </c>
      <c r="G3323" t="str">
        <f>VLOOKUP(A3323,[1]Sheet1!$B$2:$E$200,3,FALSE)</f>
        <v>CLAVEL</v>
      </c>
      <c r="H3323">
        <f>+Tabla1[[#This Row],[VALOR]]/7</f>
        <v>64</v>
      </c>
    </row>
    <row r="3324" spans="1:8" x14ac:dyDescent="0.25">
      <c r="A3324" t="s">
        <v>115</v>
      </c>
      <c r="B3324" t="s">
        <v>142</v>
      </c>
      <c r="C3324" t="s">
        <v>160</v>
      </c>
      <c r="D3324" t="s">
        <v>160</v>
      </c>
      <c r="E3324" t="s">
        <v>111</v>
      </c>
      <c r="F3324">
        <f t="shared" si="25"/>
        <v>448</v>
      </c>
      <c r="G3324" t="str">
        <f>VLOOKUP(A3324,[1]Sheet1!$B$2:$E$200,3,FALSE)</f>
        <v>CLAVEL</v>
      </c>
      <c r="H3324">
        <f>+Tabla1[[#This Row],[VALOR]]/7</f>
        <v>64</v>
      </c>
    </row>
    <row r="3325" spans="1:8" x14ac:dyDescent="0.25">
      <c r="A3325" t="s">
        <v>22</v>
      </c>
      <c r="B3325" t="s">
        <v>142</v>
      </c>
      <c r="C3325" t="s">
        <v>160</v>
      </c>
      <c r="D3325" t="s">
        <v>160</v>
      </c>
      <c r="E3325" t="s">
        <v>111</v>
      </c>
      <c r="F3325">
        <f t="shared" si="25"/>
        <v>448</v>
      </c>
      <c r="G3325" t="str">
        <f>VLOOKUP(A3325,[1]Sheet1!$B$2:$E$200,3,FALSE)</f>
        <v>MINICLAVEL</v>
      </c>
      <c r="H3325">
        <f>+Tabla1[[#This Row],[VALOR]]/7</f>
        <v>64</v>
      </c>
    </row>
    <row r="3326" spans="1:8" x14ac:dyDescent="0.25">
      <c r="A3326" t="s">
        <v>23</v>
      </c>
      <c r="B3326" t="s">
        <v>142</v>
      </c>
      <c r="C3326" t="s">
        <v>160</v>
      </c>
      <c r="D3326" t="s">
        <v>160</v>
      </c>
      <c r="E3326" t="s">
        <v>111</v>
      </c>
      <c r="F3326">
        <f t="shared" si="25"/>
        <v>448</v>
      </c>
      <c r="G3326" t="e">
        <f>VLOOKUP(A3326,[1]Sheet1!$B$2:$E$200,3,FALSE)</f>
        <v>#N/A</v>
      </c>
      <c r="H3326">
        <f>+Tabla1[[#This Row],[VALOR]]/7</f>
        <v>64</v>
      </c>
    </row>
    <row r="3327" spans="1:8" x14ac:dyDescent="0.25">
      <c r="A3327" t="s">
        <v>24</v>
      </c>
      <c r="B3327" t="s">
        <v>142</v>
      </c>
      <c r="C3327" t="s">
        <v>160</v>
      </c>
      <c r="D3327" t="s">
        <v>160</v>
      </c>
      <c r="E3327" t="s">
        <v>111</v>
      </c>
      <c r="F3327">
        <f t="shared" si="25"/>
        <v>448</v>
      </c>
      <c r="G3327" t="str">
        <f>VLOOKUP(A3327,[1]Sheet1!$B$2:$E$200,3,FALSE)</f>
        <v>CLAVEL</v>
      </c>
      <c r="H3327">
        <f>+Tabla1[[#This Row],[VALOR]]/7</f>
        <v>64</v>
      </c>
    </row>
    <row r="3328" spans="1:8" x14ac:dyDescent="0.25">
      <c r="A3328" t="s">
        <v>25</v>
      </c>
      <c r="B3328" t="s">
        <v>142</v>
      </c>
      <c r="C3328" t="s">
        <v>160</v>
      </c>
      <c r="D3328" t="s">
        <v>160</v>
      </c>
      <c r="E3328" t="s">
        <v>111</v>
      </c>
      <c r="F3328">
        <f t="shared" si="25"/>
        <v>448</v>
      </c>
      <c r="G3328" t="str">
        <f>VLOOKUP(A3328,[1]Sheet1!$B$2:$E$200,3,FALSE)</f>
        <v>CLAVEL</v>
      </c>
      <c r="H3328">
        <f>+Tabla1[[#This Row],[VALOR]]/7</f>
        <v>64</v>
      </c>
    </row>
    <row r="3329" spans="1:8" x14ac:dyDescent="0.25">
      <c r="A3329" t="s">
        <v>26</v>
      </c>
      <c r="B3329" t="s">
        <v>142</v>
      </c>
      <c r="C3329" t="s">
        <v>160</v>
      </c>
      <c r="D3329" t="s">
        <v>160</v>
      </c>
      <c r="E3329" t="s">
        <v>111</v>
      </c>
      <c r="F3329">
        <f t="shared" si="25"/>
        <v>448</v>
      </c>
      <c r="G3329" t="str">
        <f>VLOOKUP(A3329,[1]Sheet1!$B$2:$E$200,3,FALSE)</f>
        <v>CLAVEL</v>
      </c>
      <c r="H3329">
        <f>+Tabla1[[#This Row],[VALOR]]/7</f>
        <v>64</v>
      </c>
    </row>
    <row r="3330" spans="1:8" x14ac:dyDescent="0.25">
      <c r="A3330" t="s">
        <v>27</v>
      </c>
      <c r="B3330" t="s">
        <v>142</v>
      </c>
      <c r="C3330" t="s">
        <v>160</v>
      </c>
      <c r="D3330" t="s">
        <v>160</v>
      </c>
      <c r="E3330" t="s">
        <v>111</v>
      </c>
      <c r="F3330">
        <f t="shared" si="25"/>
        <v>448</v>
      </c>
      <c r="G3330" t="str">
        <f>VLOOKUP(A3330,[1]Sheet1!$B$2:$E$200,3,FALSE)</f>
        <v>CLAVEL</v>
      </c>
      <c r="H3330">
        <f>+Tabla1[[#This Row],[VALOR]]/7</f>
        <v>64</v>
      </c>
    </row>
    <row r="3331" spans="1:8" x14ac:dyDescent="0.25">
      <c r="A3331" t="s">
        <v>28</v>
      </c>
      <c r="B3331" t="s">
        <v>142</v>
      </c>
      <c r="C3331" t="s">
        <v>160</v>
      </c>
      <c r="D3331" t="s">
        <v>160</v>
      </c>
      <c r="E3331" t="s">
        <v>111</v>
      </c>
      <c r="F3331">
        <f t="shared" si="25"/>
        <v>448</v>
      </c>
      <c r="G3331" t="str">
        <f>VLOOKUP(A3331,[1]Sheet1!$B$2:$E$200,3,FALSE)</f>
        <v>CLAVEL</v>
      </c>
      <c r="H3331">
        <f>+Tabla1[[#This Row],[VALOR]]/7</f>
        <v>64</v>
      </c>
    </row>
    <row r="3332" spans="1:8" x14ac:dyDescent="0.25">
      <c r="A3332" t="s">
        <v>29</v>
      </c>
      <c r="B3332" t="s">
        <v>142</v>
      </c>
      <c r="C3332" t="s">
        <v>160</v>
      </c>
      <c r="D3332" t="s">
        <v>160</v>
      </c>
      <c r="E3332" t="s">
        <v>111</v>
      </c>
      <c r="F3332">
        <f t="shared" si="25"/>
        <v>448</v>
      </c>
      <c r="G3332" t="str">
        <f>VLOOKUP(A3332,[1]Sheet1!$B$2:$E$200,3,FALSE)</f>
        <v>MINICLAVEL</v>
      </c>
      <c r="H3332">
        <f>+Tabla1[[#This Row],[VALOR]]/7</f>
        <v>64</v>
      </c>
    </row>
    <row r="3333" spans="1:8" x14ac:dyDescent="0.25">
      <c r="A3333" t="s">
        <v>116</v>
      </c>
      <c r="B3333" t="s">
        <v>142</v>
      </c>
      <c r="C3333" t="s">
        <v>160</v>
      </c>
      <c r="D3333" t="s">
        <v>160</v>
      </c>
      <c r="E3333" t="s">
        <v>111</v>
      </c>
      <c r="F3333">
        <f t="shared" ref="F3333:F3364" si="26">64*7</f>
        <v>448</v>
      </c>
      <c r="G3333" t="str">
        <f>VLOOKUP(A3333,[1]Sheet1!$B$2:$E$200,3,FALSE)</f>
        <v>MINICLAVEL</v>
      </c>
      <c r="H3333">
        <f>+Tabla1[[#This Row],[VALOR]]/7</f>
        <v>64</v>
      </c>
    </row>
    <row r="3334" spans="1:8" x14ac:dyDescent="0.25">
      <c r="A3334" t="s">
        <v>30</v>
      </c>
      <c r="B3334" t="s">
        <v>142</v>
      </c>
      <c r="C3334" t="s">
        <v>160</v>
      </c>
      <c r="D3334" t="s">
        <v>160</v>
      </c>
      <c r="E3334" t="s">
        <v>111</v>
      </c>
      <c r="F3334">
        <f t="shared" si="26"/>
        <v>448</v>
      </c>
      <c r="G3334" t="str">
        <f>VLOOKUP(A3334,[1]Sheet1!$B$2:$E$200,3,FALSE)</f>
        <v>CLAVEL</v>
      </c>
      <c r="H3334">
        <f>+Tabla1[[#This Row],[VALOR]]/7</f>
        <v>64</v>
      </c>
    </row>
    <row r="3335" spans="1:8" x14ac:dyDescent="0.25">
      <c r="A3335" t="s">
        <v>31</v>
      </c>
      <c r="B3335" t="s">
        <v>142</v>
      </c>
      <c r="C3335" t="s">
        <v>160</v>
      </c>
      <c r="D3335" t="s">
        <v>160</v>
      </c>
      <c r="E3335" t="s">
        <v>111</v>
      </c>
      <c r="F3335">
        <f t="shared" si="26"/>
        <v>448</v>
      </c>
      <c r="G3335" t="str">
        <f>VLOOKUP(A3335,[1]Sheet1!$B$2:$E$200,3,FALSE)</f>
        <v>MINICLAVEL</v>
      </c>
      <c r="H3335">
        <f>+Tabla1[[#This Row],[VALOR]]/7</f>
        <v>64</v>
      </c>
    </row>
    <row r="3336" spans="1:8" x14ac:dyDescent="0.25">
      <c r="A3336" t="s">
        <v>32</v>
      </c>
      <c r="B3336" t="s">
        <v>142</v>
      </c>
      <c r="C3336" t="s">
        <v>160</v>
      </c>
      <c r="D3336" t="s">
        <v>160</v>
      </c>
      <c r="E3336" t="s">
        <v>111</v>
      </c>
      <c r="F3336">
        <f t="shared" si="26"/>
        <v>448</v>
      </c>
      <c r="G3336" t="str">
        <f>VLOOKUP(A3336,[1]Sheet1!$B$2:$E$200,3,FALSE)</f>
        <v>MINICLAVEL</v>
      </c>
      <c r="H3336">
        <f>+Tabla1[[#This Row],[VALOR]]/7</f>
        <v>64</v>
      </c>
    </row>
    <row r="3337" spans="1:8" x14ac:dyDescent="0.25">
      <c r="A3337" t="s">
        <v>33</v>
      </c>
      <c r="B3337" t="s">
        <v>142</v>
      </c>
      <c r="C3337" t="s">
        <v>160</v>
      </c>
      <c r="D3337" t="s">
        <v>160</v>
      </c>
      <c r="E3337" t="s">
        <v>111</v>
      </c>
      <c r="F3337">
        <f t="shared" si="26"/>
        <v>448</v>
      </c>
      <c r="G3337" t="str">
        <f>VLOOKUP(A3337,[1]Sheet1!$B$2:$E$200,3,FALSE)</f>
        <v>CLAVEL</v>
      </c>
      <c r="H3337">
        <f>+Tabla1[[#This Row],[VALOR]]/7</f>
        <v>64</v>
      </c>
    </row>
    <row r="3338" spans="1:8" x14ac:dyDescent="0.25">
      <c r="A3338" t="s">
        <v>34</v>
      </c>
      <c r="B3338" t="s">
        <v>142</v>
      </c>
      <c r="C3338" t="s">
        <v>160</v>
      </c>
      <c r="D3338" t="s">
        <v>160</v>
      </c>
      <c r="E3338" t="s">
        <v>111</v>
      </c>
      <c r="F3338">
        <f t="shared" si="26"/>
        <v>448</v>
      </c>
      <c r="G3338" t="str">
        <f>VLOOKUP(A3338,[1]Sheet1!$B$2:$E$200,3,FALSE)</f>
        <v>CLAVEL</v>
      </c>
      <c r="H3338">
        <f>+Tabla1[[#This Row],[VALOR]]/7</f>
        <v>64</v>
      </c>
    </row>
    <row r="3339" spans="1:8" x14ac:dyDescent="0.25">
      <c r="A3339" t="s">
        <v>35</v>
      </c>
      <c r="B3339" t="s">
        <v>142</v>
      </c>
      <c r="C3339" t="s">
        <v>160</v>
      </c>
      <c r="D3339" t="s">
        <v>160</v>
      </c>
      <c r="E3339" t="s">
        <v>111</v>
      </c>
      <c r="F3339">
        <f t="shared" si="26"/>
        <v>448</v>
      </c>
      <c r="G3339" t="str">
        <f>VLOOKUP(A3339,[1]Sheet1!$B$2:$E$200,3,FALSE)</f>
        <v>CLAVEL</v>
      </c>
      <c r="H3339">
        <f>+Tabla1[[#This Row],[VALOR]]/7</f>
        <v>64</v>
      </c>
    </row>
    <row r="3340" spans="1:8" x14ac:dyDescent="0.25">
      <c r="A3340" t="s">
        <v>36</v>
      </c>
      <c r="B3340" t="s">
        <v>142</v>
      </c>
      <c r="C3340" t="s">
        <v>160</v>
      </c>
      <c r="D3340" t="s">
        <v>160</v>
      </c>
      <c r="E3340" t="s">
        <v>111</v>
      </c>
      <c r="F3340">
        <f t="shared" si="26"/>
        <v>448</v>
      </c>
      <c r="G3340" t="str">
        <f>VLOOKUP(A3340,[1]Sheet1!$B$2:$E$200,3,FALSE)</f>
        <v>CLAVEL</v>
      </c>
      <c r="H3340">
        <f>+Tabla1[[#This Row],[VALOR]]/7</f>
        <v>64</v>
      </c>
    </row>
    <row r="3341" spans="1:8" x14ac:dyDescent="0.25">
      <c r="A3341" t="s">
        <v>37</v>
      </c>
      <c r="B3341" t="s">
        <v>142</v>
      </c>
      <c r="C3341" t="s">
        <v>160</v>
      </c>
      <c r="D3341" t="s">
        <v>160</v>
      </c>
      <c r="E3341" t="s">
        <v>111</v>
      </c>
      <c r="F3341">
        <f t="shared" si="26"/>
        <v>448</v>
      </c>
      <c r="G3341" t="str">
        <f>VLOOKUP(A3341,[1]Sheet1!$B$2:$E$200,3,FALSE)</f>
        <v>CLAVEL</v>
      </c>
      <c r="H3341">
        <f>+Tabla1[[#This Row],[VALOR]]/7</f>
        <v>64</v>
      </c>
    </row>
    <row r="3342" spans="1:8" x14ac:dyDescent="0.25">
      <c r="A3342" t="s">
        <v>38</v>
      </c>
      <c r="B3342" t="s">
        <v>142</v>
      </c>
      <c r="C3342" t="s">
        <v>160</v>
      </c>
      <c r="D3342" t="s">
        <v>160</v>
      </c>
      <c r="E3342" t="s">
        <v>111</v>
      </c>
      <c r="F3342">
        <f t="shared" si="26"/>
        <v>448</v>
      </c>
      <c r="G3342" t="str">
        <f>VLOOKUP(A3342,[1]Sheet1!$B$2:$E$200,3,FALSE)</f>
        <v>CLAVEL</v>
      </c>
      <c r="H3342">
        <f>+Tabla1[[#This Row],[VALOR]]/7</f>
        <v>64</v>
      </c>
    </row>
    <row r="3343" spans="1:8" x14ac:dyDescent="0.25">
      <c r="A3343" t="s">
        <v>39</v>
      </c>
      <c r="B3343" t="s">
        <v>142</v>
      </c>
      <c r="C3343" t="s">
        <v>160</v>
      </c>
      <c r="D3343" t="s">
        <v>160</v>
      </c>
      <c r="E3343" t="s">
        <v>111</v>
      </c>
      <c r="F3343">
        <f t="shared" si="26"/>
        <v>448</v>
      </c>
      <c r="G3343" t="str">
        <f>VLOOKUP(A3343,[1]Sheet1!$B$2:$E$200,3,FALSE)</f>
        <v>CLAVEL</v>
      </c>
      <c r="H3343">
        <f>+Tabla1[[#This Row],[VALOR]]/7</f>
        <v>64</v>
      </c>
    </row>
    <row r="3344" spans="1:8" x14ac:dyDescent="0.25">
      <c r="A3344" t="s">
        <v>40</v>
      </c>
      <c r="B3344" t="s">
        <v>142</v>
      </c>
      <c r="C3344" t="s">
        <v>160</v>
      </c>
      <c r="D3344" t="s">
        <v>160</v>
      </c>
      <c r="E3344" t="s">
        <v>111</v>
      </c>
      <c r="F3344">
        <f t="shared" si="26"/>
        <v>448</v>
      </c>
      <c r="G3344" t="str">
        <f>VLOOKUP(A3344,[1]Sheet1!$B$2:$E$200,3,FALSE)</f>
        <v>CLAVEL</v>
      </c>
      <c r="H3344">
        <f>+Tabla1[[#This Row],[VALOR]]/7</f>
        <v>64</v>
      </c>
    </row>
    <row r="3345" spans="1:8" x14ac:dyDescent="0.25">
      <c r="A3345" t="s">
        <v>41</v>
      </c>
      <c r="B3345" t="s">
        <v>142</v>
      </c>
      <c r="C3345" t="s">
        <v>160</v>
      </c>
      <c r="D3345" t="s">
        <v>160</v>
      </c>
      <c r="E3345" t="s">
        <v>111</v>
      </c>
      <c r="F3345">
        <f t="shared" si="26"/>
        <v>448</v>
      </c>
      <c r="G3345" t="str">
        <f>VLOOKUP(A3345,[1]Sheet1!$B$2:$E$200,3,FALSE)</f>
        <v>MINICLAVEL</v>
      </c>
      <c r="H3345">
        <f>+Tabla1[[#This Row],[VALOR]]/7</f>
        <v>64</v>
      </c>
    </row>
    <row r="3346" spans="1:8" x14ac:dyDescent="0.25">
      <c r="A3346" t="s">
        <v>42</v>
      </c>
      <c r="B3346" t="s">
        <v>142</v>
      </c>
      <c r="C3346" t="s">
        <v>160</v>
      </c>
      <c r="D3346" t="s">
        <v>160</v>
      </c>
      <c r="E3346" t="s">
        <v>111</v>
      </c>
      <c r="F3346">
        <f t="shared" si="26"/>
        <v>448</v>
      </c>
      <c r="G3346" t="str">
        <f>VLOOKUP(A3346,[1]Sheet1!$B$2:$E$200,3,FALSE)</f>
        <v>CLAVEL</v>
      </c>
      <c r="H3346">
        <f>+Tabla1[[#This Row],[VALOR]]/7</f>
        <v>64</v>
      </c>
    </row>
    <row r="3347" spans="1:8" x14ac:dyDescent="0.25">
      <c r="A3347" t="s">
        <v>43</v>
      </c>
      <c r="B3347" t="s">
        <v>142</v>
      </c>
      <c r="C3347" t="s">
        <v>160</v>
      </c>
      <c r="D3347" t="s">
        <v>160</v>
      </c>
      <c r="E3347" t="s">
        <v>111</v>
      </c>
      <c r="F3347">
        <f t="shared" si="26"/>
        <v>448</v>
      </c>
      <c r="G3347" t="str">
        <f>VLOOKUP(A3347,[1]Sheet1!$B$2:$E$200,3,FALSE)</f>
        <v>CLAVEL</v>
      </c>
      <c r="H3347">
        <f>+Tabla1[[#This Row],[VALOR]]/7</f>
        <v>64</v>
      </c>
    </row>
    <row r="3348" spans="1:8" x14ac:dyDescent="0.25">
      <c r="A3348" t="s">
        <v>44</v>
      </c>
      <c r="B3348" t="s">
        <v>142</v>
      </c>
      <c r="C3348" t="s">
        <v>160</v>
      </c>
      <c r="D3348" t="s">
        <v>160</v>
      </c>
      <c r="E3348" t="s">
        <v>111</v>
      </c>
      <c r="F3348">
        <f t="shared" si="26"/>
        <v>448</v>
      </c>
      <c r="G3348" t="str">
        <f>VLOOKUP(A3348,[1]Sheet1!$B$2:$E$200,3,FALSE)</f>
        <v>CLAVEL</v>
      </c>
      <c r="H3348">
        <f>+Tabla1[[#This Row],[VALOR]]/7</f>
        <v>64</v>
      </c>
    </row>
    <row r="3349" spans="1:8" x14ac:dyDescent="0.25">
      <c r="A3349" t="s">
        <v>45</v>
      </c>
      <c r="B3349" t="s">
        <v>142</v>
      </c>
      <c r="C3349" t="s">
        <v>160</v>
      </c>
      <c r="D3349" t="s">
        <v>160</v>
      </c>
      <c r="E3349" t="s">
        <v>111</v>
      </c>
      <c r="F3349">
        <f t="shared" si="26"/>
        <v>448</v>
      </c>
      <c r="G3349" t="str">
        <f>VLOOKUP(A3349,[1]Sheet1!$B$2:$E$200,3,FALSE)</f>
        <v>CLAVEL</v>
      </c>
      <c r="H3349">
        <f>+Tabla1[[#This Row],[VALOR]]/7</f>
        <v>64</v>
      </c>
    </row>
    <row r="3350" spans="1:8" x14ac:dyDescent="0.25">
      <c r="A3350" t="s">
        <v>46</v>
      </c>
      <c r="B3350" t="s">
        <v>142</v>
      </c>
      <c r="C3350" t="s">
        <v>160</v>
      </c>
      <c r="D3350" t="s">
        <v>160</v>
      </c>
      <c r="E3350" t="s">
        <v>111</v>
      </c>
      <c r="F3350">
        <f t="shared" si="26"/>
        <v>448</v>
      </c>
      <c r="G3350" t="str">
        <f>VLOOKUP(A3350,[1]Sheet1!$B$2:$E$200,3,FALSE)</f>
        <v>CLAVEL</v>
      </c>
      <c r="H3350">
        <f>+Tabla1[[#This Row],[VALOR]]/7</f>
        <v>64</v>
      </c>
    </row>
    <row r="3351" spans="1:8" x14ac:dyDescent="0.25">
      <c r="A3351" t="s">
        <v>47</v>
      </c>
      <c r="B3351" t="s">
        <v>142</v>
      </c>
      <c r="C3351" t="s">
        <v>160</v>
      </c>
      <c r="D3351" t="s">
        <v>160</v>
      </c>
      <c r="E3351" t="s">
        <v>111</v>
      </c>
      <c r="F3351">
        <f t="shared" si="26"/>
        <v>448</v>
      </c>
      <c r="G3351" t="str">
        <f>VLOOKUP(A3351,[1]Sheet1!$B$2:$E$200,3,FALSE)</f>
        <v>MINICLAVEL</v>
      </c>
      <c r="H3351">
        <f>+Tabla1[[#This Row],[VALOR]]/7</f>
        <v>64</v>
      </c>
    </row>
    <row r="3352" spans="1:8" x14ac:dyDescent="0.25">
      <c r="A3352" t="s">
        <v>48</v>
      </c>
      <c r="B3352" t="s">
        <v>142</v>
      </c>
      <c r="C3352" t="s">
        <v>160</v>
      </c>
      <c r="D3352" t="s">
        <v>160</v>
      </c>
      <c r="E3352" t="s">
        <v>111</v>
      </c>
      <c r="F3352">
        <f t="shared" si="26"/>
        <v>448</v>
      </c>
      <c r="G3352" t="str">
        <f>VLOOKUP(A3352,[1]Sheet1!$B$2:$E$200,3,FALSE)</f>
        <v>CLAVEL</v>
      </c>
      <c r="H3352">
        <f>+Tabla1[[#This Row],[VALOR]]/7</f>
        <v>64</v>
      </c>
    </row>
    <row r="3353" spans="1:8" x14ac:dyDescent="0.25">
      <c r="A3353" t="s">
        <v>112</v>
      </c>
      <c r="B3353" t="s">
        <v>142</v>
      </c>
      <c r="C3353" t="s">
        <v>160</v>
      </c>
      <c r="D3353" t="s">
        <v>160</v>
      </c>
      <c r="E3353" t="s">
        <v>111</v>
      </c>
      <c r="F3353">
        <f t="shared" si="26"/>
        <v>448</v>
      </c>
      <c r="G3353" t="str">
        <f>VLOOKUP(A3353,[1]Sheet1!$B$2:$E$200,3,FALSE)</f>
        <v>CLAVEL</v>
      </c>
      <c r="H3353">
        <f>+Tabla1[[#This Row],[VALOR]]/7</f>
        <v>64</v>
      </c>
    </row>
    <row r="3354" spans="1:8" x14ac:dyDescent="0.25">
      <c r="A3354" t="s">
        <v>49</v>
      </c>
      <c r="B3354" t="s">
        <v>142</v>
      </c>
      <c r="C3354" t="s">
        <v>160</v>
      </c>
      <c r="D3354" t="s">
        <v>160</v>
      </c>
      <c r="E3354" t="s">
        <v>111</v>
      </c>
      <c r="F3354">
        <f t="shared" si="26"/>
        <v>448</v>
      </c>
      <c r="G3354" t="str">
        <f>VLOOKUP(A3354,[1]Sheet1!$B$2:$E$200,3,FALSE)</f>
        <v>CLAVEL</v>
      </c>
      <c r="H3354">
        <f>+Tabla1[[#This Row],[VALOR]]/7</f>
        <v>64</v>
      </c>
    </row>
    <row r="3355" spans="1:8" x14ac:dyDescent="0.25">
      <c r="A3355" t="s">
        <v>50</v>
      </c>
      <c r="B3355" t="s">
        <v>142</v>
      </c>
      <c r="C3355" t="s">
        <v>160</v>
      </c>
      <c r="D3355" t="s">
        <v>160</v>
      </c>
      <c r="E3355" t="s">
        <v>111</v>
      </c>
      <c r="F3355">
        <f t="shared" si="26"/>
        <v>448</v>
      </c>
      <c r="G3355" t="str">
        <f>VLOOKUP(A3355,[1]Sheet1!$B$2:$E$200,3,FALSE)</f>
        <v>CLAVEL</v>
      </c>
      <c r="H3355">
        <f>+Tabla1[[#This Row],[VALOR]]/7</f>
        <v>64</v>
      </c>
    </row>
    <row r="3356" spans="1:8" x14ac:dyDescent="0.25">
      <c r="A3356" t="s">
        <v>51</v>
      </c>
      <c r="B3356" t="s">
        <v>142</v>
      </c>
      <c r="C3356" t="s">
        <v>160</v>
      </c>
      <c r="D3356" t="s">
        <v>160</v>
      </c>
      <c r="E3356" t="s">
        <v>111</v>
      </c>
      <c r="F3356">
        <f t="shared" si="26"/>
        <v>448</v>
      </c>
      <c r="G3356" t="str">
        <f>VLOOKUP(A3356,[1]Sheet1!$B$2:$E$200,3,FALSE)</f>
        <v>CLAVEL</v>
      </c>
      <c r="H3356">
        <f>+Tabla1[[#This Row],[VALOR]]/7</f>
        <v>64</v>
      </c>
    </row>
    <row r="3357" spans="1:8" x14ac:dyDescent="0.25">
      <c r="A3357" t="s">
        <v>52</v>
      </c>
      <c r="B3357" t="s">
        <v>142</v>
      </c>
      <c r="C3357" t="s">
        <v>160</v>
      </c>
      <c r="D3357" t="s">
        <v>160</v>
      </c>
      <c r="E3357" t="s">
        <v>111</v>
      </c>
      <c r="F3357">
        <f t="shared" si="26"/>
        <v>448</v>
      </c>
      <c r="G3357" t="str">
        <f>VLOOKUP(A3357,[1]Sheet1!$B$2:$E$200,3,FALSE)</f>
        <v>CLAVEL</v>
      </c>
      <c r="H3357">
        <f>+Tabla1[[#This Row],[VALOR]]/7</f>
        <v>64</v>
      </c>
    </row>
    <row r="3358" spans="1:8" x14ac:dyDescent="0.25">
      <c r="A3358" t="s">
        <v>53</v>
      </c>
      <c r="B3358" t="s">
        <v>142</v>
      </c>
      <c r="C3358" t="s">
        <v>160</v>
      </c>
      <c r="D3358" t="s">
        <v>160</v>
      </c>
      <c r="E3358" t="s">
        <v>111</v>
      </c>
      <c r="F3358">
        <f t="shared" si="26"/>
        <v>448</v>
      </c>
      <c r="G3358" t="str">
        <f>VLOOKUP(A3358,[1]Sheet1!$B$2:$E$200,3,FALSE)</f>
        <v>CLAVEL</v>
      </c>
      <c r="H3358">
        <f>+Tabla1[[#This Row],[VALOR]]/7</f>
        <v>64</v>
      </c>
    </row>
    <row r="3359" spans="1:8" x14ac:dyDescent="0.25">
      <c r="A3359" t="s">
        <v>54</v>
      </c>
      <c r="B3359" t="s">
        <v>142</v>
      </c>
      <c r="C3359" t="s">
        <v>160</v>
      </c>
      <c r="D3359" t="s">
        <v>160</v>
      </c>
      <c r="E3359" t="s">
        <v>111</v>
      </c>
      <c r="F3359">
        <f t="shared" si="26"/>
        <v>448</v>
      </c>
      <c r="G3359" t="str">
        <f>VLOOKUP(A3359,[1]Sheet1!$B$2:$E$200,3,FALSE)</f>
        <v>CLAVEL</v>
      </c>
      <c r="H3359">
        <f>+Tabla1[[#This Row],[VALOR]]/7</f>
        <v>64</v>
      </c>
    </row>
    <row r="3360" spans="1:8" x14ac:dyDescent="0.25">
      <c r="A3360" t="s">
        <v>55</v>
      </c>
      <c r="B3360" t="s">
        <v>142</v>
      </c>
      <c r="C3360" t="s">
        <v>160</v>
      </c>
      <c r="D3360" t="s">
        <v>160</v>
      </c>
      <c r="E3360" t="s">
        <v>111</v>
      </c>
      <c r="F3360">
        <f t="shared" si="26"/>
        <v>448</v>
      </c>
      <c r="G3360" t="str">
        <f>VLOOKUP(A3360,[1]Sheet1!$B$2:$E$200,3,FALSE)</f>
        <v>MINICLAVEL</v>
      </c>
      <c r="H3360">
        <f>+Tabla1[[#This Row],[VALOR]]/7</f>
        <v>64</v>
      </c>
    </row>
    <row r="3361" spans="1:8" x14ac:dyDescent="0.25">
      <c r="A3361" t="s">
        <v>56</v>
      </c>
      <c r="B3361" t="s">
        <v>142</v>
      </c>
      <c r="C3361" t="s">
        <v>160</v>
      </c>
      <c r="D3361" t="s">
        <v>160</v>
      </c>
      <c r="E3361" t="s">
        <v>111</v>
      </c>
      <c r="F3361">
        <f t="shared" si="26"/>
        <v>448</v>
      </c>
      <c r="G3361" t="str">
        <f>VLOOKUP(A3361,[1]Sheet1!$B$2:$E$200,3,FALSE)</f>
        <v>MINICLAVEL</v>
      </c>
      <c r="H3361">
        <f>+Tabla1[[#This Row],[VALOR]]/7</f>
        <v>64</v>
      </c>
    </row>
    <row r="3362" spans="1:8" x14ac:dyDescent="0.25">
      <c r="A3362" t="s">
        <v>57</v>
      </c>
      <c r="B3362" t="s">
        <v>142</v>
      </c>
      <c r="C3362" t="s">
        <v>160</v>
      </c>
      <c r="D3362" t="s">
        <v>160</v>
      </c>
      <c r="E3362" t="s">
        <v>111</v>
      </c>
      <c r="F3362">
        <f t="shared" si="26"/>
        <v>448</v>
      </c>
      <c r="G3362" t="str">
        <f>VLOOKUP(A3362,[1]Sheet1!$B$2:$E$200,3,FALSE)</f>
        <v>CLAVEL</v>
      </c>
      <c r="H3362">
        <f>+Tabla1[[#This Row],[VALOR]]/7</f>
        <v>64</v>
      </c>
    </row>
    <row r="3363" spans="1:8" x14ac:dyDescent="0.25">
      <c r="A3363" t="s">
        <v>113</v>
      </c>
      <c r="B3363" t="s">
        <v>142</v>
      </c>
      <c r="C3363" t="s">
        <v>160</v>
      </c>
      <c r="D3363" t="s">
        <v>160</v>
      </c>
      <c r="E3363" t="s">
        <v>111</v>
      </c>
      <c r="F3363">
        <f t="shared" si="26"/>
        <v>448</v>
      </c>
      <c r="G3363" t="str">
        <f>VLOOKUP(A3363,[1]Sheet1!$B$2:$E$200,3,FALSE)</f>
        <v>MINICLAVEL</v>
      </c>
      <c r="H3363">
        <f>+Tabla1[[#This Row],[VALOR]]/7</f>
        <v>64</v>
      </c>
    </row>
    <row r="3364" spans="1:8" x14ac:dyDescent="0.25">
      <c r="A3364" t="s">
        <v>117</v>
      </c>
      <c r="B3364" t="s">
        <v>142</v>
      </c>
      <c r="C3364" t="s">
        <v>160</v>
      </c>
      <c r="D3364" t="s">
        <v>160</v>
      </c>
      <c r="E3364" t="s">
        <v>111</v>
      </c>
      <c r="F3364">
        <f t="shared" si="26"/>
        <v>448</v>
      </c>
      <c r="G3364" t="str">
        <f>VLOOKUP(A3364,[1]Sheet1!$B$2:$E$200,3,FALSE)</f>
        <v>MINICLAVEL</v>
      </c>
      <c r="H3364">
        <f>+Tabla1[[#This Row],[VALOR]]/7</f>
        <v>64</v>
      </c>
    </row>
    <row r="3365" spans="1:8" x14ac:dyDescent="0.25">
      <c r="A3365" t="s">
        <v>58</v>
      </c>
      <c r="B3365" t="s">
        <v>142</v>
      </c>
      <c r="C3365" t="s">
        <v>160</v>
      </c>
      <c r="D3365" t="s">
        <v>160</v>
      </c>
      <c r="E3365" t="s">
        <v>111</v>
      </c>
      <c r="F3365">
        <f t="shared" ref="F3365:F3396" si="27">64*7</f>
        <v>448</v>
      </c>
      <c r="G3365" t="str">
        <f>VLOOKUP(A3365,[1]Sheet1!$B$2:$E$200,3,FALSE)</f>
        <v>MINICLAVEL</v>
      </c>
      <c r="H3365">
        <f>+Tabla1[[#This Row],[VALOR]]/7</f>
        <v>64</v>
      </c>
    </row>
    <row r="3366" spans="1:8" x14ac:dyDescent="0.25">
      <c r="A3366" t="s">
        <v>118</v>
      </c>
      <c r="B3366" t="s">
        <v>142</v>
      </c>
      <c r="C3366" t="s">
        <v>160</v>
      </c>
      <c r="D3366" t="s">
        <v>160</v>
      </c>
      <c r="E3366" t="s">
        <v>111</v>
      </c>
      <c r="F3366">
        <f t="shared" si="27"/>
        <v>448</v>
      </c>
      <c r="G3366" t="str">
        <f>VLOOKUP(A3366,[1]Sheet1!$B$2:$E$200,3,FALSE)</f>
        <v>CLAVEL</v>
      </c>
      <c r="H3366">
        <f>+Tabla1[[#This Row],[VALOR]]/7</f>
        <v>64</v>
      </c>
    </row>
    <row r="3367" spans="1:8" x14ac:dyDescent="0.25">
      <c r="A3367" t="s">
        <v>59</v>
      </c>
      <c r="B3367" t="s">
        <v>142</v>
      </c>
      <c r="C3367" t="s">
        <v>160</v>
      </c>
      <c r="D3367" t="s">
        <v>160</v>
      </c>
      <c r="E3367" t="s">
        <v>111</v>
      </c>
      <c r="F3367">
        <f t="shared" si="27"/>
        <v>448</v>
      </c>
      <c r="G3367" t="str">
        <f>VLOOKUP(A3367,[1]Sheet1!$B$2:$E$200,3,FALSE)</f>
        <v>CLAVEL</v>
      </c>
      <c r="H3367">
        <f>+Tabla1[[#This Row],[VALOR]]/7</f>
        <v>64</v>
      </c>
    </row>
    <row r="3368" spans="1:8" x14ac:dyDescent="0.25">
      <c r="A3368" t="s">
        <v>60</v>
      </c>
      <c r="B3368" t="s">
        <v>142</v>
      </c>
      <c r="C3368" t="s">
        <v>160</v>
      </c>
      <c r="D3368" t="s">
        <v>160</v>
      </c>
      <c r="E3368" t="s">
        <v>111</v>
      </c>
      <c r="F3368">
        <f t="shared" si="27"/>
        <v>448</v>
      </c>
      <c r="G3368" t="str">
        <f>VLOOKUP(A3368,[1]Sheet1!$B$2:$E$200,3,FALSE)</f>
        <v>MINICLAVEL</v>
      </c>
      <c r="H3368">
        <f>+Tabla1[[#This Row],[VALOR]]/7</f>
        <v>64</v>
      </c>
    </row>
    <row r="3369" spans="1:8" x14ac:dyDescent="0.25">
      <c r="A3369" t="s">
        <v>61</v>
      </c>
      <c r="B3369" t="s">
        <v>142</v>
      </c>
      <c r="C3369" t="s">
        <v>160</v>
      </c>
      <c r="D3369" t="s">
        <v>160</v>
      </c>
      <c r="E3369" t="s">
        <v>111</v>
      </c>
      <c r="F3369">
        <f t="shared" si="27"/>
        <v>448</v>
      </c>
      <c r="G3369" t="str">
        <f>VLOOKUP(A3369,[1]Sheet1!$B$2:$E$200,3,FALSE)</f>
        <v>CLAVEL</v>
      </c>
      <c r="H3369">
        <f>+Tabla1[[#This Row],[VALOR]]/7</f>
        <v>64</v>
      </c>
    </row>
    <row r="3370" spans="1:8" x14ac:dyDescent="0.25">
      <c r="A3370" t="s">
        <v>62</v>
      </c>
      <c r="B3370" t="s">
        <v>142</v>
      </c>
      <c r="C3370" t="s">
        <v>160</v>
      </c>
      <c r="D3370" t="s">
        <v>160</v>
      </c>
      <c r="E3370" t="s">
        <v>111</v>
      </c>
      <c r="F3370">
        <f t="shared" si="27"/>
        <v>448</v>
      </c>
      <c r="G3370" t="str">
        <f>VLOOKUP(A3370,[1]Sheet1!$B$2:$E$200,3,FALSE)</f>
        <v>MINICLAVEL</v>
      </c>
      <c r="H3370">
        <f>+Tabla1[[#This Row],[VALOR]]/7</f>
        <v>64</v>
      </c>
    </row>
    <row r="3371" spans="1:8" x14ac:dyDescent="0.25">
      <c r="A3371" t="s">
        <v>63</v>
      </c>
      <c r="B3371" t="s">
        <v>142</v>
      </c>
      <c r="C3371" t="s">
        <v>160</v>
      </c>
      <c r="D3371" t="s">
        <v>160</v>
      </c>
      <c r="E3371" t="s">
        <v>111</v>
      </c>
      <c r="F3371">
        <f t="shared" si="27"/>
        <v>448</v>
      </c>
      <c r="G3371" t="str">
        <f>VLOOKUP(A3371,[1]Sheet1!$B$2:$E$200,3,FALSE)</f>
        <v>CLAVEL</v>
      </c>
      <c r="H3371">
        <f>+Tabla1[[#This Row],[VALOR]]/7</f>
        <v>64</v>
      </c>
    </row>
    <row r="3372" spans="1:8" x14ac:dyDescent="0.25">
      <c r="A3372" t="s">
        <v>64</v>
      </c>
      <c r="B3372" t="s">
        <v>142</v>
      </c>
      <c r="C3372" t="s">
        <v>160</v>
      </c>
      <c r="D3372" t="s">
        <v>160</v>
      </c>
      <c r="E3372" t="s">
        <v>111</v>
      </c>
      <c r="F3372">
        <f t="shared" si="27"/>
        <v>448</v>
      </c>
      <c r="G3372" t="str">
        <f>VLOOKUP(A3372,[1]Sheet1!$B$2:$E$200,3,FALSE)</f>
        <v>CLAVEL</v>
      </c>
      <c r="H3372">
        <f>+Tabla1[[#This Row],[VALOR]]/7</f>
        <v>64</v>
      </c>
    </row>
    <row r="3373" spans="1:8" x14ac:dyDescent="0.25">
      <c r="A3373" t="s">
        <v>65</v>
      </c>
      <c r="B3373" t="s">
        <v>142</v>
      </c>
      <c r="C3373" t="s">
        <v>160</v>
      </c>
      <c r="D3373" t="s">
        <v>160</v>
      </c>
      <c r="E3373" t="s">
        <v>111</v>
      </c>
      <c r="F3373">
        <f t="shared" si="27"/>
        <v>448</v>
      </c>
      <c r="G3373" t="str">
        <f>VLOOKUP(A3373,[1]Sheet1!$B$2:$E$200,3,FALSE)</f>
        <v>CLAVEL</v>
      </c>
      <c r="H3373">
        <f>+Tabla1[[#This Row],[VALOR]]/7</f>
        <v>64</v>
      </c>
    </row>
    <row r="3374" spans="1:8" x14ac:dyDescent="0.25">
      <c r="A3374" t="s">
        <v>66</v>
      </c>
      <c r="B3374" t="s">
        <v>142</v>
      </c>
      <c r="C3374" t="s">
        <v>160</v>
      </c>
      <c r="D3374" t="s">
        <v>160</v>
      </c>
      <c r="E3374" t="s">
        <v>111</v>
      </c>
      <c r="F3374">
        <f t="shared" si="27"/>
        <v>448</v>
      </c>
      <c r="G3374" t="str">
        <f>VLOOKUP(A3374,[1]Sheet1!$B$2:$E$200,3,FALSE)</f>
        <v>MINICLAVEL</v>
      </c>
      <c r="H3374">
        <f>+Tabla1[[#This Row],[VALOR]]/7</f>
        <v>64</v>
      </c>
    </row>
    <row r="3375" spans="1:8" x14ac:dyDescent="0.25">
      <c r="A3375" t="s">
        <v>67</v>
      </c>
      <c r="B3375" t="s">
        <v>142</v>
      </c>
      <c r="C3375" t="s">
        <v>160</v>
      </c>
      <c r="D3375" t="s">
        <v>160</v>
      </c>
      <c r="E3375" t="s">
        <v>111</v>
      </c>
      <c r="F3375">
        <f t="shared" si="27"/>
        <v>448</v>
      </c>
      <c r="G3375" t="str">
        <f>VLOOKUP(A3375,[1]Sheet1!$B$2:$E$200,3,FALSE)</f>
        <v>CLAVEL</v>
      </c>
      <c r="H3375">
        <f>+Tabla1[[#This Row],[VALOR]]/7</f>
        <v>64</v>
      </c>
    </row>
    <row r="3376" spans="1:8" x14ac:dyDescent="0.25">
      <c r="A3376" t="s">
        <v>68</v>
      </c>
      <c r="B3376" t="s">
        <v>142</v>
      </c>
      <c r="C3376" t="s">
        <v>160</v>
      </c>
      <c r="D3376" t="s">
        <v>160</v>
      </c>
      <c r="E3376" t="s">
        <v>111</v>
      </c>
      <c r="F3376">
        <f t="shared" si="27"/>
        <v>448</v>
      </c>
      <c r="G3376" t="str">
        <f>VLOOKUP(A3376,[1]Sheet1!$B$2:$E$200,3,FALSE)</f>
        <v>MINICLAVEL</v>
      </c>
      <c r="H3376">
        <f>+Tabla1[[#This Row],[VALOR]]/7</f>
        <v>64</v>
      </c>
    </row>
    <row r="3377" spans="1:8" x14ac:dyDescent="0.25">
      <c r="A3377" t="s">
        <v>69</v>
      </c>
      <c r="B3377" t="s">
        <v>142</v>
      </c>
      <c r="C3377" t="s">
        <v>160</v>
      </c>
      <c r="D3377" t="s">
        <v>160</v>
      </c>
      <c r="E3377" t="s">
        <v>111</v>
      </c>
      <c r="F3377">
        <f t="shared" si="27"/>
        <v>448</v>
      </c>
      <c r="G3377" t="str">
        <f>VLOOKUP(A3377,[1]Sheet1!$B$2:$E$200,3,FALSE)</f>
        <v>MINICLAVEL</v>
      </c>
      <c r="H3377">
        <f>+Tabla1[[#This Row],[VALOR]]/7</f>
        <v>64</v>
      </c>
    </row>
    <row r="3378" spans="1:8" x14ac:dyDescent="0.25">
      <c r="A3378" t="s">
        <v>70</v>
      </c>
      <c r="B3378" t="s">
        <v>142</v>
      </c>
      <c r="C3378" t="s">
        <v>160</v>
      </c>
      <c r="D3378" t="s">
        <v>160</v>
      </c>
      <c r="E3378" t="s">
        <v>111</v>
      </c>
      <c r="F3378">
        <f t="shared" si="27"/>
        <v>448</v>
      </c>
      <c r="G3378" t="str">
        <f>VLOOKUP(A3378,[1]Sheet1!$B$2:$E$200,3,FALSE)</f>
        <v>MINICLAVEL</v>
      </c>
      <c r="H3378">
        <f>+Tabla1[[#This Row],[VALOR]]/7</f>
        <v>64</v>
      </c>
    </row>
    <row r="3379" spans="1:8" x14ac:dyDescent="0.25">
      <c r="A3379" t="s">
        <v>71</v>
      </c>
      <c r="B3379" t="s">
        <v>142</v>
      </c>
      <c r="C3379" t="s">
        <v>160</v>
      </c>
      <c r="D3379" t="s">
        <v>160</v>
      </c>
      <c r="E3379" t="s">
        <v>111</v>
      </c>
      <c r="F3379">
        <f t="shared" si="27"/>
        <v>448</v>
      </c>
      <c r="G3379" t="str">
        <f>VLOOKUP(A3379,[1]Sheet1!$B$2:$E$200,3,FALSE)</f>
        <v>MINICLAVEL</v>
      </c>
      <c r="H3379">
        <f>+Tabla1[[#This Row],[VALOR]]/7</f>
        <v>64</v>
      </c>
    </row>
    <row r="3380" spans="1:8" x14ac:dyDescent="0.25">
      <c r="A3380" t="s">
        <v>72</v>
      </c>
      <c r="B3380" t="s">
        <v>142</v>
      </c>
      <c r="C3380" t="s">
        <v>160</v>
      </c>
      <c r="D3380" t="s">
        <v>160</v>
      </c>
      <c r="E3380" t="s">
        <v>111</v>
      </c>
      <c r="F3380">
        <f t="shared" si="27"/>
        <v>448</v>
      </c>
      <c r="G3380" t="str">
        <f>VLOOKUP(A3380,[1]Sheet1!$B$2:$E$200,3,FALSE)</f>
        <v>CLAVEL</v>
      </c>
      <c r="H3380">
        <f>+Tabla1[[#This Row],[VALOR]]/7</f>
        <v>64</v>
      </c>
    </row>
    <row r="3381" spans="1:8" x14ac:dyDescent="0.25">
      <c r="A3381" t="s">
        <v>73</v>
      </c>
      <c r="B3381" t="s">
        <v>142</v>
      </c>
      <c r="C3381" t="s">
        <v>160</v>
      </c>
      <c r="D3381" t="s">
        <v>160</v>
      </c>
      <c r="E3381" t="s">
        <v>111</v>
      </c>
      <c r="F3381">
        <f t="shared" si="27"/>
        <v>448</v>
      </c>
      <c r="G3381" t="str">
        <f>VLOOKUP(A3381,[1]Sheet1!$B$2:$E$200,3,FALSE)</f>
        <v>CLAVEL</v>
      </c>
      <c r="H3381">
        <f>+Tabla1[[#This Row],[VALOR]]/7</f>
        <v>64</v>
      </c>
    </row>
    <row r="3382" spans="1:8" x14ac:dyDescent="0.25">
      <c r="A3382" t="s">
        <v>74</v>
      </c>
      <c r="B3382" t="s">
        <v>142</v>
      </c>
      <c r="C3382" t="s">
        <v>160</v>
      </c>
      <c r="D3382" t="s">
        <v>160</v>
      </c>
      <c r="E3382" t="s">
        <v>111</v>
      </c>
      <c r="F3382">
        <f t="shared" si="27"/>
        <v>448</v>
      </c>
      <c r="G3382" t="str">
        <f>VLOOKUP(A3382,[1]Sheet1!$B$2:$E$200,3,FALSE)</f>
        <v>CLAVEL</v>
      </c>
      <c r="H3382">
        <f>+Tabla1[[#This Row],[VALOR]]/7</f>
        <v>64</v>
      </c>
    </row>
    <row r="3383" spans="1:8" x14ac:dyDescent="0.25">
      <c r="A3383" t="s">
        <v>75</v>
      </c>
      <c r="B3383" t="s">
        <v>142</v>
      </c>
      <c r="C3383" t="s">
        <v>160</v>
      </c>
      <c r="D3383" t="s">
        <v>160</v>
      </c>
      <c r="E3383" t="s">
        <v>111</v>
      </c>
      <c r="F3383">
        <f t="shared" si="27"/>
        <v>448</v>
      </c>
      <c r="G3383" t="str">
        <f>VLOOKUP(A3383,[1]Sheet1!$B$2:$E$200,3,FALSE)</f>
        <v>MINICLAVEL</v>
      </c>
      <c r="H3383">
        <f>+Tabla1[[#This Row],[VALOR]]/7</f>
        <v>64</v>
      </c>
    </row>
    <row r="3384" spans="1:8" x14ac:dyDescent="0.25">
      <c r="A3384" t="s">
        <v>76</v>
      </c>
      <c r="B3384" t="s">
        <v>142</v>
      </c>
      <c r="C3384" t="s">
        <v>160</v>
      </c>
      <c r="D3384" t="s">
        <v>160</v>
      </c>
      <c r="E3384" t="s">
        <v>111</v>
      </c>
      <c r="F3384">
        <f t="shared" si="27"/>
        <v>448</v>
      </c>
      <c r="G3384" t="str">
        <f>VLOOKUP(A3384,[1]Sheet1!$B$2:$E$200,3,FALSE)</f>
        <v>MINICLAVEL</v>
      </c>
      <c r="H3384">
        <f>+Tabla1[[#This Row],[VALOR]]/7</f>
        <v>64</v>
      </c>
    </row>
    <row r="3385" spans="1:8" x14ac:dyDescent="0.25">
      <c r="A3385" t="s">
        <v>77</v>
      </c>
      <c r="B3385" t="s">
        <v>142</v>
      </c>
      <c r="C3385" t="s">
        <v>160</v>
      </c>
      <c r="D3385" t="s">
        <v>160</v>
      </c>
      <c r="E3385" t="s">
        <v>111</v>
      </c>
      <c r="F3385">
        <f t="shared" si="27"/>
        <v>448</v>
      </c>
      <c r="G3385" t="str">
        <f>VLOOKUP(A3385,[1]Sheet1!$B$2:$E$200,3,FALSE)</f>
        <v>MINICLAVEL</v>
      </c>
      <c r="H3385">
        <f>+Tabla1[[#This Row],[VALOR]]/7</f>
        <v>64</v>
      </c>
    </row>
    <row r="3386" spans="1:8" x14ac:dyDescent="0.25">
      <c r="A3386" t="s">
        <v>119</v>
      </c>
      <c r="B3386" t="s">
        <v>142</v>
      </c>
      <c r="C3386" t="s">
        <v>160</v>
      </c>
      <c r="D3386" t="s">
        <v>160</v>
      </c>
      <c r="E3386" t="s">
        <v>111</v>
      </c>
      <c r="F3386">
        <f t="shared" si="27"/>
        <v>448</v>
      </c>
      <c r="G3386" t="str">
        <f>VLOOKUP(A3386,[1]Sheet1!$B$2:$E$200,3,FALSE)</f>
        <v>MINICLAVEL</v>
      </c>
      <c r="H3386">
        <f>+Tabla1[[#This Row],[VALOR]]/7</f>
        <v>64</v>
      </c>
    </row>
    <row r="3387" spans="1:8" x14ac:dyDescent="0.25">
      <c r="A3387" t="s">
        <v>78</v>
      </c>
      <c r="B3387" t="s">
        <v>142</v>
      </c>
      <c r="C3387" t="s">
        <v>160</v>
      </c>
      <c r="D3387" t="s">
        <v>160</v>
      </c>
      <c r="E3387" t="s">
        <v>111</v>
      </c>
      <c r="F3387">
        <f t="shared" si="27"/>
        <v>448</v>
      </c>
      <c r="G3387" t="str">
        <f>VLOOKUP(A3387,[1]Sheet1!$B$2:$E$200,3,FALSE)</f>
        <v>MINICLAVEL</v>
      </c>
      <c r="H3387">
        <f>+Tabla1[[#This Row],[VALOR]]/7</f>
        <v>64</v>
      </c>
    </row>
    <row r="3388" spans="1:8" x14ac:dyDescent="0.25">
      <c r="A3388" t="s">
        <v>79</v>
      </c>
      <c r="B3388" t="s">
        <v>142</v>
      </c>
      <c r="C3388" t="s">
        <v>160</v>
      </c>
      <c r="D3388" t="s">
        <v>160</v>
      </c>
      <c r="E3388" t="s">
        <v>111</v>
      </c>
      <c r="F3388">
        <f t="shared" si="27"/>
        <v>448</v>
      </c>
      <c r="G3388" t="str">
        <f>VLOOKUP(A3388,[1]Sheet1!$B$2:$E$200,3,FALSE)</f>
        <v>CLAVEL</v>
      </c>
      <c r="H3388">
        <f>+Tabla1[[#This Row],[VALOR]]/7</f>
        <v>64</v>
      </c>
    </row>
    <row r="3389" spans="1:8" x14ac:dyDescent="0.25">
      <c r="A3389" t="s">
        <v>80</v>
      </c>
      <c r="B3389" t="s">
        <v>142</v>
      </c>
      <c r="C3389" t="s">
        <v>160</v>
      </c>
      <c r="D3389" t="s">
        <v>160</v>
      </c>
      <c r="E3389" t="s">
        <v>111</v>
      </c>
      <c r="F3389">
        <f t="shared" si="27"/>
        <v>448</v>
      </c>
      <c r="G3389" t="str">
        <f>VLOOKUP(A3389,[1]Sheet1!$B$2:$E$200,3,FALSE)</f>
        <v>MINICLAVEL</v>
      </c>
      <c r="H3389">
        <f>+Tabla1[[#This Row],[VALOR]]/7</f>
        <v>64</v>
      </c>
    </row>
    <row r="3390" spans="1:8" x14ac:dyDescent="0.25">
      <c r="A3390" t="s">
        <v>81</v>
      </c>
      <c r="B3390" t="s">
        <v>142</v>
      </c>
      <c r="C3390" t="s">
        <v>160</v>
      </c>
      <c r="D3390" t="s">
        <v>160</v>
      </c>
      <c r="E3390" t="s">
        <v>111</v>
      </c>
      <c r="F3390">
        <f t="shared" si="27"/>
        <v>448</v>
      </c>
      <c r="G3390" t="str">
        <f>VLOOKUP(A3390,[1]Sheet1!$B$2:$E$200,3,FALSE)</f>
        <v>MINICLAVEL</v>
      </c>
      <c r="H3390">
        <f>+Tabla1[[#This Row],[VALOR]]/7</f>
        <v>64</v>
      </c>
    </row>
    <row r="3391" spans="1:8" x14ac:dyDescent="0.25">
      <c r="A3391" t="s">
        <v>82</v>
      </c>
      <c r="B3391" t="s">
        <v>142</v>
      </c>
      <c r="C3391" t="s">
        <v>160</v>
      </c>
      <c r="D3391" t="s">
        <v>160</v>
      </c>
      <c r="E3391" t="s">
        <v>111</v>
      </c>
      <c r="F3391">
        <f t="shared" si="27"/>
        <v>448</v>
      </c>
      <c r="G3391" t="str">
        <f>VLOOKUP(A3391,[1]Sheet1!$B$2:$E$200,3,FALSE)</f>
        <v>CLAVEL</v>
      </c>
      <c r="H3391">
        <f>+Tabla1[[#This Row],[VALOR]]/7</f>
        <v>64</v>
      </c>
    </row>
    <row r="3392" spans="1:8" x14ac:dyDescent="0.25">
      <c r="A3392" t="s">
        <v>83</v>
      </c>
      <c r="B3392" t="s">
        <v>142</v>
      </c>
      <c r="C3392" t="s">
        <v>160</v>
      </c>
      <c r="D3392" t="s">
        <v>160</v>
      </c>
      <c r="E3392" t="s">
        <v>111</v>
      </c>
      <c r="F3392">
        <f t="shared" si="27"/>
        <v>448</v>
      </c>
      <c r="G3392" t="str">
        <f>VLOOKUP(A3392,[1]Sheet1!$B$2:$E$200,3,FALSE)</f>
        <v>MINICLAVEL</v>
      </c>
      <c r="H3392">
        <f>+Tabla1[[#This Row],[VALOR]]/7</f>
        <v>64</v>
      </c>
    </row>
    <row r="3393" spans="1:8" x14ac:dyDescent="0.25">
      <c r="A3393" t="s">
        <v>162</v>
      </c>
      <c r="B3393" t="s">
        <v>142</v>
      </c>
      <c r="C3393" t="s">
        <v>160</v>
      </c>
      <c r="D3393" t="s">
        <v>160</v>
      </c>
      <c r="E3393" t="s">
        <v>111</v>
      </c>
      <c r="F3393">
        <f t="shared" si="27"/>
        <v>448</v>
      </c>
      <c r="G3393" t="str">
        <f>VLOOKUP(A3393,[1]Sheet1!$B$2:$E$200,3,FALSE)</f>
        <v>CLAVEL</v>
      </c>
      <c r="H3393">
        <f>+Tabla1[[#This Row],[VALOR]]/7</f>
        <v>64</v>
      </c>
    </row>
    <row r="3394" spans="1:8" x14ac:dyDescent="0.25">
      <c r="A3394" t="s">
        <v>120</v>
      </c>
      <c r="B3394" t="s">
        <v>142</v>
      </c>
      <c r="C3394" t="s">
        <v>160</v>
      </c>
      <c r="D3394" t="s">
        <v>160</v>
      </c>
      <c r="E3394" t="s">
        <v>111</v>
      </c>
      <c r="F3394">
        <f t="shared" si="27"/>
        <v>448</v>
      </c>
      <c r="G3394" t="e">
        <f>VLOOKUP(A3394,[1]Sheet1!$B$2:$E$200,3,FALSE)</f>
        <v>#N/A</v>
      </c>
      <c r="H3394">
        <f>+Tabla1[[#This Row],[VALOR]]/7</f>
        <v>64</v>
      </c>
    </row>
    <row r="3395" spans="1:8" x14ac:dyDescent="0.25">
      <c r="A3395" t="s">
        <v>84</v>
      </c>
      <c r="B3395" t="s">
        <v>142</v>
      </c>
      <c r="C3395" t="s">
        <v>160</v>
      </c>
      <c r="D3395" t="s">
        <v>160</v>
      </c>
      <c r="E3395" t="s">
        <v>111</v>
      </c>
      <c r="F3395">
        <f t="shared" si="27"/>
        <v>448</v>
      </c>
      <c r="G3395" t="str">
        <f>VLOOKUP(A3395,[1]Sheet1!$B$2:$E$200,3,FALSE)</f>
        <v>MINICLAVEL</v>
      </c>
      <c r="H3395">
        <f>+Tabla1[[#This Row],[VALOR]]/7</f>
        <v>64</v>
      </c>
    </row>
    <row r="3396" spans="1:8" x14ac:dyDescent="0.25">
      <c r="A3396" t="s">
        <v>85</v>
      </c>
      <c r="B3396" t="s">
        <v>142</v>
      </c>
      <c r="C3396" t="s">
        <v>160</v>
      </c>
      <c r="D3396" t="s">
        <v>160</v>
      </c>
      <c r="E3396" t="s">
        <v>111</v>
      </c>
      <c r="F3396">
        <f t="shared" si="27"/>
        <v>448</v>
      </c>
      <c r="G3396" t="str">
        <f>VLOOKUP(A3396,[1]Sheet1!$B$2:$E$200,3,FALSE)</f>
        <v>CLAVEL</v>
      </c>
      <c r="H3396">
        <f>+Tabla1[[#This Row],[VALOR]]/7</f>
        <v>64</v>
      </c>
    </row>
    <row r="3397" spans="1:8" x14ac:dyDescent="0.25">
      <c r="A3397" t="s">
        <v>86</v>
      </c>
      <c r="B3397" t="s">
        <v>142</v>
      </c>
      <c r="C3397" t="s">
        <v>160</v>
      </c>
      <c r="D3397" t="s">
        <v>160</v>
      </c>
      <c r="E3397" t="s">
        <v>111</v>
      </c>
      <c r="F3397">
        <f t="shared" ref="F3397:F3410" si="28">64*7</f>
        <v>448</v>
      </c>
      <c r="G3397" t="str">
        <f>VLOOKUP(A3397,[1]Sheet1!$B$2:$E$200,3,FALSE)</f>
        <v>MINICLAVEL</v>
      </c>
      <c r="H3397">
        <f>+Tabla1[[#This Row],[VALOR]]/7</f>
        <v>64</v>
      </c>
    </row>
    <row r="3398" spans="1:8" x14ac:dyDescent="0.25">
      <c r="A3398" t="s">
        <v>87</v>
      </c>
      <c r="B3398" t="s">
        <v>142</v>
      </c>
      <c r="C3398" t="s">
        <v>160</v>
      </c>
      <c r="D3398" t="s">
        <v>160</v>
      </c>
      <c r="E3398" t="s">
        <v>111</v>
      </c>
      <c r="F3398">
        <f t="shared" si="28"/>
        <v>448</v>
      </c>
      <c r="G3398" t="str">
        <f>VLOOKUP(A3398,[1]Sheet1!$B$2:$E$200,3,FALSE)</f>
        <v>CLAVEL</v>
      </c>
      <c r="H3398">
        <f>+Tabla1[[#This Row],[VALOR]]/7</f>
        <v>64</v>
      </c>
    </row>
    <row r="3399" spans="1:8" x14ac:dyDescent="0.25">
      <c r="A3399" t="s">
        <v>88</v>
      </c>
      <c r="B3399" t="s">
        <v>142</v>
      </c>
      <c r="C3399" t="s">
        <v>160</v>
      </c>
      <c r="D3399" t="s">
        <v>160</v>
      </c>
      <c r="E3399" t="s">
        <v>111</v>
      </c>
      <c r="F3399">
        <f t="shared" si="28"/>
        <v>448</v>
      </c>
      <c r="G3399" t="str">
        <f>VLOOKUP(A3399,[1]Sheet1!$B$2:$E$200,3,FALSE)</f>
        <v>CLAVEL</v>
      </c>
      <c r="H3399">
        <f>+Tabla1[[#This Row],[VALOR]]/7</f>
        <v>64</v>
      </c>
    </row>
    <row r="3400" spans="1:8" x14ac:dyDescent="0.25">
      <c r="A3400" t="s">
        <v>121</v>
      </c>
      <c r="B3400" t="s">
        <v>142</v>
      </c>
      <c r="C3400" t="s">
        <v>160</v>
      </c>
      <c r="D3400" t="s">
        <v>160</v>
      </c>
      <c r="E3400" t="s">
        <v>111</v>
      </c>
      <c r="F3400">
        <f t="shared" si="28"/>
        <v>448</v>
      </c>
      <c r="G3400" t="str">
        <f>VLOOKUP(A3400,[1]Sheet1!$B$2:$E$200,3,FALSE)</f>
        <v>MINICLAVEL</v>
      </c>
      <c r="H3400">
        <f>+Tabla1[[#This Row],[VALOR]]/7</f>
        <v>64</v>
      </c>
    </row>
    <row r="3401" spans="1:8" x14ac:dyDescent="0.25">
      <c r="A3401" t="s">
        <v>89</v>
      </c>
      <c r="B3401" t="s">
        <v>142</v>
      </c>
      <c r="C3401" t="s">
        <v>160</v>
      </c>
      <c r="D3401" t="s">
        <v>160</v>
      </c>
      <c r="E3401" t="s">
        <v>111</v>
      </c>
      <c r="F3401">
        <f t="shared" si="28"/>
        <v>448</v>
      </c>
      <c r="G3401" t="str">
        <f>VLOOKUP(A3401,[1]Sheet1!$B$2:$E$200,3,FALSE)</f>
        <v>MINICLAVEL</v>
      </c>
      <c r="H3401">
        <f>+Tabla1[[#This Row],[VALOR]]/7</f>
        <v>64</v>
      </c>
    </row>
    <row r="3402" spans="1:8" x14ac:dyDescent="0.25">
      <c r="A3402" t="s">
        <v>90</v>
      </c>
      <c r="B3402" t="s">
        <v>142</v>
      </c>
      <c r="C3402" t="s">
        <v>160</v>
      </c>
      <c r="D3402" t="s">
        <v>160</v>
      </c>
      <c r="E3402" t="s">
        <v>111</v>
      </c>
      <c r="F3402">
        <f t="shared" si="28"/>
        <v>448</v>
      </c>
      <c r="G3402" t="str">
        <f>VLOOKUP(A3402,[1]Sheet1!$B$2:$E$200,3,FALSE)</f>
        <v>CLAVEL</v>
      </c>
      <c r="H3402">
        <f>+Tabla1[[#This Row],[VALOR]]/7</f>
        <v>64</v>
      </c>
    </row>
    <row r="3403" spans="1:8" x14ac:dyDescent="0.25">
      <c r="A3403" t="s">
        <v>91</v>
      </c>
      <c r="B3403" t="s">
        <v>142</v>
      </c>
      <c r="C3403" t="s">
        <v>160</v>
      </c>
      <c r="D3403" t="s">
        <v>160</v>
      </c>
      <c r="E3403" t="s">
        <v>111</v>
      </c>
      <c r="F3403">
        <f t="shared" si="28"/>
        <v>448</v>
      </c>
      <c r="G3403" t="str">
        <f>VLOOKUP(A3403,[1]Sheet1!$B$2:$E$200,3,FALSE)</f>
        <v>CLAVEL</v>
      </c>
      <c r="H3403">
        <f>+Tabla1[[#This Row],[VALOR]]/7</f>
        <v>64</v>
      </c>
    </row>
    <row r="3404" spans="1:8" x14ac:dyDescent="0.25">
      <c r="A3404" t="s">
        <v>92</v>
      </c>
      <c r="B3404" t="s">
        <v>142</v>
      </c>
      <c r="C3404" t="s">
        <v>160</v>
      </c>
      <c r="D3404" t="s">
        <v>160</v>
      </c>
      <c r="E3404" t="s">
        <v>111</v>
      </c>
      <c r="F3404">
        <f t="shared" si="28"/>
        <v>448</v>
      </c>
      <c r="G3404" t="str">
        <f>VLOOKUP(A3404,[1]Sheet1!$B$2:$E$200,3,FALSE)</f>
        <v>CLAVEL</v>
      </c>
      <c r="H3404">
        <f>+Tabla1[[#This Row],[VALOR]]/7</f>
        <v>64</v>
      </c>
    </row>
    <row r="3405" spans="1:8" x14ac:dyDescent="0.25">
      <c r="A3405" t="s">
        <v>93</v>
      </c>
      <c r="B3405" t="s">
        <v>142</v>
      </c>
      <c r="C3405" t="s">
        <v>160</v>
      </c>
      <c r="D3405" t="s">
        <v>160</v>
      </c>
      <c r="E3405" t="s">
        <v>111</v>
      </c>
      <c r="F3405">
        <f t="shared" si="28"/>
        <v>448</v>
      </c>
      <c r="G3405" t="str">
        <f>VLOOKUP(A3405,[1]Sheet1!$B$2:$E$200,3,FALSE)</f>
        <v>MINICLAVEL</v>
      </c>
      <c r="H3405">
        <f>+Tabla1[[#This Row],[VALOR]]/7</f>
        <v>64</v>
      </c>
    </row>
    <row r="3406" spans="1:8" x14ac:dyDescent="0.25">
      <c r="A3406" t="s">
        <v>94</v>
      </c>
      <c r="B3406" t="s">
        <v>142</v>
      </c>
      <c r="C3406" t="s">
        <v>160</v>
      </c>
      <c r="D3406" t="s">
        <v>160</v>
      </c>
      <c r="E3406" t="s">
        <v>111</v>
      </c>
      <c r="F3406">
        <f t="shared" si="28"/>
        <v>448</v>
      </c>
      <c r="G3406" t="str">
        <f>VLOOKUP(A3406,[1]Sheet1!$B$2:$E$200,3,FALSE)</f>
        <v>CLAVEL</v>
      </c>
      <c r="H3406">
        <f>+Tabla1[[#This Row],[VALOR]]/7</f>
        <v>64</v>
      </c>
    </row>
    <row r="3407" spans="1:8" x14ac:dyDescent="0.25">
      <c r="A3407" t="s">
        <v>95</v>
      </c>
      <c r="B3407" t="s">
        <v>142</v>
      </c>
      <c r="C3407" t="s">
        <v>160</v>
      </c>
      <c r="D3407" t="s">
        <v>160</v>
      </c>
      <c r="E3407" t="s">
        <v>111</v>
      </c>
      <c r="F3407">
        <f t="shared" si="28"/>
        <v>448</v>
      </c>
      <c r="G3407" t="str">
        <f>VLOOKUP(A3407,[1]Sheet1!$B$2:$E$200,3,FALSE)</f>
        <v>MINICLAVEL</v>
      </c>
      <c r="H3407">
        <f>+Tabla1[[#This Row],[VALOR]]/7</f>
        <v>64</v>
      </c>
    </row>
    <row r="3408" spans="1:8" x14ac:dyDescent="0.25">
      <c r="A3408" t="s">
        <v>122</v>
      </c>
      <c r="B3408" t="s">
        <v>142</v>
      </c>
      <c r="C3408" t="s">
        <v>160</v>
      </c>
      <c r="D3408" t="s">
        <v>160</v>
      </c>
      <c r="E3408" t="s">
        <v>111</v>
      </c>
      <c r="F3408">
        <f t="shared" si="28"/>
        <v>448</v>
      </c>
      <c r="G3408" t="str">
        <f>VLOOKUP(A3408,[1]Sheet1!$B$2:$E$200,3,FALSE)</f>
        <v>MINICLAVEL</v>
      </c>
      <c r="H3408">
        <f>+Tabla1[[#This Row],[VALOR]]/7</f>
        <v>64</v>
      </c>
    </row>
    <row r="3409" spans="1:8" x14ac:dyDescent="0.25">
      <c r="A3409" t="s">
        <v>123</v>
      </c>
      <c r="B3409" t="s">
        <v>142</v>
      </c>
      <c r="C3409" t="s">
        <v>160</v>
      </c>
      <c r="D3409" t="s">
        <v>160</v>
      </c>
      <c r="E3409" t="s">
        <v>111</v>
      </c>
      <c r="F3409">
        <f t="shared" si="28"/>
        <v>448</v>
      </c>
      <c r="G3409" t="str">
        <f>VLOOKUP(A3409,[1]Sheet1!$B$2:$E$200,3,FALSE)</f>
        <v>MINICLAVEL</v>
      </c>
      <c r="H3409">
        <f>+Tabla1[[#This Row],[VALOR]]/7</f>
        <v>64</v>
      </c>
    </row>
    <row r="3410" spans="1:8" x14ac:dyDescent="0.25">
      <c r="A3410" t="s">
        <v>96</v>
      </c>
      <c r="B3410" t="s">
        <v>142</v>
      </c>
      <c r="C3410" t="s">
        <v>160</v>
      </c>
      <c r="D3410" t="s">
        <v>160</v>
      </c>
      <c r="E3410" t="s">
        <v>111</v>
      </c>
      <c r="F3410">
        <f t="shared" si="28"/>
        <v>448</v>
      </c>
      <c r="G3410" t="str">
        <f>VLOOKUP(A3410,[1]Sheet1!$B$2:$E$200,3,FALSE)</f>
        <v>CLAVEL</v>
      </c>
      <c r="H3410">
        <f>+Tabla1[[#This Row],[VALOR]]/7</f>
        <v>64</v>
      </c>
    </row>
    <row r="3411" spans="1:8" x14ac:dyDescent="0.25">
      <c r="A3411" t="s">
        <v>0</v>
      </c>
      <c r="B3411" t="s">
        <v>142</v>
      </c>
      <c r="C3411" t="s">
        <v>160</v>
      </c>
      <c r="D3411" t="s">
        <v>160</v>
      </c>
      <c r="E3411" t="s">
        <v>111</v>
      </c>
      <c r="F3411">
        <f t="shared" ref="F3411:F3442" si="29">72*7</f>
        <v>504</v>
      </c>
      <c r="G3411" t="str">
        <f>VLOOKUP(A3411,[1]Sheet1!$B$2:$E$200,3,FALSE)</f>
        <v>CLAVEL</v>
      </c>
      <c r="H3411">
        <f>+Tabla1[[#This Row],[VALOR]]/7</f>
        <v>72</v>
      </c>
    </row>
    <row r="3412" spans="1:8" x14ac:dyDescent="0.25">
      <c r="A3412" t="s">
        <v>1</v>
      </c>
      <c r="B3412" t="s">
        <v>142</v>
      </c>
      <c r="C3412" t="s">
        <v>160</v>
      </c>
      <c r="D3412" t="s">
        <v>160</v>
      </c>
      <c r="E3412" t="s">
        <v>111</v>
      </c>
      <c r="F3412">
        <f t="shared" si="29"/>
        <v>504</v>
      </c>
      <c r="G3412" t="str">
        <f>VLOOKUP(A3412,[1]Sheet1!$B$2:$E$200,3,FALSE)</f>
        <v>CLAVEL</v>
      </c>
      <c r="H3412">
        <f>+Tabla1[[#This Row],[VALOR]]/7</f>
        <v>72</v>
      </c>
    </row>
    <row r="3413" spans="1:8" x14ac:dyDescent="0.25">
      <c r="A3413" t="s">
        <v>2</v>
      </c>
      <c r="B3413" t="s">
        <v>142</v>
      </c>
      <c r="C3413" t="s">
        <v>160</v>
      </c>
      <c r="D3413" t="s">
        <v>160</v>
      </c>
      <c r="E3413" t="s">
        <v>111</v>
      </c>
      <c r="F3413">
        <f t="shared" si="29"/>
        <v>504</v>
      </c>
      <c r="G3413" t="str">
        <f>VLOOKUP(A3413,[1]Sheet1!$B$2:$E$200,3,FALSE)</f>
        <v>CLAVEL</v>
      </c>
      <c r="H3413">
        <f>+Tabla1[[#This Row],[VALOR]]/7</f>
        <v>72</v>
      </c>
    </row>
    <row r="3414" spans="1:8" x14ac:dyDescent="0.25">
      <c r="A3414" t="s">
        <v>3</v>
      </c>
      <c r="B3414" t="s">
        <v>142</v>
      </c>
      <c r="C3414" t="s">
        <v>160</v>
      </c>
      <c r="D3414" t="s">
        <v>160</v>
      </c>
      <c r="E3414" t="s">
        <v>111</v>
      </c>
      <c r="F3414">
        <f t="shared" si="29"/>
        <v>504</v>
      </c>
      <c r="G3414" t="str">
        <f>VLOOKUP(A3414,[1]Sheet1!$B$2:$E$200,3,FALSE)</f>
        <v>MINICLAVEL</v>
      </c>
      <c r="H3414">
        <f>+Tabla1[[#This Row],[VALOR]]/7</f>
        <v>72</v>
      </c>
    </row>
    <row r="3415" spans="1:8" x14ac:dyDescent="0.25">
      <c r="A3415" t="s">
        <v>4</v>
      </c>
      <c r="B3415" t="s">
        <v>142</v>
      </c>
      <c r="C3415" t="s">
        <v>160</v>
      </c>
      <c r="D3415" t="s">
        <v>160</v>
      </c>
      <c r="E3415" t="s">
        <v>111</v>
      </c>
      <c r="F3415">
        <f t="shared" si="29"/>
        <v>504</v>
      </c>
      <c r="G3415" t="str">
        <f>VLOOKUP(A3415,[1]Sheet1!$B$2:$E$200,3,FALSE)</f>
        <v>MINICLAVEL</v>
      </c>
      <c r="H3415">
        <f>+Tabla1[[#This Row],[VALOR]]/7</f>
        <v>72</v>
      </c>
    </row>
    <row r="3416" spans="1:8" x14ac:dyDescent="0.25">
      <c r="A3416" t="s">
        <v>5</v>
      </c>
      <c r="B3416" t="s">
        <v>142</v>
      </c>
      <c r="C3416" t="s">
        <v>160</v>
      </c>
      <c r="D3416" t="s">
        <v>160</v>
      </c>
      <c r="E3416" t="s">
        <v>111</v>
      </c>
      <c r="F3416">
        <f t="shared" si="29"/>
        <v>504</v>
      </c>
      <c r="G3416" t="str">
        <f>VLOOKUP(A3416,[1]Sheet1!$B$2:$E$200,3,FALSE)</f>
        <v>MINICLAVEL</v>
      </c>
      <c r="H3416">
        <f>+Tabla1[[#This Row],[VALOR]]/7</f>
        <v>72</v>
      </c>
    </row>
    <row r="3417" spans="1:8" x14ac:dyDescent="0.25">
      <c r="A3417" t="s">
        <v>6</v>
      </c>
      <c r="B3417" t="s">
        <v>142</v>
      </c>
      <c r="C3417" t="s">
        <v>160</v>
      </c>
      <c r="D3417" t="s">
        <v>160</v>
      </c>
      <c r="E3417" t="s">
        <v>111</v>
      </c>
      <c r="F3417">
        <f t="shared" si="29"/>
        <v>504</v>
      </c>
      <c r="G3417" t="str">
        <f>VLOOKUP(A3417,[1]Sheet1!$B$2:$E$200,3,FALSE)</f>
        <v>MINICLAVEL</v>
      </c>
      <c r="H3417">
        <f>+Tabla1[[#This Row],[VALOR]]/7</f>
        <v>72</v>
      </c>
    </row>
    <row r="3418" spans="1:8" x14ac:dyDescent="0.25">
      <c r="A3418" t="s">
        <v>114</v>
      </c>
      <c r="B3418" t="s">
        <v>142</v>
      </c>
      <c r="C3418" t="s">
        <v>160</v>
      </c>
      <c r="D3418" t="s">
        <v>160</v>
      </c>
      <c r="E3418" t="s">
        <v>111</v>
      </c>
      <c r="F3418">
        <f t="shared" si="29"/>
        <v>504</v>
      </c>
      <c r="G3418" t="str">
        <f>VLOOKUP(A3418,[1]Sheet1!$B$2:$E$200,3,FALSE)</f>
        <v>CLAVEL</v>
      </c>
      <c r="H3418">
        <f>+Tabla1[[#This Row],[VALOR]]/7</f>
        <v>72</v>
      </c>
    </row>
    <row r="3419" spans="1:8" x14ac:dyDescent="0.25">
      <c r="A3419" t="s">
        <v>7</v>
      </c>
      <c r="B3419" t="s">
        <v>142</v>
      </c>
      <c r="C3419" t="s">
        <v>160</v>
      </c>
      <c r="D3419" t="s">
        <v>160</v>
      </c>
      <c r="E3419" t="s">
        <v>111</v>
      </c>
      <c r="F3419">
        <f t="shared" si="29"/>
        <v>504</v>
      </c>
      <c r="G3419" t="str">
        <f>VLOOKUP(A3419,[1]Sheet1!$B$2:$E$200,3,FALSE)</f>
        <v>CLAVEL</v>
      </c>
      <c r="H3419">
        <f>+Tabla1[[#This Row],[VALOR]]/7</f>
        <v>72</v>
      </c>
    </row>
    <row r="3420" spans="1:8" x14ac:dyDescent="0.25">
      <c r="A3420" t="s">
        <v>8</v>
      </c>
      <c r="B3420" t="s">
        <v>142</v>
      </c>
      <c r="C3420" t="s">
        <v>160</v>
      </c>
      <c r="D3420" t="s">
        <v>160</v>
      </c>
      <c r="E3420" t="s">
        <v>111</v>
      </c>
      <c r="F3420">
        <f t="shared" si="29"/>
        <v>504</v>
      </c>
      <c r="G3420" t="str">
        <f>VLOOKUP(A3420,[1]Sheet1!$B$2:$E$200,3,FALSE)</f>
        <v>CLAVEL</v>
      </c>
      <c r="H3420">
        <f>+Tabla1[[#This Row],[VALOR]]/7</f>
        <v>72</v>
      </c>
    </row>
    <row r="3421" spans="1:8" x14ac:dyDescent="0.25">
      <c r="A3421" t="s">
        <v>9</v>
      </c>
      <c r="B3421" t="s">
        <v>142</v>
      </c>
      <c r="C3421" t="s">
        <v>160</v>
      </c>
      <c r="D3421" t="s">
        <v>160</v>
      </c>
      <c r="E3421" t="s">
        <v>111</v>
      </c>
      <c r="F3421">
        <f t="shared" si="29"/>
        <v>504</v>
      </c>
      <c r="G3421" t="str">
        <f>VLOOKUP(A3421,[1]Sheet1!$B$2:$E$200,3,FALSE)</f>
        <v>MINICLAVEL</v>
      </c>
      <c r="H3421">
        <f>+Tabla1[[#This Row],[VALOR]]/7</f>
        <v>72</v>
      </c>
    </row>
    <row r="3422" spans="1:8" x14ac:dyDescent="0.25">
      <c r="A3422" t="s">
        <v>10</v>
      </c>
      <c r="B3422" t="s">
        <v>142</v>
      </c>
      <c r="C3422" t="s">
        <v>160</v>
      </c>
      <c r="D3422" t="s">
        <v>160</v>
      </c>
      <c r="E3422" t="s">
        <v>111</v>
      </c>
      <c r="F3422">
        <f t="shared" si="29"/>
        <v>504</v>
      </c>
      <c r="G3422" t="str">
        <f>VLOOKUP(A3422,[1]Sheet1!$B$2:$E$200,3,FALSE)</f>
        <v>CLAVEL</v>
      </c>
      <c r="H3422">
        <f>+Tabla1[[#This Row],[VALOR]]/7</f>
        <v>72</v>
      </c>
    </row>
    <row r="3423" spans="1:8" x14ac:dyDescent="0.25">
      <c r="A3423" t="s">
        <v>11</v>
      </c>
      <c r="B3423" t="s">
        <v>142</v>
      </c>
      <c r="C3423" t="s">
        <v>160</v>
      </c>
      <c r="D3423" t="s">
        <v>160</v>
      </c>
      <c r="E3423" t="s">
        <v>111</v>
      </c>
      <c r="F3423">
        <f t="shared" si="29"/>
        <v>504</v>
      </c>
      <c r="G3423" t="str">
        <f>VLOOKUP(A3423,[1]Sheet1!$B$2:$E$200,3,FALSE)</f>
        <v>MINICLAVEL</v>
      </c>
      <c r="H3423">
        <f>+Tabla1[[#This Row],[VALOR]]/7</f>
        <v>72</v>
      </c>
    </row>
    <row r="3424" spans="1:8" x14ac:dyDescent="0.25">
      <c r="A3424" t="s">
        <v>12</v>
      </c>
      <c r="B3424" t="s">
        <v>142</v>
      </c>
      <c r="C3424" t="s">
        <v>160</v>
      </c>
      <c r="D3424" t="s">
        <v>160</v>
      </c>
      <c r="E3424" t="s">
        <v>111</v>
      </c>
      <c r="F3424">
        <f t="shared" si="29"/>
        <v>504</v>
      </c>
      <c r="G3424" t="str">
        <f>VLOOKUP(A3424,[1]Sheet1!$B$2:$E$200,3,FALSE)</f>
        <v>MINICLAVEL</v>
      </c>
      <c r="H3424">
        <f>+Tabla1[[#This Row],[VALOR]]/7</f>
        <v>72</v>
      </c>
    </row>
    <row r="3425" spans="1:8" x14ac:dyDescent="0.25">
      <c r="A3425" t="s">
        <v>13</v>
      </c>
      <c r="B3425" t="s">
        <v>142</v>
      </c>
      <c r="C3425" t="s">
        <v>160</v>
      </c>
      <c r="D3425" t="s">
        <v>160</v>
      </c>
      <c r="E3425" t="s">
        <v>111</v>
      </c>
      <c r="F3425">
        <f t="shared" si="29"/>
        <v>504</v>
      </c>
      <c r="G3425" t="str">
        <f>VLOOKUP(A3425,[1]Sheet1!$B$2:$E$200,3,FALSE)</f>
        <v>CLAVEL</v>
      </c>
      <c r="H3425">
        <f>+Tabla1[[#This Row],[VALOR]]/7</f>
        <v>72</v>
      </c>
    </row>
    <row r="3426" spans="1:8" x14ac:dyDescent="0.25">
      <c r="A3426" t="s">
        <v>14</v>
      </c>
      <c r="B3426" t="s">
        <v>142</v>
      </c>
      <c r="C3426" t="s">
        <v>160</v>
      </c>
      <c r="D3426" t="s">
        <v>160</v>
      </c>
      <c r="E3426" t="s">
        <v>111</v>
      </c>
      <c r="F3426">
        <f t="shared" si="29"/>
        <v>504</v>
      </c>
      <c r="G3426" t="str">
        <f>VLOOKUP(A3426,[1]Sheet1!$B$2:$E$200,3,FALSE)</f>
        <v>CLAVEL</v>
      </c>
      <c r="H3426">
        <f>+Tabla1[[#This Row],[VALOR]]/7</f>
        <v>72</v>
      </c>
    </row>
    <row r="3427" spans="1:8" x14ac:dyDescent="0.25">
      <c r="A3427" t="s">
        <v>15</v>
      </c>
      <c r="B3427" t="s">
        <v>142</v>
      </c>
      <c r="C3427" t="s">
        <v>160</v>
      </c>
      <c r="D3427" t="s">
        <v>160</v>
      </c>
      <c r="E3427" t="s">
        <v>111</v>
      </c>
      <c r="F3427">
        <f t="shared" si="29"/>
        <v>504</v>
      </c>
      <c r="G3427" t="str">
        <f>VLOOKUP(A3427,[1]Sheet1!$B$2:$E$200,3,FALSE)</f>
        <v>CLAVEL</v>
      </c>
      <c r="H3427">
        <f>+Tabla1[[#This Row],[VALOR]]/7</f>
        <v>72</v>
      </c>
    </row>
    <row r="3428" spans="1:8" x14ac:dyDescent="0.25">
      <c r="A3428" t="s">
        <v>16</v>
      </c>
      <c r="B3428" t="s">
        <v>142</v>
      </c>
      <c r="C3428" t="s">
        <v>160</v>
      </c>
      <c r="D3428" t="s">
        <v>160</v>
      </c>
      <c r="E3428" t="s">
        <v>111</v>
      </c>
      <c r="F3428">
        <f t="shared" si="29"/>
        <v>504</v>
      </c>
      <c r="G3428" t="str">
        <f>VLOOKUP(A3428,[1]Sheet1!$B$2:$E$200,3,FALSE)</f>
        <v>CLAVEL</v>
      </c>
      <c r="H3428">
        <f>+Tabla1[[#This Row],[VALOR]]/7</f>
        <v>72</v>
      </c>
    </row>
    <row r="3429" spans="1:8" x14ac:dyDescent="0.25">
      <c r="A3429" t="s">
        <v>17</v>
      </c>
      <c r="B3429" t="s">
        <v>142</v>
      </c>
      <c r="C3429" t="s">
        <v>160</v>
      </c>
      <c r="D3429" t="s">
        <v>160</v>
      </c>
      <c r="E3429" t="s">
        <v>111</v>
      </c>
      <c r="F3429">
        <f t="shared" si="29"/>
        <v>504</v>
      </c>
      <c r="G3429" t="str">
        <f>VLOOKUP(A3429,[1]Sheet1!$B$2:$E$200,3,FALSE)</f>
        <v>MINICLAVEL</v>
      </c>
      <c r="H3429">
        <f>+Tabla1[[#This Row],[VALOR]]/7</f>
        <v>72</v>
      </c>
    </row>
    <row r="3430" spans="1:8" x14ac:dyDescent="0.25">
      <c r="A3430" t="s">
        <v>18</v>
      </c>
      <c r="B3430" t="s">
        <v>142</v>
      </c>
      <c r="C3430" t="s">
        <v>160</v>
      </c>
      <c r="D3430" t="s">
        <v>160</v>
      </c>
      <c r="E3430" t="s">
        <v>111</v>
      </c>
      <c r="F3430">
        <f t="shared" si="29"/>
        <v>504</v>
      </c>
      <c r="G3430" t="str">
        <f>VLOOKUP(A3430,[1]Sheet1!$B$2:$E$200,3,FALSE)</f>
        <v>CLAVEL</v>
      </c>
      <c r="H3430">
        <f>+Tabla1[[#This Row],[VALOR]]/7</f>
        <v>72</v>
      </c>
    </row>
    <row r="3431" spans="1:8" x14ac:dyDescent="0.25">
      <c r="A3431" t="s">
        <v>19</v>
      </c>
      <c r="B3431" t="s">
        <v>142</v>
      </c>
      <c r="C3431" t="s">
        <v>160</v>
      </c>
      <c r="D3431" t="s">
        <v>160</v>
      </c>
      <c r="E3431" t="s">
        <v>111</v>
      </c>
      <c r="F3431">
        <f t="shared" si="29"/>
        <v>504</v>
      </c>
      <c r="G3431" t="str">
        <f>VLOOKUP(A3431,[1]Sheet1!$B$2:$E$200,3,FALSE)</f>
        <v>MINICLAVEL</v>
      </c>
      <c r="H3431">
        <f>+Tabla1[[#This Row],[VALOR]]/7</f>
        <v>72</v>
      </c>
    </row>
    <row r="3432" spans="1:8" x14ac:dyDescent="0.25">
      <c r="A3432" t="s">
        <v>20</v>
      </c>
      <c r="B3432" t="s">
        <v>142</v>
      </c>
      <c r="C3432" t="s">
        <v>160</v>
      </c>
      <c r="D3432" t="s">
        <v>160</v>
      </c>
      <c r="E3432" t="s">
        <v>111</v>
      </c>
      <c r="F3432">
        <f t="shared" si="29"/>
        <v>504</v>
      </c>
      <c r="G3432" t="str">
        <f>VLOOKUP(A3432,[1]Sheet1!$B$2:$E$200,3,FALSE)</f>
        <v>CLAVEL</v>
      </c>
      <c r="H3432">
        <f>+Tabla1[[#This Row],[VALOR]]/7</f>
        <v>72</v>
      </c>
    </row>
    <row r="3433" spans="1:8" x14ac:dyDescent="0.25">
      <c r="A3433" t="s">
        <v>21</v>
      </c>
      <c r="B3433" t="s">
        <v>142</v>
      </c>
      <c r="C3433" t="s">
        <v>160</v>
      </c>
      <c r="D3433" t="s">
        <v>160</v>
      </c>
      <c r="E3433" t="s">
        <v>111</v>
      </c>
      <c r="F3433">
        <f t="shared" si="29"/>
        <v>504</v>
      </c>
      <c r="G3433" t="str">
        <f>VLOOKUP(A3433,[1]Sheet1!$B$2:$E$200,3,FALSE)</f>
        <v>CLAVEL</v>
      </c>
      <c r="H3433">
        <f>+Tabla1[[#This Row],[VALOR]]/7</f>
        <v>72</v>
      </c>
    </row>
    <row r="3434" spans="1:8" x14ac:dyDescent="0.25">
      <c r="A3434" t="s">
        <v>115</v>
      </c>
      <c r="B3434" t="s">
        <v>142</v>
      </c>
      <c r="C3434" t="s">
        <v>160</v>
      </c>
      <c r="D3434" t="s">
        <v>160</v>
      </c>
      <c r="E3434" t="s">
        <v>111</v>
      </c>
      <c r="F3434">
        <f t="shared" si="29"/>
        <v>504</v>
      </c>
      <c r="G3434" t="str">
        <f>VLOOKUP(A3434,[1]Sheet1!$B$2:$E$200,3,FALSE)</f>
        <v>CLAVEL</v>
      </c>
      <c r="H3434">
        <f>+Tabla1[[#This Row],[VALOR]]/7</f>
        <v>72</v>
      </c>
    </row>
    <row r="3435" spans="1:8" x14ac:dyDescent="0.25">
      <c r="A3435" t="s">
        <v>22</v>
      </c>
      <c r="B3435" t="s">
        <v>142</v>
      </c>
      <c r="C3435" t="s">
        <v>160</v>
      </c>
      <c r="D3435" t="s">
        <v>160</v>
      </c>
      <c r="E3435" t="s">
        <v>111</v>
      </c>
      <c r="F3435">
        <f t="shared" si="29"/>
        <v>504</v>
      </c>
      <c r="G3435" t="str">
        <f>VLOOKUP(A3435,[1]Sheet1!$B$2:$E$200,3,FALSE)</f>
        <v>MINICLAVEL</v>
      </c>
      <c r="H3435">
        <f>+Tabla1[[#This Row],[VALOR]]/7</f>
        <v>72</v>
      </c>
    </row>
    <row r="3436" spans="1:8" x14ac:dyDescent="0.25">
      <c r="A3436" t="s">
        <v>23</v>
      </c>
      <c r="B3436" t="s">
        <v>142</v>
      </c>
      <c r="C3436" t="s">
        <v>160</v>
      </c>
      <c r="D3436" t="s">
        <v>160</v>
      </c>
      <c r="E3436" t="s">
        <v>111</v>
      </c>
      <c r="F3436">
        <f t="shared" si="29"/>
        <v>504</v>
      </c>
      <c r="G3436" t="e">
        <f>VLOOKUP(A3436,[1]Sheet1!$B$2:$E$200,3,FALSE)</f>
        <v>#N/A</v>
      </c>
      <c r="H3436">
        <f>+Tabla1[[#This Row],[VALOR]]/7</f>
        <v>72</v>
      </c>
    </row>
    <row r="3437" spans="1:8" x14ac:dyDescent="0.25">
      <c r="A3437" t="s">
        <v>24</v>
      </c>
      <c r="B3437" t="s">
        <v>142</v>
      </c>
      <c r="C3437" t="s">
        <v>160</v>
      </c>
      <c r="D3437" t="s">
        <v>160</v>
      </c>
      <c r="E3437" t="s">
        <v>111</v>
      </c>
      <c r="F3437">
        <f t="shared" si="29"/>
        <v>504</v>
      </c>
      <c r="G3437" t="str">
        <f>VLOOKUP(A3437,[1]Sheet1!$B$2:$E$200,3,FALSE)</f>
        <v>CLAVEL</v>
      </c>
      <c r="H3437">
        <f>+Tabla1[[#This Row],[VALOR]]/7</f>
        <v>72</v>
      </c>
    </row>
    <row r="3438" spans="1:8" x14ac:dyDescent="0.25">
      <c r="A3438" t="s">
        <v>25</v>
      </c>
      <c r="B3438" t="s">
        <v>142</v>
      </c>
      <c r="C3438" t="s">
        <v>160</v>
      </c>
      <c r="D3438" t="s">
        <v>160</v>
      </c>
      <c r="E3438" t="s">
        <v>111</v>
      </c>
      <c r="F3438">
        <f t="shared" si="29"/>
        <v>504</v>
      </c>
      <c r="G3438" t="str">
        <f>VLOOKUP(A3438,[1]Sheet1!$B$2:$E$200,3,FALSE)</f>
        <v>CLAVEL</v>
      </c>
      <c r="H3438">
        <f>+Tabla1[[#This Row],[VALOR]]/7</f>
        <v>72</v>
      </c>
    </row>
    <row r="3439" spans="1:8" x14ac:dyDescent="0.25">
      <c r="A3439" t="s">
        <v>26</v>
      </c>
      <c r="B3439" t="s">
        <v>142</v>
      </c>
      <c r="C3439" t="s">
        <v>160</v>
      </c>
      <c r="D3439" t="s">
        <v>160</v>
      </c>
      <c r="E3439" t="s">
        <v>111</v>
      </c>
      <c r="F3439">
        <f t="shared" si="29"/>
        <v>504</v>
      </c>
      <c r="G3439" t="str">
        <f>VLOOKUP(A3439,[1]Sheet1!$B$2:$E$200,3,FALSE)</f>
        <v>CLAVEL</v>
      </c>
      <c r="H3439">
        <f>+Tabla1[[#This Row],[VALOR]]/7</f>
        <v>72</v>
      </c>
    </row>
    <row r="3440" spans="1:8" x14ac:dyDescent="0.25">
      <c r="A3440" t="s">
        <v>27</v>
      </c>
      <c r="B3440" t="s">
        <v>142</v>
      </c>
      <c r="C3440" t="s">
        <v>160</v>
      </c>
      <c r="D3440" t="s">
        <v>160</v>
      </c>
      <c r="E3440" t="s">
        <v>111</v>
      </c>
      <c r="F3440">
        <f t="shared" si="29"/>
        <v>504</v>
      </c>
      <c r="G3440" t="str">
        <f>VLOOKUP(A3440,[1]Sheet1!$B$2:$E$200,3,FALSE)</f>
        <v>CLAVEL</v>
      </c>
      <c r="H3440">
        <f>+Tabla1[[#This Row],[VALOR]]/7</f>
        <v>72</v>
      </c>
    </row>
    <row r="3441" spans="1:8" x14ac:dyDescent="0.25">
      <c r="A3441" t="s">
        <v>28</v>
      </c>
      <c r="B3441" t="s">
        <v>142</v>
      </c>
      <c r="C3441" t="s">
        <v>160</v>
      </c>
      <c r="D3441" t="s">
        <v>160</v>
      </c>
      <c r="E3441" t="s">
        <v>111</v>
      </c>
      <c r="F3441">
        <f t="shared" si="29"/>
        <v>504</v>
      </c>
      <c r="G3441" t="str">
        <f>VLOOKUP(A3441,[1]Sheet1!$B$2:$E$200,3,FALSE)</f>
        <v>CLAVEL</v>
      </c>
      <c r="H3441">
        <f>+Tabla1[[#This Row],[VALOR]]/7</f>
        <v>72</v>
      </c>
    </row>
    <row r="3442" spans="1:8" x14ac:dyDescent="0.25">
      <c r="A3442" t="s">
        <v>29</v>
      </c>
      <c r="B3442" t="s">
        <v>142</v>
      </c>
      <c r="C3442" t="s">
        <v>160</v>
      </c>
      <c r="D3442" t="s">
        <v>160</v>
      </c>
      <c r="E3442" t="s">
        <v>111</v>
      </c>
      <c r="F3442">
        <f t="shared" si="29"/>
        <v>504</v>
      </c>
      <c r="G3442" t="str">
        <f>VLOOKUP(A3442,[1]Sheet1!$B$2:$E$200,3,FALSE)</f>
        <v>MINICLAVEL</v>
      </c>
      <c r="H3442">
        <f>+Tabla1[[#This Row],[VALOR]]/7</f>
        <v>72</v>
      </c>
    </row>
    <row r="3443" spans="1:8" x14ac:dyDescent="0.25">
      <c r="A3443" t="s">
        <v>116</v>
      </c>
      <c r="B3443" t="s">
        <v>142</v>
      </c>
      <c r="C3443" t="s">
        <v>160</v>
      </c>
      <c r="D3443" t="s">
        <v>160</v>
      </c>
      <c r="E3443" t="s">
        <v>111</v>
      </c>
      <c r="F3443">
        <f t="shared" ref="F3443:F3474" si="30">72*7</f>
        <v>504</v>
      </c>
      <c r="G3443" t="str">
        <f>VLOOKUP(A3443,[1]Sheet1!$B$2:$E$200,3,FALSE)</f>
        <v>MINICLAVEL</v>
      </c>
      <c r="H3443">
        <f>+Tabla1[[#This Row],[VALOR]]/7</f>
        <v>72</v>
      </c>
    </row>
    <row r="3444" spans="1:8" x14ac:dyDescent="0.25">
      <c r="A3444" t="s">
        <v>30</v>
      </c>
      <c r="B3444" t="s">
        <v>142</v>
      </c>
      <c r="C3444" t="s">
        <v>160</v>
      </c>
      <c r="D3444" t="s">
        <v>160</v>
      </c>
      <c r="E3444" t="s">
        <v>111</v>
      </c>
      <c r="F3444">
        <f t="shared" si="30"/>
        <v>504</v>
      </c>
      <c r="G3444" t="str">
        <f>VLOOKUP(A3444,[1]Sheet1!$B$2:$E$200,3,FALSE)</f>
        <v>CLAVEL</v>
      </c>
      <c r="H3444">
        <f>+Tabla1[[#This Row],[VALOR]]/7</f>
        <v>72</v>
      </c>
    </row>
    <row r="3445" spans="1:8" x14ac:dyDescent="0.25">
      <c r="A3445" t="s">
        <v>31</v>
      </c>
      <c r="B3445" t="s">
        <v>142</v>
      </c>
      <c r="C3445" t="s">
        <v>160</v>
      </c>
      <c r="D3445" t="s">
        <v>160</v>
      </c>
      <c r="E3445" t="s">
        <v>111</v>
      </c>
      <c r="F3445">
        <f t="shared" si="30"/>
        <v>504</v>
      </c>
      <c r="G3445" t="str">
        <f>VLOOKUP(A3445,[1]Sheet1!$B$2:$E$200,3,FALSE)</f>
        <v>MINICLAVEL</v>
      </c>
      <c r="H3445">
        <f>+Tabla1[[#This Row],[VALOR]]/7</f>
        <v>72</v>
      </c>
    </row>
    <row r="3446" spans="1:8" x14ac:dyDescent="0.25">
      <c r="A3446" t="s">
        <v>32</v>
      </c>
      <c r="B3446" t="s">
        <v>142</v>
      </c>
      <c r="C3446" t="s">
        <v>160</v>
      </c>
      <c r="D3446" t="s">
        <v>160</v>
      </c>
      <c r="E3446" t="s">
        <v>111</v>
      </c>
      <c r="F3446">
        <f t="shared" si="30"/>
        <v>504</v>
      </c>
      <c r="G3446" t="str">
        <f>VLOOKUP(A3446,[1]Sheet1!$B$2:$E$200,3,FALSE)</f>
        <v>MINICLAVEL</v>
      </c>
      <c r="H3446">
        <f>+Tabla1[[#This Row],[VALOR]]/7</f>
        <v>72</v>
      </c>
    </row>
    <row r="3447" spans="1:8" x14ac:dyDescent="0.25">
      <c r="A3447" t="s">
        <v>33</v>
      </c>
      <c r="B3447" t="s">
        <v>142</v>
      </c>
      <c r="C3447" t="s">
        <v>160</v>
      </c>
      <c r="D3447" t="s">
        <v>160</v>
      </c>
      <c r="E3447" t="s">
        <v>111</v>
      </c>
      <c r="F3447">
        <f t="shared" si="30"/>
        <v>504</v>
      </c>
      <c r="G3447" t="str">
        <f>VLOOKUP(A3447,[1]Sheet1!$B$2:$E$200,3,FALSE)</f>
        <v>CLAVEL</v>
      </c>
      <c r="H3447">
        <f>+Tabla1[[#This Row],[VALOR]]/7</f>
        <v>72</v>
      </c>
    </row>
    <row r="3448" spans="1:8" x14ac:dyDescent="0.25">
      <c r="A3448" t="s">
        <v>34</v>
      </c>
      <c r="B3448" t="s">
        <v>142</v>
      </c>
      <c r="C3448" t="s">
        <v>160</v>
      </c>
      <c r="D3448" t="s">
        <v>160</v>
      </c>
      <c r="E3448" t="s">
        <v>111</v>
      </c>
      <c r="F3448">
        <f t="shared" si="30"/>
        <v>504</v>
      </c>
      <c r="G3448" t="str">
        <f>VLOOKUP(A3448,[1]Sheet1!$B$2:$E$200,3,FALSE)</f>
        <v>CLAVEL</v>
      </c>
      <c r="H3448">
        <f>+Tabla1[[#This Row],[VALOR]]/7</f>
        <v>72</v>
      </c>
    </row>
    <row r="3449" spans="1:8" x14ac:dyDescent="0.25">
      <c r="A3449" t="s">
        <v>35</v>
      </c>
      <c r="B3449" t="s">
        <v>142</v>
      </c>
      <c r="C3449" t="s">
        <v>160</v>
      </c>
      <c r="D3449" t="s">
        <v>160</v>
      </c>
      <c r="E3449" t="s">
        <v>111</v>
      </c>
      <c r="F3449">
        <f t="shared" si="30"/>
        <v>504</v>
      </c>
      <c r="G3449" t="str">
        <f>VLOOKUP(A3449,[1]Sheet1!$B$2:$E$200,3,FALSE)</f>
        <v>CLAVEL</v>
      </c>
      <c r="H3449">
        <f>+Tabla1[[#This Row],[VALOR]]/7</f>
        <v>72</v>
      </c>
    </row>
    <row r="3450" spans="1:8" x14ac:dyDescent="0.25">
      <c r="A3450" t="s">
        <v>36</v>
      </c>
      <c r="B3450" t="s">
        <v>142</v>
      </c>
      <c r="C3450" t="s">
        <v>160</v>
      </c>
      <c r="D3450" t="s">
        <v>160</v>
      </c>
      <c r="E3450" t="s">
        <v>111</v>
      </c>
      <c r="F3450">
        <f t="shared" si="30"/>
        <v>504</v>
      </c>
      <c r="G3450" t="str">
        <f>VLOOKUP(A3450,[1]Sheet1!$B$2:$E$200,3,FALSE)</f>
        <v>CLAVEL</v>
      </c>
      <c r="H3450">
        <f>+Tabla1[[#This Row],[VALOR]]/7</f>
        <v>72</v>
      </c>
    </row>
    <row r="3451" spans="1:8" x14ac:dyDescent="0.25">
      <c r="A3451" t="s">
        <v>37</v>
      </c>
      <c r="B3451" t="s">
        <v>142</v>
      </c>
      <c r="C3451" t="s">
        <v>160</v>
      </c>
      <c r="D3451" t="s">
        <v>160</v>
      </c>
      <c r="E3451" t="s">
        <v>111</v>
      </c>
      <c r="F3451">
        <f t="shared" si="30"/>
        <v>504</v>
      </c>
      <c r="G3451" t="str">
        <f>VLOOKUP(A3451,[1]Sheet1!$B$2:$E$200,3,FALSE)</f>
        <v>CLAVEL</v>
      </c>
      <c r="H3451">
        <f>+Tabla1[[#This Row],[VALOR]]/7</f>
        <v>72</v>
      </c>
    </row>
    <row r="3452" spans="1:8" x14ac:dyDescent="0.25">
      <c r="A3452" t="s">
        <v>38</v>
      </c>
      <c r="B3452" t="s">
        <v>142</v>
      </c>
      <c r="C3452" t="s">
        <v>160</v>
      </c>
      <c r="D3452" t="s">
        <v>160</v>
      </c>
      <c r="E3452" t="s">
        <v>111</v>
      </c>
      <c r="F3452">
        <f t="shared" si="30"/>
        <v>504</v>
      </c>
      <c r="G3452" t="str">
        <f>VLOOKUP(A3452,[1]Sheet1!$B$2:$E$200,3,FALSE)</f>
        <v>CLAVEL</v>
      </c>
      <c r="H3452">
        <f>+Tabla1[[#This Row],[VALOR]]/7</f>
        <v>72</v>
      </c>
    </row>
    <row r="3453" spans="1:8" x14ac:dyDescent="0.25">
      <c r="A3453" t="s">
        <v>39</v>
      </c>
      <c r="B3453" t="s">
        <v>142</v>
      </c>
      <c r="C3453" t="s">
        <v>160</v>
      </c>
      <c r="D3453" t="s">
        <v>160</v>
      </c>
      <c r="E3453" t="s">
        <v>111</v>
      </c>
      <c r="F3453">
        <f t="shared" si="30"/>
        <v>504</v>
      </c>
      <c r="G3453" t="str">
        <f>VLOOKUP(A3453,[1]Sheet1!$B$2:$E$200,3,FALSE)</f>
        <v>CLAVEL</v>
      </c>
      <c r="H3453">
        <f>+Tabla1[[#This Row],[VALOR]]/7</f>
        <v>72</v>
      </c>
    </row>
    <row r="3454" spans="1:8" x14ac:dyDescent="0.25">
      <c r="A3454" t="s">
        <v>40</v>
      </c>
      <c r="B3454" t="s">
        <v>142</v>
      </c>
      <c r="C3454" t="s">
        <v>160</v>
      </c>
      <c r="D3454" t="s">
        <v>160</v>
      </c>
      <c r="E3454" t="s">
        <v>111</v>
      </c>
      <c r="F3454">
        <f t="shared" si="30"/>
        <v>504</v>
      </c>
      <c r="G3454" t="str">
        <f>VLOOKUP(A3454,[1]Sheet1!$B$2:$E$200,3,FALSE)</f>
        <v>CLAVEL</v>
      </c>
      <c r="H3454">
        <f>+Tabla1[[#This Row],[VALOR]]/7</f>
        <v>72</v>
      </c>
    </row>
    <row r="3455" spans="1:8" x14ac:dyDescent="0.25">
      <c r="A3455" t="s">
        <v>41</v>
      </c>
      <c r="B3455" t="s">
        <v>142</v>
      </c>
      <c r="C3455" t="s">
        <v>160</v>
      </c>
      <c r="D3455" t="s">
        <v>160</v>
      </c>
      <c r="E3455" t="s">
        <v>111</v>
      </c>
      <c r="F3455">
        <f t="shared" si="30"/>
        <v>504</v>
      </c>
      <c r="G3455" t="str">
        <f>VLOOKUP(A3455,[1]Sheet1!$B$2:$E$200,3,FALSE)</f>
        <v>MINICLAVEL</v>
      </c>
      <c r="H3455">
        <f>+Tabla1[[#This Row],[VALOR]]/7</f>
        <v>72</v>
      </c>
    </row>
    <row r="3456" spans="1:8" x14ac:dyDescent="0.25">
      <c r="A3456" t="s">
        <v>42</v>
      </c>
      <c r="B3456" t="s">
        <v>142</v>
      </c>
      <c r="C3456" t="s">
        <v>160</v>
      </c>
      <c r="D3456" t="s">
        <v>160</v>
      </c>
      <c r="E3456" t="s">
        <v>111</v>
      </c>
      <c r="F3456">
        <f t="shared" si="30"/>
        <v>504</v>
      </c>
      <c r="G3456" t="str">
        <f>VLOOKUP(A3456,[1]Sheet1!$B$2:$E$200,3,FALSE)</f>
        <v>CLAVEL</v>
      </c>
      <c r="H3456">
        <f>+Tabla1[[#This Row],[VALOR]]/7</f>
        <v>72</v>
      </c>
    </row>
    <row r="3457" spans="1:8" x14ac:dyDescent="0.25">
      <c r="A3457" t="s">
        <v>43</v>
      </c>
      <c r="B3457" t="s">
        <v>142</v>
      </c>
      <c r="C3457" t="s">
        <v>160</v>
      </c>
      <c r="D3457" t="s">
        <v>160</v>
      </c>
      <c r="E3457" t="s">
        <v>111</v>
      </c>
      <c r="F3457">
        <f t="shared" si="30"/>
        <v>504</v>
      </c>
      <c r="G3457" t="str">
        <f>VLOOKUP(A3457,[1]Sheet1!$B$2:$E$200,3,FALSE)</f>
        <v>CLAVEL</v>
      </c>
      <c r="H3457">
        <f>+Tabla1[[#This Row],[VALOR]]/7</f>
        <v>72</v>
      </c>
    </row>
    <row r="3458" spans="1:8" x14ac:dyDescent="0.25">
      <c r="A3458" t="s">
        <v>44</v>
      </c>
      <c r="B3458" t="s">
        <v>142</v>
      </c>
      <c r="C3458" t="s">
        <v>160</v>
      </c>
      <c r="D3458" t="s">
        <v>160</v>
      </c>
      <c r="E3458" t="s">
        <v>111</v>
      </c>
      <c r="F3458">
        <f t="shared" si="30"/>
        <v>504</v>
      </c>
      <c r="G3458" t="str">
        <f>VLOOKUP(A3458,[1]Sheet1!$B$2:$E$200,3,FALSE)</f>
        <v>CLAVEL</v>
      </c>
      <c r="H3458">
        <f>+Tabla1[[#This Row],[VALOR]]/7</f>
        <v>72</v>
      </c>
    </row>
    <row r="3459" spans="1:8" x14ac:dyDescent="0.25">
      <c r="A3459" t="s">
        <v>45</v>
      </c>
      <c r="B3459" t="s">
        <v>142</v>
      </c>
      <c r="C3459" t="s">
        <v>160</v>
      </c>
      <c r="D3459" t="s">
        <v>160</v>
      </c>
      <c r="E3459" t="s">
        <v>111</v>
      </c>
      <c r="F3459">
        <f t="shared" si="30"/>
        <v>504</v>
      </c>
      <c r="G3459" t="str">
        <f>VLOOKUP(A3459,[1]Sheet1!$B$2:$E$200,3,FALSE)</f>
        <v>CLAVEL</v>
      </c>
      <c r="H3459">
        <f>+Tabla1[[#This Row],[VALOR]]/7</f>
        <v>72</v>
      </c>
    </row>
    <row r="3460" spans="1:8" x14ac:dyDescent="0.25">
      <c r="A3460" t="s">
        <v>46</v>
      </c>
      <c r="B3460" t="s">
        <v>142</v>
      </c>
      <c r="C3460" t="s">
        <v>160</v>
      </c>
      <c r="D3460" t="s">
        <v>160</v>
      </c>
      <c r="E3460" t="s">
        <v>111</v>
      </c>
      <c r="F3460">
        <f t="shared" si="30"/>
        <v>504</v>
      </c>
      <c r="G3460" t="str">
        <f>VLOOKUP(A3460,[1]Sheet1!$B$2:$E$200,3,FALSE)</f>
        <v>CLAVEL</v>
      </c>
      <c r="H3460">
        <f>+Tabla1[[#This Row],[VALOR]]/7</f>
        <v>72</v>
      </c>
    </row>
    <row r="3461" spans="1:8" x14ac:dyDescent="0.25">
      <c r="A3461" t="s">
        <v>47</v>
      </c>
      <c r="B3461" t="s">
        <v>142</v>
      </c>
      <c r="C3461" t="s">
        <v>160</v>
      </c>
      <c r="D3461" t="s">
        <v>160</v>
      </c>
      <c r="E3461" t="s">
        <v>111</v>
      </c>
      <c r="F3461">
        <f t="shared" si="30"/>
        <v>504</v>
      </c>
      <c r="G3461" t="str">
        <f>VLOOKUP(A3461,[1]Sheet1!$B$2:$E$200,3,FALSE)</f>
        <v>MINICLAVEL</v>
      </c>
      <c r="H3461">
        <f>+Tabla1[[#This Row],[VALOR]]/7</f>
        <v>72</v>
      </c>
    </row>
    <row r="3462" spans="1:8" x14ac:dyDescent="0.25">
      <c r="A3462" t="s">
        <v>48</v>
      </c>
      <c r="B3462" t="s">
        <v>142</v>
      </c>
      <c r="C3462" t="s">
        <v>160</v>
      </c>
      <c r="D3462" t="s">
        <v>160</v>
      </c>
      <c r="E3462" t="s">
        <v>111</v>
      </c>
      <c r="F3462">
        <f t="shared" si="30"/>
        <v>504</v>
      </c>
      <c r="G3462" t="str">
        <f>VLOOKUP(A3462,[1]Sheet1!$B$2:$E$200,3,FALSE)</f>
        <v>CLAVEL</v>
      </c>
      <c r="H3462">
        <f>+Tabla1[[#This Row],[VALOR]]/7</f>
        <v>72</v>
      </c>
    </row>
    <row r="3463" spans="1:8" x14ac:dyDescent="0.25">
      <c r="A3463" t="s">
        <v>112</v>
      </c>
      <c r="B3463" t="s">
        <v>142</v>
      </c>
      <c r="C3463" t="s">
        <v>160</v>
      </c>
      <c r="D3463" t="s">
        <v>160</v>
      </c>
      <c r="E3463" t="s">
        <v>111</v>
      </c>
      <c r="F3463">
        <f t="shared" si="30"/>
        <v>504</v>
      </c>
      <c r="G3463" t="str">
        <f>VLOOKUP(A3463,[1]Sheet1!$B$2:$E$200,3,FALSE)</f>
        <v>CLAVEL</v>
      </c>
      <c r="H3463">
        <f>+Tabla1[[#This Row],[VALOR]]/7</f>
        <v>72</v>
      </c>
    </row>
    <row r="3464" spans="1:8" x14ac:dyDescent="0.25">
      <c r="A3464" t="s">
        <v>49</v>
      </c>
      <c r="B3464" t="s">
        <v>142</v>
      </c>
      <c r="C3464" t="s">
        <v>160</v>
      </c>
      <c r="D3464" t="s">
        <v>160</v>
      </c>
      <c r="E3464" t="s">
        <v>111</v>
      </c>
      <c r="F3464">
        <f t="shared" si="30"/>
        <v>504</v>
      </c>
      <c r="G3464" t="str">
        <f>VLOOKUP(A3464,[1]Sheet1!$B$2:$E$200,3,FALSE)</f>
        <v>CLAVEL</v>
      </c>
      <c r="H3464">
        <f>+Tabla1[[#This Row],[VALOR]]/7</f>
        <v>72</v>
      </c>
    </row>
    <row r="3465" spans="1:8" x14ac:dyDescent="0.25">
      <c r="A3465" t="s">
        <v>50</v>
      </c>
      <c r="B3465" t="s">
        <v>142</v>
      </c>
      <c r="C3465" t="s">
        <v>160</v>
      </c>
      <c r="D3465" t="s">
        <v>160</v>
      </c>
      <c r="E3465" t="s">
        <v>111</v>
      </c>
      <c r="F3465">
        <f t="shared" si="30"/>
        <v>504</v>
      </c>
      <c r="G3465" t="str">
        <f>VLOOKUP(A3465,[1]Sheet1!$B$2:$E$200,3,FALSE)</f>
        <v>CLAVEL</v>
      </c>
      <c r="H3465">
        <f>+Tabla1[[#This Row],[VALOR]]/7</f>
        <v>72</v>
      </c>
    </row>
    <row r="3466" spans="1:8" x14ac:dyDescent="0.25">
      <c r="A3466" t="s">
        <v>51</v>
      </c>
      <c r="B3466" t="s">
        <v>142</v>
      </c>
      <c r="C3466" t="s">
        <v>160</v>
      </c>
      <c r="D3466" t="s">
        <v>160</v>
      </c>
      <c r="E3466" t="s">
        <v>111</v>
      </c>
      <c r="F3466">
        <f t="shared" si="30"/>
        <v>504</v>
      </c>
      <c r="G3466" t="str">
        <f>VLOOKUP(A3466,[1]Sheet1!$B$2:$E$200,3,FALSE)</f>
        <v>CLAVEL</v>
      </c>
      <c r="H3466">
        <f>+Tabla1[[#This Row],[VALOR]]/7</f>
        <v>72</v>
      </c>
    </row>
    <row r="3467" spans="1:8" x14ac:dyDescent="0.25">
      <c r="A3467" t="s">
        <v>52</v>
      </c>
      <c r="B3467" t="s">
        <v>142</v>
      </c>
      <c r="C3467" t="s">
        <v>160</v>
      </c>
      <c r="D3467" t="s">
        <v>160</v>
      </c>
      <c r="E3467" t="s">
        <v>111</v>
      </c>
      <c r="F3467">
        <f t="shared" si="30"/>
        <v>504</v>
      </c>
      <c r="G3467" t="str">
        <f>VLOOKUP(A3467,[1]Sheet1!$B$2:$E$200,3,FALSE)</f>
        <v>CLAVEL</v>
      </c>
      <c r="H3467">
        <f>+Tabla1[[#This Row],[VALOR]]/7</f>
        <v>72</v>
      </c>
    </row>
    <row r="3468" spans="1:8" x14ac:dyDescent="0.25">
      <c r="A3468" t="s">
        <v>53</v>
      </c>
      <c r="B3468" t="s">
        <v>142</v>
      </c>
      <c r="C3468" t="s">
        <v>160</v>
      </c>
      <c r="D3468" t="s">
        <v>160</v>
      </c>
      <c r="E3468" t="s">
        <v>111</v>
      </c>
      <c r="F3468">
        <f t="shared" si="30"/>
        <v>504</v>
      </c>
      <c r="G3468" t="str">
        <f>VLOOKUP(A3468,[1]Sheet1!$B$2:$E$200,3,FALSE)</f>
        <v>CLAVEL</v>
      </c>
      <c r="H3468">
        <f>+Tabla1[[#This Row],[VALOR]]/7</f>
        <v>72</v>
      </c>
    </row>
    <row r="3469" spans="1:8" x14ac:dyDescent="0.25">
      <c r="A3469" t="s">
        <v>54</v>
      </c>
      <c r="B3469" t="s">
        <v>142</v>
      </c>
      <c r="C3469" t="s">
        <v>160</v>
      </c>
      <c r="D3469" t="s">
        <v>160</v>
      </c>
      <c r="E3469" t="s">
        <v>111</v>
      </c>
      <c r="F3469">
        <f t="shared" si="30"/>
        <v>504</v>
      </c>
      <c r="G3469" t="str">
        <f>VLOOKUP(A3469,[1]Sheet1!$B$2:$E$200,3,FALSE)</f>
        <v>CLAVEL</v>
      </c>
      <c r="H3469">
        <f>+Tabla1[[#This Row],[VALOR]]/7</f>
        <v>72</v>
      </c>
    </row>
    <row r="3470" spans="1:8" x14ac:dyDescent="0.25">
      <c r="A3470" t="s">
        <v>55</v>
      </c>
      <c r="B3470" t="s">
        <v>142</v>
      </c>
      <c r="C3470" t="s">
        <v>160</v>
      </c>
      <c r="D3470" t="s">
        <v>160</v>
      </c>
      <c r="E3470" t="s">
        <v>111</v>
      </c>
      <c r="F3470">
        <f t="shared" si="30"/>
        <v>504</v>
      </c>
      <c r="G3470" t="str">
        <f>VLOOKUP(A3470,[1]Sheet1!$B$2:$E$200,3,FALSE)</f>
        <v>MINICLAVEL</v>
      </c>
      <c r="H3470">
        <f>+Tabla1[[#This Row],[VALOR]]/7</f>
        <v>72</v>
      </c>
    </row>
    <row r="3471" spans="1:8" x14ac:dyDescent="0.25">
      <c r="A3471" t="s">
        <v>56</v>
      </c>
      <c r="B3471" t="s">
        <v>142</v>
      </c>
      <c r="C3471" t="s">
        <v>160</v>
      </c>
      <c r="D3471" t="s">
        <v>160</v>
      </c>
      <c r="E3471" t="s">
        <v>111</v>
      </c>
      <c r="F3471">
        <f t="shared" si="30"/>
        <v>504</v>
      </c>
      <c r="G3471" t="str">
        <f>VLOOKUP(A3471,[1]Sheet1!$B$2:$E$200,3,FALSE)</f>
        <v>MINICLAVEL</v>
      </c>
      <c r="H3471">
        <f>+Tabla1[[#This Row],[VALOR]]/7</f>
        <v>72</v>
      </c>
    </row>
    <row r="3472" spans="1:8" x14ac:dyDescent="0.25">
      <c r="A3472" t="s">
        <v>57</v>
      </c>
      <c r="B3472" t="s">
        <v>142</v>
      </c>
      <c r="C3472" t="s">
        <v>160</v>
      </c>
      <c r="D3472" t="s">
        <v>160</v>
      </c>
      <c r="E3472" t="s">
        <v>111</v>
      </c>
      <c r="F3472">
        <f t="shared" si="30"/>
        <v>504</v>
      </c>
      <c r="G3472" t="str">
        <f>VLOOKUP(A3472,[1]Sheet1!$B$2:$E$200,3,FALSE)</f>
        <v>CLAVEL</v>
      </c>
      <c r="H3472">
        <f>+Tabla1[[#This Row],[VALOR]]/7</f>
        <v>72</v>
      </c>
    </row>
    <row r="3473" spans="1:8" x14ac:dyDescent="0.25">
      <c r="A3473" t="s">
        <v>113</v>
      </c>
      <c r="B3473" t="s">
        <v>142</v>
      </c>
      <c r="C3473" t="s">
        <v>160</v>
      </c>
      <c r="D3473" t="s">
        <v>160</v>
      </c>
      <c r="E3473" t="s">
        <v>111</v>
      </c>
      <c r="F3473">
        <f t="shared" si="30"/>
        <v>504</v>
      </c>
      <c r="G3473" t="str">
        <f>VLOOKUP(A3473,[1]Sheet1!$B$2:$E$200,3,FALSE)</f>
        <v>MINICLAVEL</v>
      </c>
      <c r="H3473">
        <f>+Tabla1[[#This Row],[VALOR]]/7</f>
        <v>72</v>
      </c>
    </row>
    <row r="3474" spans="1:8" x14ac:dyDescent="0.25">
      <c r="A3474" t="s">
        <v>117</v>
      </c>
      <c r="B3474" t="s">
        <v>142</v>
      </c>
      <c r="C3474" t="s">
        <v>160</v>
      </c>
      <c r="D3474" t="s">
        <v>160</v>
      </c>
      <c r="E3474" t="s">
        <v>111</v>
      </c>
      <c r="F3474">
        <f t="shared" si="30"/>
        <v>504</v>
      </c>
      <c r="G3474" t="str">
        <f>VLOOKUP(A3474,[1]Sheet1!$B$2:$E$200,3,FALSE)</f>
        <v>MINICLAVEL</v>
      </c>
      <c r="H3474">
        <f>+Tabla1[[#This Row],[VALOR]]/7</f>
        <v>72</v>
      </c>
    </row>
    <row r="3475" spans="1:8" x14ac:dyDescent="0.25">
      <c r="A3475" t="s">
        <v>58</v>
      </c>
      <c r="B3475" t="s">
        <v>142</v>
      </c>
      <c r="C3475" t="s">
        <v>160</v>
      </c>
      <c r="D3475" t="s">
        <v>160</v>
      </c>
      <c r="E3475" t="s">
        <v>111</v>
      </c>
      <c r="F3475">
        <f t="shared" ref="F3475:F3506" si="31">72*7</f>
        <v>504</v>
      </c>
      <c r="G3475" t="str">
        <f>VLOOKUP(A3475,[1]Sheet1!$B$2:$E$200,3,FALSE)</f>
        <v>MINICLAVEL</v>
      </c>
      <c r="H3475">
        <f>+Tabla1[[#This Row],[VALOR]]/7</f>
        <v>72</v>
      </c>
    </row>
    <row r="3476" spans="1:8" x14ac:dyDescent="0.25">
      <c r="A3476" t="s">
        <v>118</v>
      </c>
      <c r="B3476" t="s">
        <v>142</v>
      </c>
      <c r="C3476" t="s">
        <v>160</v>
      </c>
      <c r="D3476" t="s">
        <v>160</v>
      </c>
      <c r="E3476" t="s">
        <v>111</v>
      </c>
      <c r="F3476">
        <f t="shared" si="31"/>
        <v>504</v>
      </c>
      <c r="G3476" t="str">
        <f>VLOOKUP(A3476,[1]Sheet1!$B$2:$E$200,3,FALSE)</f>
        <v>CLAVEL</v>
      </c>
      <c r="H3476">
        <f>+Tabla1[[#This Row],[VALOR]]/7</f>
        <v>72</v>
      </c>
    </row>
    <row r="3477" spans="1:8" x14ac:dyDescent="0.25">
      <c r="A3477" t="s">
        <v>59</v>
      </c>
      <c r="B3477" t="s">
        <v>142</v>
      </c>
      <c r="C3477" t="s">
        <v>160</v>
      </c>
      <c r="D3477" t="s">
        <v>160</v>
      </c>
      <c r="E3477" t="s">
        <v>111</v>
      </c>
      <c r="F3477">
        <f t="shared" si="31"/>
        <v>504</v>
      </c>
      <c r="G3477" t="str">
        <f>VLOOKUP(A3477,[1]Sheet1!$B$2:$E$200,3,FALSE)</f>
        <v>CLAVEL</v>
      </c>
      <c r="H3477">
        <f>+Tabla1[[#This Row],[VALOR]]/7</f>
        <v>72</v>
      </c>
    </row>
    <row r="3478" spans="1:8" x14ac:dyDescent="0.25">
      <c r="A3478" t="s">
        <v>60</v>
      </c>
      <c r="B3478" t="s">
        <v>142</v>
      </c>
      <c r="C3478" t="s">
        <v>160</v>
      </c>
      <c r="D3478" t="s">
        <v>160</v>
      </c>
      <c r="E3478" t="s">
        <v>111</v>
      </c>
      <c r="F3478">
        <f t="shared" si="31"/>
        <v>504</v>
      </c>
      <c r="G3478" t="str">
        <f>VLOOKUP(A3478,[1]Sheet1!$B$2:$E$200,3,FALSE)</f>
        <v>MINICLAVEL</v>
      </c>
      <c r="H3478">
        <f>+Tabla1[[#This Row],[VALOR]]/7</f>
        <v>72</v>
      </c>
    </row>
    <row r="3479" spans="1:8" x14ac:dyDescent="0.25">
      <c r="A3479" t="s">
        <v>61</v>
      </c>
      <c r="B3479" t="s">
        <v>142</v>
      </c>
      <c r="C3479" t="s">
        <v>160</v>
      </c>
      <c r="D3479" t="s">
        <v>160</v>
      </c>
      <c r="E3479" t="s">
        <v>111</v>
      </c>
      <c r="F3479">
        <f t="shared" si="31"/>
        <v>504</v>
      </c>
      <c r="G3479" t="str">
        <f>VLOOKUP(A3479,[1]Sheet1!$B$2:$E$200,3,FALSE)</f>
        <v>CLAVEL</v>
      </c>
      <c r="H3479">
        <f>+Tabla1[[#This Row],[VALOR]]/7</f>
        <v>72</v>
      </c>
    </row>
    <row r="3480" spans="1:8" x14ac:dyDescent="0.25">
      <c r="A3480" t="s">
        <v>62</v>
      </c>
      <c r="B3480" t="s">
        <v>142</v>
      </c>
      <c r="C3480" t="s">
        <v>160</v>
      </c>
      <c r="D3480" t="s">
        <v>160</v>
      </c>
      <c r="E3480" t="s">
        <v>111</v>
      </c>
      <c r="F3480">
        <f t="shared" si="31"/>
        <v>504</v>
      </c>
      <c r="G3480" t="str">
        <f>VLOOKUP(A3480,[1]Sheet1!$B$2:$E$200,3,FALSE)</f>
        <v>MINICLAVEL</v>
      </c>
      <c r="H3480">
        <f>+Tabla1[[#This Row],[VALOR]]/7</f>
        <v>72</v>
      </c>
    </row>
    <row r="3481" spans="1:8" x14ac:dyDescent="0.25">
      <c r="A3481" t="s">
        <v>63</v>
      </c>
      <c r="B3481" t="s">
        <v>142</v>
      </c>
      <c r="C3481" t="s">
        <v>160</v>
      </c>
      <c r="D3481" t="s">
        <v>160</v>
      </c>
      <c r="E3481" t="s">
        <v>111</v>
      </c>
      <c r="F3481">
        <f t="shared" si="31"/>
        <v>504</v>
      </c>
      <c r="G3481" t="str">
        <f>VLOOKUP(A3481,[1]Sheet1!$B$2:$E$200,3,FALSE)</f>
        <v>CLAVEL</v>
      </c>
      <c r="H3481">
        <f>+Tabla1[[#This Row],[VALOR]]/7</f>
        <v>72</v>
      </c>
    </row>
    <row r="3482" spans="1:8" x14ac:dyDescent="0.25">
      <c r="A3482" t="s">
        <v>64</v>
      </c>
      <c r="B3482" t="s">
        <v>142</v>
      </c>
      <c r="C3482" t="s">
        <v>160</v>
      </c>
      <c r="D3482" t="s">
        <v>160</v>
      </c>
      <c r="E3482" t="s">
        <v>111</v>
      </c>
      <c r="F3482">
        <f t="shared" si="31"/>
        <v>504</v>
      </c>
      <c r="G3482" t="str">
        <f>VLOOKUP(A3482,[1]Sheet1!$B$2:$E$200,3,FALSE)</f>
        <v>CLAVEL</v>
      </c>
      <c r="H3482">
        <f>+Tabla1[[#This Row],[VALOR]]/7</f>
        <v>72</v>
      </c>
    </row>
    <row r="3483" spans="1:8" x14ac:dyDescent="0.25">
      <c r="A3483" t="s">
        <v>65</v>
      </c>
      <c r="B3483" t="s">
        <v>142</v>
      </c>
      <c r="C3483" t="s">
        <v>160</v>
      </c>
      <c r="D3483" t="s">
        <v>160</v>
      </c>
      <c r="E3483" t="s">
        <v>111</v>
      </c>
      <c r="F3483">
        <f t="shared" si="31"/>
        <v>504</v>
      </c>
      <c r="G3483" t="str">
        <f>VLOOKUP(A3483,[1]Sheet1!$B$2:$E$200,3,FALSE)</f>
        <v>CLAVEL</v>
      </c>
      <c r="H3483">
        <f>+Tabla1[[#This Row],[VALOR]]/7</f>
        <v>72</v>
      </c>
    </row>
    <row r="3484" spans="1:8" x14ac:dyDescent="0.25">
      <c r="A3484" t="s">
        <v>66</v>
      </c>
      <c r="B3484" t="s">
        <v>142</v>
      </c>
      <c r="C3484" t="s">
        <v>160</v>
      </c>
      <c r="D3484" t="s">
        <v>160</v>
      </c>
      <c r="E3484" t="s">
        <v>111</v>
      </c>
      <c r="F3484">
        <f t="shared" si="31"/>
        <v>504</v>
      </c>
      <c r="G3484" t="str">
        <f>VLOOKUP(A3484,[1]Sheet1!$B$2:$E$200,3,FALSE)</f>
        <v>MINICLAVEL</v>
      </c>
      <c r="H3484">
        <f>+Tabla1[[#This Row],[VALOR]]/7</f>
        <v>72</v>
      </c>
    </row>
    <row r="3485" spans="1:8" x14ac:dyDescent="0.25">
      <c r="A3485" t="s">
        <v>67</v>
      </c>
      <c r="B3485" t="s">
        <v>142</v>
      </c>
      <c r="C3485" t="s">
        <v>160</v>
      </c>
      <c r="D3485" t="s">
        <v>160</v>
      </c>
      <c r="E3485" t="s">
        <v>111</v>
      </c>
      <c r="F3485">
        <f t="shared" si="31"/>
        <v>504</v>
      </c>
      <c r="G3485" t="str">
        <f>VLOOKUP(A3485,[1]Sheet1!$B$2:$E$200,3,FALSE)</f>
        <v>CLAVEL</v>
      </c>
      <c r="H3485">
        <f>+Tabla1[[#This Row],[VALOR]]/7</f>
        <v>72</v>
      </c>
    </row>
    <row r="3486" spans="1:8" x14ac:dyDescent="0.25">
      <c r="A3486" t="s">
        <v>68</v>
      </c>
      <c r="B3486" t="s">
        <v>142</v>
      </c>
      <c r="C3486" t="s">
        <v>160</v>
      </c>
      <c r="D3486" t="s">
        <v>160</v>
      </c>
      <c r="E3486" t="s">
        <v>111</v>
      </c>
      <c r="F3486">
        <f t="shared" si="31"/>
        <v>504</v>
      </c>
      <c r="G3486" t="str">
        <f>VLOOKUP(A3486,[1]Sheet1!$B$2:$E$200,3,FALSE)</f>
        <v>MINICLAVEL</v>
      </c>
      <c r="H3486">
        <f>+Tabla1[[#This Row],[VALOR]]/7</f>
        <v>72</v>
      </c>
    </row>
    <row r="3487" spans="1:8" x14ac:dyDescent="0.25">
      <c r="A3487" t="s">
        <v>69</v>
      </c>
      <c r="B3487" t="s">
        <v>142</v>
      </c>
      <c r="C3487" t="s">
        <v>160</v>
      </c>
      <c r="D3487" t="s">
        <v>160</v>
      </c>
      <c r="E3487" t="s">
        <v>111</v>
      </c>
      <c r="F3487">
        <f t="shared" si="31"/>
        <v>504</v>
      </c>
      <c r="G3487" t="str">
        <f>VLOOKUP(A3487,[1]Sheet1!$B$2:$E$200,3,FALSE)</f>
        <v>MINICLAVEL</v>
      </c>
      <c r="H3487">
        <f>+Tabla1[[#This Row],[VALOR]]/7</f>
        <v>72</v>
      </c>
    </row>
    <row r="3488" spans="1:8" x14ac:dyDescent="0.25">
      <c r="A3488" t="s">
        <v>70</v>
      </c>
      <c r="B3488" t="s">
        <v>142</v>
      </c>
      <c r="C3488" t="s">
        <v>160</v>
      </c>
      <c r="D3488" t="s">
        <v>160</v>
      </c>
      <c r="E3488" t="s">
        <v>111</v>
      </c>
      <c r="F3488">
        <f t="shared" si="31"/>
        <v>504</v>
      </c>
      <c r="G3488" t="str">
        <f>VLOOKUP(A3488,[1]Sheet1!$B$2:$E$200,3,FALSE)</f>
        <v>MINICLAVEL</v>
      </c>
      <c r="H3488">
        <f>+Tabla1[[#This Row],[VALOR]]/7</f>
        <v>72</v>
      </c>
    </row>
    <row r="3489" spans="1:8" x14ac:dyDescent="0.25">
      <c r="A3489" t="s">
        <v>71</v>
      </c>
      <c r="B3489" t="s">
        <v>142</v>
      </c>
      <c r="C3489" t="s">
        <v>160</v>
      </c>
      <c r="D3489" t="s">
        <v>160</v>
      </c>
      <c r="E3489" t="s">
        <v>111</v>
      </c>
      <c r="F3489">
        <f t="shared" si="31"/>
        <v>504</v>
      </c>
      <c r="G3489" t="str">
        <f>VLOOKUP(A3489,[1]Sheet1!$B$2:$E$200,3,FALSE)</f>
        <v>MINICLAVEL</v>
      </c>
      <c r="H3489">
        <f>+Tabla1[[#This Row],[VALOR]]/7</f>
        <v>72</v>
      </c>
    </row>
    <row r="3490" spans="1:8" x14ac:dyDescent="0.25">
      <c r="A3490" t="s">
        <v>72</v>
      </c>
      <c r="B3490" t="s">
        <v>142</v>
      </c>
      <c r="C3490" t="s">
        <v>160</v>
      </c>
      <c r="D3490" t="s">
        <v>160</v>
      </c>
      <c r="E3490" t="s">
        <v>111</v>
      </c>
      <c r="F3490">
        <f t="shared" si="31"/>
        <v>504</v>
      </c>
      <c r="G3490" t="str">
        <f>VLOOKUP(A3490,[1]Sheet1!$B$2:$E$200,3,FALSE)</f>
        <v>CLAVEL</v>
      </c>
      <c r="H3490">
        <f>+Tabla1[[#This Row],[VALOR]]/7</f>
        <v>72</v>
      </c>
    </row>
    <row r="3491" spans="1:8" x14ac:dyDescent="0.25">
      <c r="A3491" t="s">
        <v>73</v>
      </c>
      <c r="B3491" t="s">
        <v>142</v>
      </c>
      <c r="C3491" t="s">
        <v>160</v>
      </c>
      <c r="D3491" t="s">
        <v>160</v>
      </c>
      <c r="E3491" t="s">
        <v>111</v>
      </c>
      <c r="F3491">
        <f t="shared" si="31"/>
        <v>504</v>
      </c>
      <c r="G3491" t="str">
        <f>VLOOKUP(A3491,[1]Sheet1!$B$2:$E$200,3,FALSE)</f>
        <v>CLAVEL</v>
      </c>
      <c r="H3491">
        <f>+Tabla1[[#This Row],[VALOR]]/7</f>
        <v>72</v>
      </c>
    </row>
    <row r="3492" spans="1:8" x14ac:dyDescent="0.25">
      <c r="A3492" t="s">
        <v>74</v>
      </c>
      <c r="B3492" t="s">
        <v>142</v>
      </c>
      <c r="C3492" t="s">
        <v>160</v>
      </c>
      <c r="D3492" t="s">
        <v>160</v>
      </c>
      <c r="E3492" t="s">
        <v>111</v>
      </c>
      <c r="F3492">
        <f t="shared" si="31"/>
        <v>504</v>
      </c>
      <c r="G3492" t="str">
        <f>VLOOKUP(A3492,[1]Sheet1!$B$2:$E$200,3,FALSE)</f>
        <v>CLAVEL</v>
      </c>
      <c r="H3492">
        <f>+Tabla1[[#This Row],[VALOR]]/7</f>
        <v>72</v>
      </c>
    </row>
    <row r="3493" spans="1:8" x14ac:dyDescent="0.25">
      <c r="A3493" t="s">
        <v>75</v>
      </c>
      <c r="B3493" t="s">
        <v>142</v>
      </c>
      <c r="C3493" t="s">
        <v>160</v>
      </c>
      <c r="D3493" t="s">
        <v>160</v>
      </c>
      <c r="E3493" t="s">
        <v>111</v>
      </c>
      <c r="F3493">
        <f t="shared" si="31"/>
        <v>504</v>
      </c>
      <c r="G3493" t="str">
        <f>VLOOKUP(A3493,[1]Sheet1!$B$2:$E$200,3,FALSE)</f>
        <v>MINICLAVEL</v>
      </c>
      <c r="H3493">
        <f>+Tabla1[[#This Row],[VALOR]]/7</f>
        <v>72</v>
      </c>
    </row>
    <row r="3494" spans="1:8" x14ac:dyDescent="0.25">
      <c r="A3494" t="s">
        <v>76</v>
      </c>
      <c r="B3494" t="s">
        <v>142</v>
      </c>
      <c r="C3494" t="s">
        <v>160</v>
      </c>
      <c r="D3494" t="s">
        <v>160</v>
      </c>
      <c r="E3494" t="s">
        <v>111</v>
      </c>
      <c r="F3494">
        <f t="shared" si="31"/>
        <v>504</v>
      </c>
      <c r="G3494" t="str">
        <f>VLOOKUP(A3494,[1]Sheet1!$B$2:$E$200,3,FALSE)</f>
        <v>MINICLAVEL</v>
      </c>
      <c r="H3494">
        <f>+Tabla1[[#This Row],[VALOR]]/7</f>
        <v>72</v>
      </c>
    </row>
    <row r="3495" spans="1:8" x14ac:dyDescent="0.25">
      <c r="A3495" t="s">
        <v>77</v>
      </c>
      <c r="B3495" t="s">
        <v>142</v>
      </c>
      <c r="C3495" t="s">
        <v>160</v>
      </c>
      <c r="D3495" t="s">
        <v>160</v>
      </c>
      <c r="E3495" t="s">
        <v>111</v>
      </c>
      <c r="F3495">
        <f t="shared" si="31"/>
        <v>504</v>
      </c>
      <c r="G3495" t="str">
        <f>VLOOKUP(A3495,[1]Sheet1!$B$2:$E$200,3,FALSE)</f>
        <v>MINICLAVEL</v>
      </c>
      <c r="H3495">
        <f>+Tabla1[[#This Row],[VALOR]]/7</f>
        <v>72</v>
      </c>
    </row>
    <row r="3496" spans="1:8" x14ac:dyDescent="0.25">
      <c r="A3496" t="s">
        <v>119</v>
      </c>
      <c r="B3496" t="s">
        <v>142</v>
      </c>
      <c r="C3496" t="s">
        <v>160</v>
      </c>
      <c r="D3496" t="s">
        <v>160</v>
      </c>
      <c r="E3496" t="s">
        <v>111</v>
      </c>
      <c r="F3496">
        <f t="shared" si="31"/>
        <v>504</v>
      </c>
      <c r="G3496" t="str">
        <f>VLOOKUP(A3496,[1]Sheet1!$B$2:$E$200,3,FALSE)</f>
        <v>MINICLAVEL</v>
      </c>
      <c r="H3496">
        <f>+Tabla1[[#This Row],[VALOR]]/7</f>
        <v>72</v>
      </c>
    </row>
    <row r="3497" spans="1:8" x14ac:dyDescent="0.25">
      <c r="A3497" t="s">
        <v>78</v>
      </c>
      <c r="B3497" t="s">
        <v>142</v>
      </c>
      <c r="C3497" t="s">
        <v>160</v>
      </c>
      <c r="D3497" t="s">
        <v>160</v>
      </c>
      <c r="E3497" t="s">
        <v>111</v>
      </c>
      <c r="F3497">
        <f t="shared" si="31"/>
        <v>504</v>
      </c>
      <c r="G3497" t="str">
        <f>VLOOKUP(A3497,[1]Sheet1!$B$2:$E$200,3,FALSE)</f>
        <v>MINICLAVEL</v>
      </c>
      <c r="H3497">
        <f>+Tabla1[[#This Row],[VALOR]]/7</f>
        <v>72</v>
      </c>
    </row>
    <row r="3498" spans="1:8" x14ac:dyDescent="0.25">
      <c r="A3498" t="s">
        <v>79</v>
      </c>
      <c r="B3498" t="s">
        <v>142</v>
      </c>
      <c r="C3498" t="s">
        <v>160</v>
      </c>
      <c r="D3498" t="s">
        <v>160</v>
      </c>
      <c r="E3498" t="s">
        <v>111</v>
      </c>
      <c r="F3498">
        <f t="shared" si="31"/>
        <v>504</v>
      </c>
      <c r="G3498" t="str">
        <f>VLOOKUP(A3498,[1]Sheet1!$B$2:$E$200,3,FALSE)</f>
        <v>CLAVEL</v>
      </c>
      <c r="H3498">
        <f>+Tabla1[[#This Row],[VALOR]]/7</f>
        <v>72</v>
      </c>
    </row>
    <row r="3499" spans="1:8" x14ac:dyDescent="0.25">
      <c r="A3499" t="s">
        <v>80</v>
      </c>
      <c r="B3499" t="s">
        <v>142</v>
      </c>
      <c r="C3499" t="s">
        <v>160</v>
      </c>
      <c r="D3499" t="s">
        <v>160</v>
      </c>
      <c r="E3499" t="s">
        <v>111</v>
      </c>
      <c r="F3499">
        <f t="shared" si="31"/>
        <v>504</v>
      </c>
      <c r="G3499" t="str">
        <f>VLOOKUP(A3499,[1]Sheet1!$B$2:$E$200,3,FALSE)</f>
        <v>MINICLAVEL</v>
      </c>
      <c r="H3499">
        <f>+Tabla1[[#This Row],[VALOR]]/7</f>
        <v>72</v>
      </c>
    </row>
    <row r="3500" spans="1:8" x14ac:dyDescent="0.25">
      <c r="A3500" t="s">
        <v>81</v>
      </c>
      <c r="B3500" t="s">
        <v>142</v>
      </c>
      <c r="C3500" t="s">
        <v>160</v>
      </c>
      <c r="D3500" t="s">
        <v>160</v>
      </c>
      <c r="E3500" t="s">
        <v>111</v>
      </c>
      <c r="F3500">
        <f t="shared" si="31"/>
        <v>504</v>
      </c>
      <c r="G3500" t="str">
        <f>VLOOKUP(A3500,[1]Sheet1!$B$2:$E$200,3,FALSE)</f>
        <v>MINICLAVEL</v>
      </c>
      <c r="H3500">
        <f>+Tabla1[[#This Row],[VALOR]]/7</f>
        <v>72</v>
      </c>
    </row>
    <row r="3501" spans="1:8" x14ac:dyDescent="0.25">
      <c r="A3501" t="s">
        <v>82</v>
      </c>
      <c r="B3501" t="s">
        <v>142</v>
      </c>
      <c r="C3501" t="s">
        <v>160</v>
      </c>
      <c r="D3501" t="s">
        <v>160</v>
      </c>
      <c r="E3501" t="s">
        <v>111</v>
      </c>
      <c r="F3501">
        <f t="shared" si="31"/>
        <v>504</v>
      </c>
      <c r="G3501" t="str">
        <f>VLOOKUP(A3501,[1]Sheet1!$B$2:$E$200,3,FALSE)</f>
        <v>CLAVEL</v>
      </c>
      <c r="H3501">
        <f>+Tabla1[[#This Row],[VALOR]]/7</f>
        <v>72</v>
      </c>
    </row>
    <row r="3502" spans="1:8" x14ac:dyDescent="0.25">
      <c r="A3502" t="s">
        <v>83</v>
      </c>
      <c r="B3502" t="s">
        <v>142</v>
      </c>
      <c r="C3502" t="s">
        <v>160</v>
      </c>
      <c r="D3502" t="s">
        <v>160</v>
      </c>
      <c r="E3502" t="s">
        <v>111</v>
      </c>
      <c r="F3502">
        <f t="shared" si="31"/>
        <v>504</v>
      </c>
      <c r="G3502" t="str">
        <f>VLOOKUP(A3502,[1]Sheet1!$B$2:$E$200,3,FALSE)</f>
        <v>MINICLAVEL</v>
      </c>
      <c r="H3502">
        <f>+Tabla1[[#This Row],[VALOR]]/7</f>
        <v>72</v>
      </c>
    </row>
    <row r="3503" spans="1:8" x14ac:dyDescent="0.25">
      <c r="A3503" t="s">
        <v>162</v>
      </c>
      <c r="B3503" t="s">
        <v>142</v>
      </c>
      <c r="C3503" t="s">
        <v>160</v>
      </c>
      <c r="D3503" t="s">
        <v>160</v>
      </c>
      <c r="E3503" t="s">
        <v>111</v>
      </c>
      <c r="F3503">
        <f t="shared" si="31"/>
        <v>504</v>
      </c>
      <c r="G3503" t="str">
        <f>VLOOKUP(A3503,[1]Sheet1!$B$2:$E$200,3,FALSE)</f>
        <v>CLAVEL</v>
      </c>
      <c r="H3503">
        <f>+Tabla1[[#This Row],[VALOR]]/7</f>
        <v>72</v>
      </c>
    </row>
    <row r="3504" spans="1:8" x14ac:dyDescent="0.25">
      <c r="A3504" t="s">
        <v>120</v>
      </c>
      <c r="B3504" t="s">
        <v>142</v>
      </c>
      <c r="C3504" t="s">
        <v>160</v>
      </c>
      <c r="D3504" t="s">
        <v>160</v>
      </c>
      <c r="E3504" t="s">
        <v>111</v>
      </c>
      <c r="F3504">
        <f t="shared" si="31"/>
        <v>504</v>
      </c>
      <c r="G3504" t="e">
        <f>VLOOKUP(A3504,[1]Sheet1!$B$2:$E$200,3,FALSE)</f>
        <v>#N/A</v>
      </c>
      <c r="H3504">
        <f>+Tabla1[[#This Row],[VALOR]]/7</f>
        <v>72</v>
      </c>
    </row>
    <row r="3505" spans="1:8" x14ac:dyDescent="0.25">
      <c r="A3505" t="s">
        <v>84</v>
      </c>
      <c r="B3505" t="s">
        <v>142</v>
      </c>
      <c r="C3505" t="s">
        <v>160</v>
      </c>
      <c r="D3505" t="s">
        <v>160</v>
      </c>
      <c r="E3505" t="s">
        <v>111</v>
      </c>
      <c r="F3505">
        <f t="shared" si="31"/>
        <v>504</v>
      </c>
      <c r="G3505" t="str">
        <f>VLOOKUP(A3505,[1]Sheet1!$B$2:$E$200,3,FALSE)</f>
        <v>MINICLAVEL</v>
      </c>
      <c r="H3505">
        <f>+Tabla1[[#This Row],[VALOR]]/7</f>
        <v>72</v>
      </c>
    </row>
    <row r="3506" spans="1:8" x14ac:dyDescent="0.25">
      <c r="A3506" t="s">
        <v>85</v>
      </c>
      <c r="B3506" t="s">
        <v>142</v>
      </c>
      <c r="C3506" t="s">
        <v>160</v>
      </c>
      <c r="D3506" t="s">
        <v>160</v>
      </c>
      <c r="E3506" t="s">
        <v>111</v>
      </c>
      <c r="F3506">
        <f t="shared" si="31"/>
        <v>504</v>
      </c>
      <c r="G3506" t="str">
        <f>VLOOKUP(A3506,[1]Sheet1!$B$2:$E$200,3,FALSE)</f>
        <v>CLAVEL</v>
      </c>
      <c r="H3506">
        <f>+Tabla1[[#This Row],[VALOR]]/7</f>
        <v>72</v>
      </c>
    </row>
    <row r="3507" spans="1:8" x14ac:dyDescent="0.25">
      <c r="A3507" t="s">
        <v>86</v>
      </c>
      <c r="B3507" t="s">
        <v>142</v>
      </c>
      <c r="C3507" t="s">
        <v>160</v>
      </c>
      <c r="D3507" t="s">
        <v>160</v>
      </c>
      <c r="E3507" t="s">
        <v>111</v>
      </c>
      <c r="F3507">
        <f t="shared" ref="F3507:F3520" si="32">72*7</f>
        <v>504</v>
      </c>
      <c r="G3507" t="str">
        <f>VLOOKUP(A3507,[1]Sheet1!$B$2:$E$200,3,FALSE)</f>
        <v>MINICLAVEL</v>
      </c>
      <c r="H3507">
        <f>+Tabla1[[#This Row],[VALOR]]/7</f>
        <v>72</v>
      </c>
    </row>
    <row r="3508" spans="1:8" x14ac:dyDescent="0.25">
      <c r="A3508" t="s">
        <v>87</v>
      </c>
      <c r="B3508" t="s">
        <v>142</v>
      </c>
      <c r="C3508" t="s">
        <v>160</v>
      </c>
      <c r="D3508" t="s">
        <v>160</v>
      </c>
      <c r="E3508" t="s">
        <v>111</v>
      </c>
      <c r="F3508">
        <f t="shared" si="32"/>
        <v>504</v>
      </c>
      <c r="G3508" t="str">
        <f>VLOOKUP(A3508,[1]Sheet1!$B$2:$E$200,3,FALSE)</f>
        <v>CLAVEL</v>
      </c>
      <c r="H3508">
        <f>+Tabla1[[#This Row],[VALOR]]/7</f>
        <v>72</v>
      </c>
    </row>
    <row r="3509" spans="1:8" x14ac:dyDescent="0.25">
      <c r="A3509" t="s">
        <v>88</v>
      </c>
      <c r="B3509" t="s">
        <v>142</v>
      </c>
      <c r="C3509" t="s">
        <v>160</v>
      </c>
      <c r="D3509" t="s">
        <v>160</v>
      </c>
      <c r="E3509" t="s">
        <v>111</v>
      </c>
      <c r="F3509">
        <f t="shared" si="32"/>
        <v>504</v>
      </c>
      <c r="G3509" t="str">
        <f>VLOOKUP(A3509,[1]Sheet1!$B$2:$E$200,3,FALSE)</f>
        <v>CLAVEL</v>
      </c>
      <c r="H3509">
        <f>+Tabla1[[#This Row],[VALOR]]/7</f>
        <v>72</v>
      </c>
    </row>
    <row r="3510" spans="1:8" x14ac:dyDescent="0.25">
      <c r="A3510" t="s">
        <v>121</v>
      </c>
      <c r="B3510" t="s">
        <v>142</v>
      </c>
      <c r="C3510" t="s">
        <v>160</v>
      </c>
      <c r="D3510" t="s">
        <v>160</v>
      </c>
      <c r="E3510" t="s">
        <v>111</v>
      </c>
      <c r="F3510">
        <f t="shared" si="32"/>
        <v>504</v>
      </c>
      <c r="G3510" t="str">
        <f>VLOOKUP(A3510,[1]Sheet1!$B$2:$E$200,3,FALSE)</f>
        <v>MINICLAVEL</v>
      </c>
      <c r="H3510">
        <f>+Tabla1[[#This Row],[VALOR]]/7</f>
        <v>72</v>
      </c>
    </row>
    <row r="3511" spans="1:8" x14ac:dyDescent="0.25">
      <c r="A3511" t="s">
        <v>89</v>
      </c>
      <c r="B3511" t="s">
        <v>142</v>
      </c>
      <c r="C3511" t="s">
        <v>160</v>
      </c>
      <c r="D3511" t="s">
        <v>160</v>
      </c>
      <c r="E3511" t="s">
        <v>111</v>
      </c>
      <c r="F3511">
        <f t="shared" si="32"/>
        <v>504</v>
      </c>
      <c r="G3511" t="str">
        <f>VLOOKUP(A3511,[1]Sheet1!$B$2:$E$200,3,FALSE)</f>
        <v>MINICLAVEL</v>
      </c>
      <c r="H3511">
        <f>+Tabla1[[#This Row],[VALOR]]/7</f>
        <v>72</v>
      </c>
    </row>
    <row r="3512" spans="1:8" x14ac:dyDescent="0.25">
      <c r="A3512" t="s">
        <v>90</v>
      </c>
      <c r="B3512" t="s">
        <v>142</v>
      </c>
      <c r="C3512" t="s">
        <v>160</v>
      </c>
      <c r="D3512" t="s">
        <v>160</v>
      </c>
      <c r="E3512" t="s">
        <v>111</v>
      </c>
      <c r="F3512">
        <f t="shared" si="32"/>
        <v>504</v>
      </c>
      <c r="G3512" t="str">
        <f>VLOOKUP(A3512,[1]Sheet1!$B$2:$E$200,3,FALSE)</f>
        <v>CLAVEL</v>
      </c>
      <c r="H3512">
        <f>+Tabla1[[#This Row],[VALOR]]/7</f>
        <v>72</v>
      </c>
    </row>
    <row r="3513" spans="1:8" x14ac:dyDescent="0.25">
      <c r="A3513" t="s">
        <v>91</v>
      </c>
      <c r="B3513" t="s">
        <v>142</v>
      </c>
      <c r="C3513" t="s">
        <v>160</v>
      </c>
      <c r="D3513" t="s">
        <v>160</v>
      </c>
      <c r="E3513" t="s">
        <v>111</v>
      </c>
      <c r="F3513">
        <f t="shared" si="32"/>
        <v>504</v>
      </c>
      <c r="G3513" t="str">
        <f>VLOOKUP(A3513,[1]Sheet1!$B$2:$E$200,3,FALSE)</f>
        <v>CLAVEL</v>
      </c>
      <c r="H3513">
        <f>+Tabla1[[#This Row],[VALOR]]/7</f>
        <v>72</v>
      </c>
    </row>
    <row r="3514" spans="1:8" x14ac:dyDescent="0.25">
      <c r="A3514" t="s">
        <v>92</v>
      </c>
      <c r="B3514" t="s">
        <v>142</v>
      </c>
      <c r="C3514" t="s">
        <v>160</v>
      </c>
      <c r="D3514" t="s">
        <v>160</v>
      </c>
      <c r="E3514" t="s">
        <v>111</v>
      </c>
      <c r="F3514">
        <f t="shared" si="32"/>
        <v>504</v>
      </c>
      <c r="G3514" t="str">
        <f>VLOOKUP(A3514,[1]Sheet1!$B$2:$E$200,3,FALSE)</f>
        <v>CLAVEL</v>
      </c>
      <c r="H3514">
        <f>+Tabla1[[#This Row],[VALOR]]/7</f>
        <v>72</v>
      </c>
    </row>
    <row r="3515" spans="1:8" x14ac:dyDescent="0.25">
      <c r="A3515" t="s">
        <v>93</v>
      </c>
      <c r="B3515" t="s">
        <v>142</v>
      </c>
      <c r="C3515" t="s">
        <v>160</v>
      </c>
      <c r="D3515" t="s">
        <v>160</v>
      </c>
      <c r="E3515" t="s">
        <v>111</v>
      </c>
      <c r="F3515">
        <f t="shared" si="32"/>
        <v>504</v>
      </c>
      <c r="G3515" t="str">
        <f>VLOOKUP(A3515,[1]Sheet1!$B$2:$E$200,3,FALSE)</f>
        <v>MINICLAVEL</v>
      </c>
      <c r="H3515">
        <f>+Tabla1[[#This Row],[VALOR]]/7</f>
        <v>72</v>
      </c>
    </row>
    <row r="3516" spans="1:8" x14ac:dyDescent="0.25">
      <c r="A3516" t="s">
        <v>94</v>
      </c>
      <c r="B3516" t="s">
        <v>142</v>
      </c>
      <c r="C3516" t="s">
        <v>160</v>
      </c>
      <c r="D3516" t="s">
        <v>160</v>
      </c>
      <c r="E3516" t="s">
        <v>111</v>
      </c>
      <c r="F3516">
        <f t="shared" si="32"/>
        <v>504</v>
      </c>
      <c r="G3516" t="str">
        <f>VLOOKUP(A3516,[1]Sheet1!$B$2:$E$200,3,FALSE)</f>
        <v>CLAVEL</v>
      </c>
      <c r="H3516">
        <f>+Tabla1[[#This Row],[VALOR]]/7</f>
        <v>72</v>
      </c>
    </row>
    <row r="3517" spans="1:8" x14ac:dyDescent="0.25">
      <c r="A3517" t="s">
        <v>95</v>
      </c>
      <c r="B3517" t="s">
        <v>142</v>
      </c>
      <c r="C3517" t="s">
        <v>160</v>
      </c>
      <c r="D3517" t="s">
        <v>160</v>
      </c>
      <c r="E3517" t="s">
        <v>111</v>
      </c>
      <c r="F3517">
        <f t="shared" si="32"/>
        <v>504</v>
      </c>
      <c r="G3517" t="str">
        <f>VLOOKUP(A3517,[1]Sheet1!$B$2:$E$200,3,FALSE)</f>
        <v>MINICLAVEL</v>
      </c>
      <c r="H3517">
        <f>+Tabla1[[#This Row],[VALOR]]/7</f>
        <v>72</v>
      </c>
    </row>
    <row r="3518" spans="1:8" x14ac:dyDescent="0.25">
      <c r="A3518" t="s">
        <v>122</v>
      </c>
      <c r="B3518" t="s">
        <v>142</v>
      </c>
      <c r="C3518" t="s">
        <v>160</v>
      </c>
      <c r="D3518" t="s">
        <v>160</v>
      </c>
      <c r="E3518" t="s">
        <v>111</v>
      </c>
      <c r="F3518">
        <f t="shared" si="32"/>
        <v>504</v>
      </c>
      <c r="G3518" t="str">
        <f>VLOOKUP(A3518,[1]Sheet1!$B$2:$E$200,3,FALSE)</f>
        <v>MINICLAVEL</v>
      </c>
      <c r="H3518">
        <f>+Tabla1[[#This Row],[VALOR]]/7</f>
        <v>72</v>
      </c>
    </row>
    <row r="3519" spans="1:8" x14ac:dyDescent="0.25">
      <c r="A3519" t="s">
        <v>123</v>
      </c>
      <c r="B3519" t="s">
        <v>142</v>
      </c>
      <c r="C3519" t="s">
        <v>160</v>
      </c>
      <c r="D3519" t="s">
        <v>160</v>
      </c>
      <c r="E3519" t="s">
        <v>111</v>
      </c>
      <c r="F3519">
        <f t="shared" si="32"/>
        <v>504</v>
      </c>
      <c r="G3519" t="str">
        <f>VLOOKUP(A3519,[1]Sheet1!$B$2:$E$200,3,FALSE)</f>
        <v>MINICLAVEL</v>
      </c>
      <c r="H3519">
        <f>+Tabla1[[#This Row],[VALOR]]/7</f>
        <v>72</v>
      </c>
    </row>
    <row r="3520" spans="1:8" x14ac:dyDescent="0.25">
      <c r="A3520" t="s">
        <v>96</v>
      </c>
      <c r="B3520" t="s">
        <v>142</v>
      </c>
      <c r="C3520" t="s">
        <v>160</v>
      </c>
      <c r="D3520" t="s">
        <v>160</v>
      </c>
      <c r="E3520" t="s">
        <v>111</v>
      </c>
      <c r="F3520">
        <f t="shared" si="32"/>
        <v>504</v>
      </c>
      <c r="G3520" t="str">
        <f>VLOOKUP(A3520,[1]Sheet1!$B$2:$E$200,3,FALSE)</f>
        <v>CLAVEL</v>
      </c>
      <c r="H3520">
        <f>+Tabla1[[#This Row],[VALOR]]/7</f>
        <v>72</v>
      </c>
    </row>
    <row r="3521" spans="1:8" x14ac:dyDescent="0.25">
      <c r="A3521" t="s">
        <v>0</v>
      </c>
      <c r="B3521" t="s">
        <v>142</v>
      </c>
      <c r="C3521" t="s">
        <v>160</v>
      </c>
      <c r="D3521" t="s">
        <v>160</v>
      </c>
      <c r="E3521" t="s">
        <v>111</v>
      </c>
      <c r="F3521">
        <f t="shared" ref="F3521:F3552" si="33">80*7</f>
        <v>560</v>
      </c>
      <c r="G3521" t="str">
        <f>VLOOKUP(A3521,[1]Sheet1!$B$2:$E$200,3,FALSE)</f>
        <v>CLAVEL</v>
      </c>
      <c r="H3521">
        <f>+Tabla1[[#This Row],[VALOR]]/7</f>
        <v>80</v>
      </c>
    </row>
    <row r="3522" spans="1:8" x14ac:dyDescent="0.25">
      <c r="A3522" t="s">
        <v>1</v>
      </c>
      <c r="B3522" t="s">
        <v>142</v>
      </c>
      <c r="C3522" t="s">
        <v>160</v>
      </c>
      <c r="D3522" t="s">
        <v>160</v>
      </c>
      <c r="E3522" t="s">
        <v>111</v>
      </c>
      <c r="F3522">
        <f t="shared" si="33"/>
        <v>560</v>
      </c>
      <c r="G3522" t="str">
        <f>VLOOKUP(A3522,[1]Sheet1!$B$2:$E$200,3,FALSE)</f>
        <v>CLAVEL</v>
      </c>
      <c r="H3522">
        <f>+Tabla1[[#This Row],[VALOR]]/7</f>
        <v>80</v>
      </c>
    </row>
    <row r="3523" spans="1:8" x14ac:dyDescent="0.25">
      <c r="A3523" t="s">
        <v>2</v>
      </c>
      <c r="B3523" t="s">
        <v>142</v>
      </c>
      <c r="C3523" t="s">
        <v>160</v>
      </c>
      <c r="D3523" t="s">
        <v>160</v>
      </c>
      <c r="E3523" t="s">
        <v>111</v>
      </c>
      <c r="F3523">
        <f t="shared" si="33"/>
        <v>560</v>
      </c>
      <c r="G3523" t="str">
        <f>VLOOKUP(A3523,[1]Sheet1!$B$2:$E$200,3,FALSE)</f>
        <v>CLAVEL</v>
      </c>
      <c r="H3523">
        <f>+Tabla1[[#This Row],[VALOR]]/7</f>
        <v>80</v>
      </c>
    </row>
    <row r="3524" spans="1:8" x14ac:dyDescent="0.25">
      <c r="A3524" t="s">
        <v>3</v>
      </c>
      <c r="B3524" t="s">
        <v>142</v>
      </c>
      <c r="C3524" t="s">
        <v>160</v>
      </c>
      <c r="D3524" t="s">
        <v>160</v>
      </c>
      <c r="E3524" t="s">
        <v>111</v>
      </c>
      <c r="F3524">
        <f t="shared" si="33"/>
        <v>560</v>
      </c>
      <c r="G3524" t="str">
        <f>VLOOKUP(A3524,[1]Sheet1!$B$2:$E$200,3,FALSE)</f>
        <v>MINICLAVEL</v>
      </c>
      <c r="H3524">
        <f>+Tabla1[[#This Row],[VALOR]]/7</f>
        <v>80</v>
      </c>
    </row>
    <row r="3525" spans="1:8" x14ac:dyDescent="0.25">
      <c r="A3525" t="s">
        <v>4</v>
      </c>
      <c r="B3525" t="s">
        <v>142</v>
      </c>
      <c r="C3525" t="s">
        <v>160</v>
      </c>
      <c r="D3525" t="s">
        <v>160</v>
      </c>
      <c r="E3525" t="s">
        <v>111</v>
      </c>
      <c r="F3525">
        <f t="shared" si="33"/>
        <v>560</v>
      </c>
      <c r="G3525" t="str">
        <f>VLOOKUP(A3525,[1]Sheet1!$B$2:$E$200,3,FALSE)</f>
        <v>MINICLAVEL</v>
      </c>
      <c r="H3525">
        <f>+Tabla1[[#This Row],[VALOR]]/7</f>
        <v>80</v>
      </c>
    </row>
    <row r="3526" spans="1:8" x14ac:dyDescent="0.25">
      <c r="A3526" t="s">
        <v>5</v>
      </c>
      <c r="B3526" t="s">
        <v>142</v>
      </c>
      <c r="C3526" t="s">
        <v>160</v>
      </c>
      <c r="D3526" t="s">
        <v>160</v>
      </c>
      <c r="E3526" t="s">
        <v>111</v>
      </c>
      <c r="F3526">
        <f t="shared" si="33"/>
        <v>560</v>
      </c>
      <c r="G3526" t="str">
        <f>VLOOKUP(A3526,[1]Sheet1!$B$2:$E$200,3,FALSE)</f>
        <v>MINICLAVEL</v>
      </c>
      <c r="H3526">
        <f>+Tabla1[[#This Row],[VALOR]]/7</f>
        <v>80</v>
      </c>
    </row>
    <row r="3527" spans="1:8" x14ac:dyDescent="0.25">
      <c r="A3527" t="s">
        <v>6</v>
      </c>
      <c r="B3527" t="s">
        <v>142</v>
      </c>
      <c r="C3527" t="s">
        <v>160</v>
      </c>
      <c r="D3527" t="s">
        <v>160</v>
      </c>
      <c r="E3527" t="s">
        <v>111</v>
      </c>
      <c r="F3527">
        <f t="shared" si="33"/>
        <v>560</v>
      </c>
      <c r="G3527" t="str">
        <f>VLOOKUP(A3527,[1]Sheet1!$B$2:$E$200,3,FALSE)</f>
        <v>MINICLAVEL</v>
      </c>
      <c r="H3527">
        <f>+Tabla1[[#This Row],[VALOR]]/7</f>
        <v>80</v>
      </c>
    </row>
    <row r="3528" spans="1:8" x14ac:dyDescent="0.25">
      <c r="A3528" t="s">
        <v>114</v>
      </c>
      <c r="B3528" t="s">
        <v>142</v>
      </c>
      <c r="C3528" t="s">
        <v>160</v>
      </c>
      <c r="D3528" t="s">
        <v>160</v>
      </c>
      <c r="E3528" t="s">
        <v>111</v>
      </c>
      <c r="F3528">
        <f t="shared" si="33"/>
        <v>560</v>
      </c>
      <c r="G3528" t="str">
        <f>VLOOKUP(A3528,[1]Sheet1!$B$2:$E$200,3,FALSE)</f>
        <v>CLAVEL</v>
      </c>
      <c r="H3528">
        <f>+Tabla1[[#This Row],[VALOR]]/7</f>
        <v>80</v>
      </c>
    </row>
    <row r="3529" spans="1:8" x14ac:dyDescent="0.25">
      <c r="A3529" t="s">
        <v>7</v>
      </c>
      <c r="B3529" t="s">
        <v>142</v>
      </c>
      <c r="C3529" t="s">
        <v>160</v>
      </c>
      <c r="D3529" t="s">
        <v>160</v>
      </c>
      <c r="E3529" t="s">
        <v>111</v>
      </c>
      <c r="F3529">
        <f t="shared" si="33"/>
        <v>560</v>
      </c>
      <c r="G3529" t="str">
        <f>VLOOKUP(A3529,[1]Sheet1!$B$2:$E$200,3,FALSE)</f>
        <v>CLAVEL</v>
      </c>
      <c r="H3529">
        <f>+Tabla1[[#This Row],[VALOR]]/7</f>
        <v>80</v>
      </c>
    </row>
    <row r="3530" spans="1:8" x14ac:dyDescent="0.25">
      <c r="A3530" t="s">
        <v>8</v>
      </c>
      <c r="B3530" t="s">
        <v>142</v>
      </c>
      <c r="C3530" t="s">
        <v>160</v>
      </c>
      <c r="D3530" t="s">
        <v>160</v>
      </c>
      <c r="E3530" t="s">
        <v>111</v>
      </c>
      <c r="F3530">
        <f t="shared" si="33"/>
        <v>560</v>
      </c>
      <c r="G3530" t="str">
        <f>VLOOKUP(A3530,[1]Sheet1!$B$2:$E$200,3,FALSE)</f>
        <v>CLAVEL</v>
      </c>
      <c r="H3530">
        <f>+Tabla1[[#This Row],[VALOR]]/7</f>
        <v>80</v>
      </c>
    </row>
    <row r="3531" spans="1:8" x14ac:dyDescent="0.25">
      <c r="A3531" t="s">
        <v>9</v>
      </c>
      <c r="B3531" t="s">
        <v>142</v>
      </c>
      <c r="C3531" t="s">
        <v>160</v>
      </c>
      <c r="D3531" t="s">
        <v>160</v>
      </c>
      <c r="E3531" t="s">
        <v>111</v>
      </c>
      <c r="F3531">
        <f t="shared" si="33"/>
        <v>560</v>
      </c>
      <c r="G3531" t="str">
        <f>VLOOKUP(A3531,[1]Sheet1!$B$2:$E$200,3,FALSE)</f>
        <v>MINICLAVEL</v>
      </c>
      <c r="H3531">
        <f>+Tabla1[[#This Row],[VALOR]]/7</f>
        <v>80</v>
      </c>
    </row>
    <row r="3532" spans="1:8" x14ac:dyDescent="0.25">
      <c r="A3532" t="s">
        <v>10</v>
      </c>
      <c r="B3532" t="s">
        <v>142</v>
      </c>
      <c r="C3532" t="s">
        <v>160</v>
      </c>
      <c r="D3532" t="s">
        <v>160</v>
      </c>
      <c r="E3532" t="s">
        <v>111</v>
      </c>
      <c r="F3532">
        <f t="shared" si="33"/>
        <v>560</v>
      </c>
      <c r="G3532" t="str">
        <f>VLOOKUP(A3532,[1]Sheet1!$B$2:$E$200,3,FALSE)</f>
        <v>CLAVEL</v>
      </c>
      <c r="H3532">
        <f>+Tabla1[[#This Row],[VALOR]]/7</f>
        <v>80</v>
      </c>
    </row>
    <row r="3533" spans="1:8" x14ac:dyDescent="0.25">
      <c r="A3533" t="s">
        <v>11</v>
      </c>
      <c r="B3533" t="s">
        <v>142</v>
      </c>
      <c r="C3533" t="s">
        <v>160</v>
      </c>
      <c r="D3533" t="s">
        <v>160</v>
      </c>
      <c r="E3533" t="s">
        <v>111</v>
      </c>
      <c r="F3533">
        <f t="shared" si="33"/>
        <v>560</v>
      </c>
      <c r="G3533" t="str">
        <f>VLOOKUP(A3533,[1]Sheet1!$B$2:$E$200,3,FALSE)</f>
        <v>MINICLAVEL</v>
      </c>
      <c r="H3533">
        <f>+Tabla1[[#This Row],[VALOR]]/7</f>
        <v>80</v>
      </c>
    </row>
    <row r="3534" spans="1:8" x14ac:dyDescent="0.25">
      <c r="A3534" t="s">
        <v>12</v>
      </c>
      <c r="B3534" t="s">
        <v>142</v>
      </c>
      <c r="C3534" t="s">
        <v>160</v>
      </c>
      <c r="D3534" t="s">
        <v>160</v>
      </c>
      <c r="E3534" t="s">
        <v>111</v>
      </c>
      <c r="F3534">
        <f t="shared" si="33"/>
        <v>560</v>
      </c>
      <c r="G3534" t="str">
        <f>VLOOKUP(A3534,[1]Sheet1!$B$2:$E$200,3,FALSE)</f>
        <v>MINICLAVEL</v>
      </c>
      <c r="H3534">
        <f>+Tabla1[[#This Row],[VALOR]]/7</f>
        <v>80</v>
      </c>
    </row>
    <row r="3535" spans="1:8" x14ac:dyDescent="0.25">
      <c r="A3535" t="s">
        <v>13</v>
      </c>
      <c r="B3535" t="s">
        <v>142</v>
      </c>
      <c r="C3535" t="s">
        <v>160</v>
      </c>
      <c r="D3535" t="s">
        <v>160</v>
      </c>
      <c r="E3535" t="s">
        <v>111</v>
      </c>
      <c r="F3535">
        <f t="shared" si="33"/>
        <v>560</v>
      </c>
      <c r="G3535" t="str">
        <f>VLOOKUP(A3535,[1]Sheet1!$B$2:$E$200,3,FALSE)</f>
        <v>CLAVEL</v>
      </c>
      <c r="H3535">
        <f>+Tabla1[[#This Row],[VALOR]]/7</f>
        <v>80</v>
      </c>
    </row>
    <row r="3536" spans="1:8" x14ac:dyDescent="0.25">
      <c r="A3536" t="s">
        <v>14</v>
      </c>
      <c r="B3536" t="s">
        <v>142</v>
      </c>
      <c r="C3536" t="s">
        <v>160</v>
      </c>
      <c r="D3536" t="s">
        <v>160</v>
      </c>
      <c r="E3536" t="s">
        <v>111</v>
      </c>
      <c r="F3536">
        <f t="shared" si="33"/>
        <v>560</v>
      </c>
      <c r="G3536" t="str">
        <f>VLOOKUP(A3536,[1]Sheet1!$B$2:$E$200,3,FALSE)</f>
        <v>CLAVEL</v>
      </c>
      <c r="H3536">
        <f>+Tabla1[[#This Row],[VALOR]]/7</f>
        <v>80</v>
      </c>
    </row>
    <row r="3537" spans="1:8" x14ac:dyDescent="0.25">
      <c r="A3537" t="s">
        <v>15</v>
      </c>
      <c r="B3537" t="s">
        <v>142</v>
      </c>
      <c r="C3537" t="s">
        <v>160</v>
      </c>
      <c r="D3537" t="s">
        <v>160</v>
      </c>
      <c r="E3537" t="s">
        <v>111</v>
      </c>
      <c r="F3537">
        <f t="shared" si="33"/>
        <v>560</v>
      </c>
      <c r="G3537" t="str">
        <f>VLOOKUP(A3537,[1]Sheet1!$B$2:$E$200,3,FALSE)</f>
        <v>CLAVEL</v>
      </c>
      <c r="H3537">
        <f>+Tabla1[[#This Row],[VALOR]]/7</f>
        <v>80</v>
      </c>
    </row>
    <row r="3538" spans="1:8" x14ac:dyDescent="0.25">
      <c r="A3538" t="s">
        <v>16</v>
      </c>
      <c r="B3538" t="s">
        <v>142</v>
      </c>
      <c r="C3538" t="s">
        <v>160</v>
      </c>
      <c r="D3538" t="s">
        <v>160</v>
      </c>
      <c r="E3538" t="s">
        <v>111</v>
      </c>
      <c r="F3538">
        <f t="shared" si="33"/>
        <v>560</v>
      </c>
      <c r="G3538" t="str">
        <f>VLOOKUP(A3538,[1]Sheet1!$B$2:$E$200,3,FALSE)</f>
        <v>CLAVEL</v>
      </c>
      <c r="H3538">
        <f>+Tabla1[[#This Row],[VALOR]]/7</f>
        <v>80</v>
      </c>
    </row>
    <row r="3539" spans="1:8" x14ac:dyDescent="0.25">
      <c r="A3539" t="s">
        <v>17</v>
      </c>
      <c r="B3539" t="s">
        <v>142</v>
      </c>
      <c r="C3539" t="s">
        <v>160</v>
      </c>
      <c r="D3539" t="s">
        <v>160</v>
      </c>
      <c r="E3539" t="s">
        <v>111</v>
      </c>
      <c r="F3539">
        <f t="shared" si="33"/>
        <v>560</v>
      </c>
      <c r="G3539" t="str">
        <f>VLOOKUP(A3539,[1]Sheet1!$B$2:$E$200,3,FALSE)</f>
        <v>MINICLAVEL</v>
      </c>
      <c r="H3539">
        <f>+Tabla1[[#This Row],[VALOR]]/7</f>
        <v>80</v>
      </c>
    </row>
    <row r="3540" spans="1:8" x14ac:dyDescent="0.25">
      <c r="A3540" t="s">
        <v>18</v>
      </c>
      <c r="B3540" t="s">
        <v>142</v>
      </c>
      <c r="C3540" t="s">
        <v>160</v>
      </c>
      <c r="D3540" t="s">
        <v>160</v>
      </c>
      <c r="E3540" t="s">
        <v>111</v>
      </c>
      <c r="F3540">
        <f t="shared" si="33"/>
        <v>560</v>
      </c>
      <c r="G3540" t="str">
        <f>VLOOKUP(A3540,[1]Sheet1!$B$2:$E$200,3,FALSE)</f>
        <v>CLAVEL</v>
      </c>
      <c r="H3540">
        <f>+Tabla1[[#This Row],[VALOR]]/7</f>
        <v>80</v>
      </c>
    </row>
    <row r="3541" spans="1:8" x14ac:dyDescent="0.25">
      <c r="A3541" t="s">
        <v>19</v>
      </c>
      <c r="B3541" t="s">
        <v>142</v>
      </c>
      <c r="C3541" t="s">
        <v>160</v>
      </c>
      <c r="D3541" t="s">
        <v>160</v>
      </c>
      <c r="E3541" t="s">
        <v>111</v>
      </c>
      <c r="F3541">
        <f t="shared" si="33"/>
        <v>560</v>
      </c>
      <c r="G3541" t="str">
        <f>VLOOKUP(A3541,[1]Sheet1!$B$2:$E$200,3,FALSE)</f>
        <v>MINICLAVEL</v>
      </c>
      <c r="H3541">
        <f>+Tabla1[[#This Row],[VALOR]]/7</f>
        <v>80</v>
      </c>
    </row>
    <row r="3542" spans="1:8" x14ac:dyDescent="0.25">
      <c r="A3542" t="s">
        <v>20</v>
      </c>
      <c r="B3542" t="s">
        <v>142</v>
      </c>
      <c r="C3542" t="s">
        <v>160</v>
      </c>
      <c r="D3542" t="s">
        <v>160</v>
      </c>
      <c r="E3542" t="s">
        <v>111</v>
      </c>
      <c r="F3542">
        <f t="shared" si="33"/>
        <v>560</v>
      </c>
      <c r="G3542" t="str">
        <f>VLOOKUP(A3542,[1]Sheet1!$B$2:$E$200,3,FALSE)</f>
        <v>CLAVEL</v>
      </c>
      <c r="H3542">
        <f>+Tabla1[[#This Row],[VALOR]]/7</f>
        <v>80</v>
      </c>
    </row>
    <row r="3543" spans="1:8" x14ac:dyDescent="0.25">
      <c r="A3543" t="s">
        <v>21</v>
      </c>
      <c r="B3543" t="s">
        <v>142</v>
      </c>
      <c r="C3543" t="s">
        <v>160</v>
      </c>
      <c r="D3543" t="s">
        <v>160</v>
      </c>
      <c r="E3543" t="s">
        <v>111</v>
      </c>
      <c r="F3543">
        <f t="shared" si="33"/>
        <v>560</v>
      </c>
      <c r="G3543" t="str">
        <f>VLOOKUP(A3543,[1]Sheet1!$B$2:$E$200,3,FALSE)</f>
        <v>CLAVEL</v>
      </c>
      <c r="H3543">
        <f>+Tabla1[[#This Row],[VALOR]]/7</f>
        <v>80</v>
      </c>
    </row>
    <row r="3544" spans="1:8" x14ac:dyDescent="0.25">
      <c r="A3544" t="s">
        <v>115</v>
      </c>
      <c r="B3544" t="s">
        <v>142</v>
      </c>
      <c r="C3544" t="s">
        <v>160</v>
      </c>
      <c r="D3544" t="s">
        <v>160</v>
      </c>
      <c r="E3544" t="s">
        <v>111</v>
      </c>
      <c r="F3544">
        <f t="shared" si="33"/>
        <v>560</v>
      </c>
      <c r="G3544" t="str">
        <f>VLOOKUP(A3544,[1]Sheet1!$B$2:$E$200,3,FALSE)</f>
        <v>CLAVEL</v>
      </c>
      <c r="H3544">
        <f>+Tabla1[[#This Row],[VALOR]]/7</f>
        <v>80</v>
      </c>
    </row>
    <row r="3545" spans="1:8" x14ac:dyDescent="0.25">
      <c r="A3545" t="s">
        <v>22</v>
      </c>
      <c r="B3545" t="s">
        <v>142</v>
      </c>
      <c r="C3545" t="s">
        <v>160</v>
      </c>
      <c r="D3545" t="s">
        <v>160</v>
      </c>
      <c r="E3545" t="s">
        <v>111</v>
      </c>
      <c r="F3545">
        <f t="shared" si="33"/>
        <v>560</v>
      </c>
      <c r="G3545" t="str">
        <f>VLOOKUP(A3545,[1]Sheet1!$B$2:$E$200,3,FALSE)</f>
        <v>MINICLAVEL</v>
      </c>
      <c r="H3545">
        <f>+Tabla1[[#This Row],[VALOR]]/7</f>
        <v>80</v>
      </c>
    </row>
    <row r="3546" spans="1:8" x14ac:dyDescent="0.25">
      <c r="A3546" t="s">
        <v>23</v>
      </c>
      <c r="B3546" t="s">
        <v>142</v>
      </c>
      <c r="C3546" t="s">
        <v>160</v>
      </c>
      <c r="D3546" t="s">
        <v>160</v>
      </c>
      <c r="E3546" t="s">
        <v>111</v>
      </c>
      <c r="F3546">
        <f t="shared" si="33"/>
        <v>560</v>
      </c>
      <c r="G3546" t="e">
        <f>VLOOKUP(A3546,[1]Sheet1!$B$2:$E$200,3,FALSE)</f>
        <v>#N/A</v>
      </c>
      <c r="H3546">
        <f>+Tabla1[[#This Row],[VALOR]]/7</f>
        <v>80</v>
      </c>
    </row>
    <row r="3547" spans="1:8" x14ac:dyDescent="0.25">
      <c r="A3547" t="s">
        <v>24</v>
      </c>
      <c r="B3547" t="s">
        <v>142</v>
      </c>
      <c r="C3547" t="s">
        <v>160</v>
      </c>
      <c r="D3547" t="s">
        <v>160</v>
      </c>
      <c r="E3547" t="s">
        <v>111</v>
      </c>
      <c r="F3547">
        <f t="shared" si="33"/>
        <v>560</v>
      </c>
      <c r="G3547" t="str">
        <f>VLOOKUP(A3547,[1]Sheet1!$B$2:$E$200,3,FALSE)</f>
        <v>CLAVEL</v>
      </c>
      <c r="H3547">
        <f>+Tabla1[[#This Row],[VALOR]]/7</f>
        <v>80</v>
      </c>
    </row>
    <row r="3548" spans="1:8" x14ac:dyDescent="0.25">
      <c r="A3548" t="s">
        <v>25</v>
      </c>
      <c r="B3548" t="s">
        <v>142</v>
      </c>
      <c r="C3548" t="s">
        <v>160</v>
      </c>
      <c r="D3548" t="s">
        <v>160</v>
      </c>
      <c r="E3548" t="s">
        <v>111</v>
      </c>
      <c r="F3548">
        <f t="shared" si="33"/>
        <v>560</v>
      </c>
      <c r="G3548" t="str">
        <f>VLOOKUP(A3548,[1]Sheet1!$B$2:$E$200,3,FALSE)</f>
        <v>CLAVEL</v>
      </c>
      <c r="H3548">
        <f>+Tabla1[[#This Row],[VALOR]]/7</f>
        <v>80</v>
      </c>
    </row>
    <row r="3549" spans="1:8" x14ac:dyDescent="0.25">
      <c r="A3549" t="s">
        <v>26</v>
      </c>
      <c r="B3549" t="s">
        <v>142</v>
      </c>
      <c r="C3549" t="s">
        <v>160</v>
      </c>
      <c r="D3549" t="s">
        <v>160</v>
      </c>
      <c r="E3549" t="s">
        <v>111</v>
      </c>
      <c r="F3549">
        <f t="shared" si="33"/>
        <v>560</v>
      </c>
      <c r="G3549" t="str">
        <f>VLOOKUP(A3549,[1]Sheet1!$B$2:$E$200,3,FALSE)</f>
        <v>CLAVEL</v>
      </c>
      <c r="H3549">
        <f>+Tabla1[[#This Row],[VALOR]]/7</f>
        <v>80</v>
      </c>
    </row>
    <row r="3550" spans="1:8" x14ac:dyDescent="0.25">
      <c r="A3550" t="s">
        <v>27</v>
      </c>
      <c r="B3550" t="s">
        <v>142</v>
      </c>
      <c r="C3550" t="s">
        <v>160</v>
      </c>
      <c r="D3550" t="s">
        <v>160</v>
      </c>
      <c r="E3550" t="s">
        <v>111</v>
      </c>
      <c r="F3550">
        <f t="shared" si="33"/>
        <v>560</v>
      </c>
      <c r="G3550" t="str">
        <f>VLOOKUP(A3550,[1]Sheet1!$B$2:$E$200,3,FALSE)</f>
        <v>CLAVEL</v>
      </c>
      <c r="H3550">
        <f>+Tabla1[[#This Row],[VALOR]]/7</f>
        <v>80</v>
      </c>
    </row>
    <row r="3551" spans="1:8" x14ac:dyDescent="0.25">
      <c r="A3551" t="s">
        <v>28</v>
      </c>
      <c r="B3551" t="s">
        <v>142</v>
      </c>
      <c r="C3551" t="s">
        <v>160</v>
      </c>
      <c r="D3551" t="s">
        <v>160</v>
      </c>
      <c r="E3551" t="s">
        <v>111</v>
      </c>
      <c r="F3551">
        <f t="shared" si="33"/>
        <v>560</v>
      </c>
      <c r="G3551" t="str">
        <f>VLOOKUP(A3551,[1]Sheet1!$B$2:$E$200,3,FALSE)</f>
        <v>CLAVEL</v>
      </c>
      <c r="H3551">
        <f>+Tabla1[[#This Row],[VALOR]]/7</f>
        <v>80</v>
      </c>
    </row>
    <row r="3552" spans="1:8" x14ac:dyDescent="0.25">
      <c r="A3552" t="s">
        <v>29</v>
      </c>
      <c r="B3552" t="s">
        <v>142</v>
      </c>
      <c r="C3552" t="s">
        <v>160</v>
      </c>
      <c r="D3552" t="s">
        <v>160</v>
      </c>
      <c r="E3552" t="s">
        <v>111</v>
      </c>
      <c r="F3552">
        <f t="shared" si="33"/>
        <v>560</v>
      </c>
      <c r="G3552" t="str">
        <f>VLOOKUP(A3552,[1]Sheet1!$B$2:$E$200,3,FALSE)</f>
        <v>MINICLAVEL</v>
      </c>
      <c r="H3552">
        <f>+Tabla1[[#This Row],[VALOR]]/7</f>
        <v>80</v>
      </c>
    </row>
    <row r="3553" spans="1:8" x14ac:dyDescent="0.25">
      <c r="A3553" t="s">
        <v>116</v>
      </c>
      <c r="B3553" t="s">
        <v>142</v>
      </c>
      <c r="C3553" t="s">
        <v>160</v>
      </c>
      <c r="D3553" t="s">
        <v>160</v>
      </c>
      <c r="E3553" t="s">
        <v>111</v>
      </c>
      <c r="F3553">
        <f t="shared" ref="F3553:F3584" si="34">80*7</f>
        <v>560</v>
      </c>
      <c r="G3553" t="str">
        <f>VLOOKUP(A3553,[1]Sheet1!$B$2:$E$200,3,FALSE)</f>
        <v>MINICLAVEL</v>
      </c>
      <c r="H3553">
        <f>+Tabla1[[#This Row],[VALOR]]/7</f>
        <v>80</v>
      </c>
    </row>
    <row r="3554" spans="1:8" x14ac:dyDescent="0.25">
      <c r="A3554" t="s">
        <v>30</v>
      </c>
      <c r="B3554" t="s">
        <v>142</v>
      </c>
      <c r="C3554" t="s">
        <v>160</v>
      </c>
      <c r="D3554" t="s">
        <v>160</v>
      </c>
      <c r="E3554" t="s">
        <v>111</v>
      </c>
      <c r="F3554">
        <f t="shared" si="34"/>
        <v>560</v>
      </c>
      <c r="G3554" t="str">
        <f>VLOOKUP(A3554,[1]Sheet1!$B$2:$E$200,3,FALSE)</f>
        <v>CLAVEL</v>
      </c>
      <c r="H3554">
        <f>+Tabla1[[#This Row],[VALOR]]/7</f>
        <v>80</v>
      </c>
    </row>
    <row r="3555" spans="1:8" x14ac:dyDescent="0.25">
      <c r="A3555" t="s">
        <v>31</v>
      </c>
      <c r="B3555" t="s">
        <v>142</v>
      </c>
      <c r="C3555" t="s">
        <v>160</v>
      </c>
      <c r="D3555" t="s">
        <v>160</v>
      </c>
      <c r="E3555" t="s">
        <v>111</v>
      </c>
      <c r="F3555">
        <f t="shared" si="34"/>
        <v>560</v>
      </c>
      <c r="G3555" t="str">
        <f>VLOOKUP(A3555,[1]Sheet1!$B$2:$E$200,3,FALSE)</f>
        <v>MINICLAVEL</v>
      </c>
      <c r="H3555">
        <f>+Tabla1[[#This Row],[VALOR]]/7</f>
        <v>80</v>
      </c>
    </row>
    <row r="3556" spans="1:8" x14ac:dyDescent="0.25">
      <c r="A3556" t="s">
        <v>32</v>
      </c>
      <c r="B3556" t="s">
        <v>142</v>
      </c>
      <c r="C3556" t="s">
        <v>160</v>
      </c>
      <c r="D3556" t="s">
        <v>160</v>
      </c>
      <c r="E3556" t="s">
        <v>111</v>
      </c>
      <c r="F3556">
        <f t="shared" si="34"/>
        <v>560</v>
      </c>
      <c r="G3556" t="str">
        <f>VLOOKUP(A3556,[1]Sheet1!$B$2:$E$200,3,FALSE)</f>
        <v>MINICLAVEL</v>
      </c>
      <c r="H3556">
        <f>+Tabla1[[#This Row],[VALOR]]/7</f>
        <v>80</v>
      </c>
    </row>
    <row r="3557" spans="1:8" x14ac:dyDescent="0.25">
      <c r="A3557" t="s">
        <v>33</v>
      </c>
      <c r="B3557" t="s">
        <v>142</v>
      </c>
      <c r="C3557" t="s">
        <v>160</v>
      </c>
      <c r="D3557" t="s">
        <v>160</v>
      </c>
      <c r="E3557" t="s">
        <v>111</v>
      </c>
      <c r="F3557">
        <f t="shared" si="34"/>
        <v>560</v>
      </c>
      <c r="G3557" t="str">
        <f>VLOOKUP(A3557,[1]Sheet1!$B$2:$E$200,3,FALSE)</f>
        <v>CLAVEL</v>
      </c>
      <c r="H3557">
        <f>+Tabla1[[#This Row],[VALOR]]/7</f>
        <v>80</v>
      </c>
    </row>
    <row r="3558" spans="1:8" x14ac:dyDescent="0.25">
      <c r="A3558" t="s">
        <v>34</v>
      </c>
      <c r="B3558" t="s">
        <v>142</v>
      </c>
      <c r="C3558" t="s">
        <v>160</v>
      </c>
      <c r="D3558" t="s">
        <v>160</v>
      </c>
      <c r="E3558" t="s">
        <v>111</v>
      </c>
      <c r="F3558">
        <f t="shared" si="34"/>
        <v>560</v>
      </c>
      <c r="G3558" t="str">
        <f>VLOOKUP(A3558,[1]Sheet1!$B$2:$E$200,3,FALSE)</f>
        <v>CLAVEL</v>
      </c>
      <c r="H3558">
        <f>+Tabla1[[#This Row],[VALOR]]/7</f>
        <v>80</v>
      </c>
    </row>
    <row r="3559" spans="1:8" x14ac:dyDescent="0.25">
      <c r="A3559" t="s">
        <v>35</v>
      </c>
      <c r="B3559" t="s">
        <v>142</v>
      </c>
      <c r="C3559" t="s">
        <v>160</v>
      </c>
      <c r="D3559" t="s">
        <v>160</v>
      </c>
      <c r="E3559" t="s">
        <v>111</v>
      </c>
      <c r="F3559">
        <f t="shared" si="34"/>
        <v>560</v>
      </c>
      <c r="G3559" t="str">
        <f>VLOOKUP(A3559,[1]Sheet1!$B$2:$E$200,3,FALSE)</f>
        <v>CLAVEL</v>
      </c>
      <c r="H3559">
        <f>+Tabla1[[#This Row],[VALOR]]/7</f>
        <v>80</v>
      </c>
    </row>
    <row r="3560" spans="1:8" x14ac:dyDescent="0.25">
      <c r="A3560" t="s">
        <v>36</v>
      </c>
      <c r="B3560" t="s">
        <v>142</v>
      </c>
      <c r="C3560" t="s">
        <v>160</v>
      </c>
      <c r="D3560" t="s">
        <v>160</v>
      </c>
      <c r="E3560" t="s">
        <v>111</v>
      </c>
      <c r="F3560">
        <f t="shared" si="34"/>
        <v>560</v>
      </c>
      <c r="G3560" t="str">
        <f>VLOOKUP(A3560,[1]Sheet1!$B$2:$E$200,3,FALSE)</f>
        <v>CLAVEL</v>
      </c>
      <c r="H3560">
        <f>+Tabla1[[#This Row],[VALOR]]/7</f>
        <v>80</v>
      </c>
    </row>
    <row r="3561" spans="1:8" x14ac:dyDescent="0.25">
      <c r="A3561" t="s">
        <v>37</v>
      </c>
      <c r="B3561" t="s">
        <v>142</v>
      </c>
      <c r="C3561" t="s">
        <v>160</v>
      </c>
      <c r="D3561" t="s">
        <v>160</v>
      </c>
      <c r="E3561" t="s">
        <v>111</v>
      </c>
      <c r="F3561">
        <f t="shared" si="34"/>
        <v>560</v>
      </c>
      <c r="G3561" t="str">
        <f>VLOOKUP(A3561,[1]Sheet1!$B$2:$E$200,3,FALSE)</f>
        <v>CLAVEL</v>
      </c>
      <c r="H3561">
        <f>+Tabla1[[#This Row],[VALOR]]/7</f>
        <v>80</v>
      </c>
    </row>
    <row r="3562" spans="1:8" x14ac:dyDescent="0.25">
      <c r="A3562" t="s">
        <v>38</v>
      </c>
      <c r="B3562" t="s">
        <v>142</v>
      </c>
      <c r="C3562" t="s">
        <v>160</v>
      </c>
      <c r="D3562" t="s">
        <v>160</v>
      </c>
      <c r="E3562" t="s">
        <v>111</v>
      </c>
      <c r="F3562">
        <f t="shared" si="34"/>
        <v>560</v>
      </c>
      <c r="G3562" t="str">
        <f>VLOOKUP(A3562,[1]Sheet1!$B$2:$E$200,3,FALSE)</f>
        <v>CLAVEL</v>
      </c>
      <c r="H3562">
        <f>+Tabla1[[#This Row],[VALOR]]/7</f>
        <v>80</v>
      </c>
    </row>
    <row r="3563" spans="1:8" x14ac:dyDescent="0.25">
      <c r="A3563" t="s">
        <v>39</v>
      </c>
      <c r="B3563" t="s">
        <v>142</v>
      </c>
      <c r="C3563" t="s">
        <v>160</v>
      </c>
      <c r="D3563" t="s">
        <v>160</v>
      </c>
      <c r="E3563" t="s">
        <v>111</v>
      </c>
      <c r="F3563">
        <f t="shared" si="34"/>
        <v>560</v>
      </c>
      <c r="G3563" t="str">
        <f>VLOOKUP(A3563,[1]Sheet1!$B$2:$E$200,3,FALSE)</f>
        <v>CLAVEL</v>
      </c>
      <c r="H3563">
        <f>+Tabla1[[#This Row],[VALOR]]/7</f>
        <v>80</v>
      </c>
    </row>
    <row r="3564" spans="1:8" x14ac:dyDescent="0.25">
      <c r="A3564" t="s">
        <v>40</v>
      </c>
      <c r="B3564" t="s">
        <v>142</v>
      </c>
      <c r="C3564" t="s">
        <v>160</v>
      </c>
      <c r="D3564" t="s">
        <v>160</v>
      </c>
      <c r="E3564" t="s">
        <v>111</v>
      </c>
      <c r="F3564">
        <f t="shared" si="34"/>
        <v>560</v>
      </c>
      <c r="G3564" t="str">
        <f>VLOOKUP(A3564,[1]Sheet1!$B$2:$E$200,3,FALSE)</f>
        <v>CLAVEL</v>
      </c>
      <c r="H3564">
        <f>+Tabla1[[#This Row],[VALOR]]/7</f>
        <v>80</v>
      </c>
    </row>
    <row r="3565" spans="1:8" x14ac:dyDescent="0.25">
      <c r="A3565" t="s">
        <v>41</v>
      </c>
      <c r="B3565" t="s">
        <v>142</v>
      </c>
      <c r="C3565" t="s">
        <v>160</v>
      </c>
      <c r="D3565" t="s">
        <v>160</v>
      </c>
      <c r="E3565" t="s">
        <v>111</v>
      </c>
      <c r="F3565">
        <f t="shared" si="34"/>
        <v>560</v>
      </c>
      <c r="G3565" t="str">
        <f>VLOOKUP(A3565,[1]Sheet1!$B$2:$E$200,3,FALSE)</f>
        <v>MINICLAVEL</v>
      </c>
      <c r="H3565">
        <f>+Tabla1[[#This Row],[VALOR]]/7</f>
        <v>80</v>
      </c>
    </row>
    <row r="3566" spans="1:8" x14ac:dyDescent="0.25">
      <c r="A3566" t="s">
        <v>42</v>
      </c>
      <c r="B3566" t="s">
        <v>142</v>
      </c>
      <c r="C3566" t="s">
        <v>160</v>
      </c>
      <c r="D3566" t="s">
        <v>160</v>
      </c>
      <c r="E3566" t="s">
        <v>111</v>
      </c>
      <c r="F3566">
        <f t="shared" si="34"/>
        <v>560</v>
      </c>
      <c r="G3566" t="str">
        <f>VLOOKUP(A3566,[1]Sheet1!$B$2:$E$200,3,FALSE)</f>
        <v>CLAVEL</v>
      </c>
      <c r="H3566">
        <f>+Tabla1[[#This Row],[VALOR]]/7</f>
        <v>80</v>
      </c>
    </row>
    <row r="3567" spans="1:8" x14ac:dyDescent="0.25">
      <c r="A3567" t="s">
        <v>43</v>
      </c>
      <c r="B3567" t="s">
        <v>142</v>
      </c>
      <c r="C3567" t="s">
        <v>160</v>
      </c>
      <c r="D3567" t="s">
        <v>160</v>
      </c>
      <c r="E3567" t="s">
        <v>111</v>
      </c>
      <c r="F3567">
        <f t="shared" si="34"/>
        <v>560</v>
      </c>
      <c r="G3567" t="str">
        <f>VLOOKUP(A3567,[1]Sheet1!$B$2:$E$200,3,FALSE)</f>
        <v>CLAVEL</v>
      </c>
      <c r="H3567">
        <f>+Tabla1[[#This Row],[VALOR]]/7</f>
        <v>80</v>
      </c>
    </row>
    <row r="3568" spans="1:8" x14ac:dyDescent="0.25">
      <c r="A3568" t="s">
        <v>44</v>
      </c>
      <c r="B3568" t="s">
        <v>142</v>
      </c>
      <c r="C3568" t="s">
        <v>160</v>
      </c>
      <c r="D3568" t="s">
        <v>160</v>
      </c>
      <c r="E3568" t="s">
        <v>111</v>
      </c>
      <c r="F3568">
        <f t="shared" si="34"/>
        <v>560</v>
      </c>
      <c r="G3568" t="str">
        <f>VLOOKUP(A3568,[1]Sheet1!$B$2:$E$200,3,FALSE)</f>
        <v>CLAVEL</v>
      </c>
      <c r="H3568">
        <f>+Tabla1[[#This Row],[VALOR]]/7</f>
        <v>80</v>
      </c>
    </row>
    <row r="3569" spans="1:8" x14ac:dyDescent="0.25">
      <c r="A3569" t="s">
        <v>45</v>
      </c>
      <c r="B3569" t="s">
        <v>142</v>
      </c>
      <c r="C3569" t="s">
        <v>160</v>
      </c>
      <c r="D3569" t="s">
        <v>160</v>
      </c>
      <c r="E3569" t="s">
        <v>111</v>
      </c>
      <c r="F3569">
        <f t="shared" si="34"/>
        <v>560</v>
      </c>
      <c r="G3569" t="str">
        <f>VLOOKUP(A3569,[1]Sheet1!$B$2:$E$200,3,FALSE)</f>
        <v>CLAVEL</v>
      </c>
      <c r="H3569">
        <f>+Tabla1[[#This Row],[VALOR]]/7</f>
        <v>80</v>
      </c>
    </row>
    <row r="3570" spans="1:8" x14ac:dyDescent="0.25">
      <c r="A3570" t="s">
        <v>46</v>
      </c>
      <c r="B3570" t="s">
        <v>142</v>
      </c>
      <c r="C3570" t="s">
        <v>160</v>
      </c>
      <c r="D3570" t="s">
        <v>160</v>
      </c>
      <c r="E3570" t="s">
        <v>111</v>
      </c>
      <c r="F3570">
        <f t="shared" si="34"/>
        <v>560</v>
      </c>
      <c r="G3570" t="str">
        <f>VLOOKUP(A3570,[1]Sheet1!$B$2:$E$200,3,FALSE)</f>
        <v>CLAVEL</v>
      </c>
      <c r="H3570">
        <f>+Tabla1[[#This Row],[VALOR]]/7</f>
        <v>80</v>
      </c>
    </row>
    <row r="3571" spans="1:8" x14ac:dyDescent="0.25">
      <c r="A3571" t="s">
        <v>47</v>
      </c>
      <c r="B3571" t="s">
        <v>142</v>
      </c>
      <c r="C3571" t="s">
        <v>160</v>
      </c>
      <c r="D3571" t="s">
        <v>160</v>
      </c>
      <c r="E3571" t="s">
        <v>111</v>
      </c>
      <c r="F3571">
        <f t="shared" si="34"/>
        <v>560</v>
      </c>
      <c r="G3571" t="str">
        <f>VLOOKUP(A3571,[1]Sheet1!$B$2:$E$200,3,FALSE)</f>
        <v>MINICLAVEL</v>
      </c>
      <c r="H3571">
        <f>+Tabla1[[#This Row],[VALOR]]/7</f>
        <v>80</v>
      </c>
    </row>
    <row r="3572" spans="1:8" x14ac:dyDescent="0.25">
      <c r="A3572" t="s">
        <v>48</v>
      </c>
      <c r="B3572" t="s">
        <v>142</v>
      </c>
      <c r="C3572" t="s">
        <v>160</v>
      </c>
      <c r="D3572" t="s">
        <v>160</v>
      </c>
      <c r="E3572" t="s">
        <v>111</v>
      </c>
      <c r="F3572">
        <f t="shared" si="34"/>
        <v>560</v>
      </c>
      <c r="G3572" t="str">
        <f>VLOOKUP(A3572,[1]Sheet1!$B$2:$E$200,3,FALSE)</f>
        <v>CLAVEL</v>
      </c>
      <c r="H3572">
        <f>+Tabla1[[#This Row],[VALOR]]/7</f>
        <v>80</v>
      </c>
    </row>
    <row r="3573" spans="1:8" x14ac:dyDescent="0.25">
      <c r="A3573" t="s">
        <v>112</v>
      </c>
      <c r="B3573" t="s">
        <v>142</v>
      </c>
      <c r="C3573" t="s">
        <v>160</v>
      </c>
      <c r="D3573" t="s">
        <v>160</v>
      </c>
      <c r="E3573" t="s">
        <v>111</v>
      </c>
      <c r="F3573">
        <f t="shared" si="34"/>
        <v>560</v>
      </c>
      <c r="G3573" t="str">
        <f>VLOOKUP(A3573,[1]Sheet1!$B$2:$E$200,3,FALSE)</f>
        <v>CLAVEL</v>
      </c>
      <c r="H3573">
        <f>+Tabla1[[#This Row],[VALOR]]/7</f>
        <v>80</v>
      </c>
    </row>
    <row r="3574" spans="1:8" x14ac:dyDescent="0.25">
      <c r="A3574" t="s">
        <v>49</v>
      </c>
      <c r="B3574" t="s">
        <v>142</v>
      </c>
      <c r="C3574" t="s">
        <v>160</v>
      </c>
      <c r="D3574" t="s">
        <v>160</v>
      </c>
      <c r="E3574" t="s">
        <v>111</v>
      </c>
      <c r="F3574">
        <f t="shared" si="34"/>
        <v>560</v>
      </c>
      <c r="G3574" t="str">
        <f>VLOOKUP(A3574,[1]Sheet1!$B$2:$E$200,3,FALSE)</f>
        <v>CLAVEL</v>
      </c>
      <c r="H3574">
        <f>+Tabla1[[#This Row],[VALOR]]/7</f>
        <v>80</v>
      </c>
    </row>
    <row r="3575" spans="1:8" x14ac:dyDescent="0.25">
      <c r="A3575" t="s">
        <v>50</v>
      </c>
      <c r="B3575" t="s">
        <v>142</v>
      </c>
      <c r="C3575" t="s">
        <v>160</v>
      </c>
      <c r="D3575" t="s">
        <v>160</v>
      </c>
      <c r="E3575" t="s">
        <v>111</v>
      </c>
      <c r="F3575">
        <f t="shared" si="34"/>
        <v>560</v>
      </c>
      <c r="G3575" t="str">
        <f>VLOOKUP(A3575,[1]Sheet1!$B$2:$E$200,3,FALSE)</f>
        <v>CLAVEL</v>
      </c>
      <c r="H3575">
        <f>+Tabla1[[#This Row],[VALOR]]/7</f>
        <v>80</v>
      </c>
    </row>
    <row r="3576" spans="1:8" x14ac:dyDescent="0.25">
      <c r="A3576" t="s">
        <v>51</v>
      </c>
      <c r="B3576" t="s">
        <v>142</v>
      </c>
      <c r="C3576" t="s">
        <v>160</v>
      </c>
      <c r="D3576" t="s">
        <v>160</v>
      </c>
      <c r="E3576" t="s">
        <v>111</v>
      </c>
      <c r="F3576">
        <f t="shared" si="34"/>
        <v>560</v>
      </c>
      <c r="G3576" t="str">
        <f>VLOOKUP(A3576,[1]Sheet1!$B$2:$E$200,3,FALSE)</f>
        <v>CLAVEL</v>
      </c>
      <c r="H3576">
        <f>+Tabla1[[#This Row],[VALOR]]/7</f>
        <v>80</v>
      </c>
    </row>
    <row r="3577" spans="1:8" x14ac:dyDescent="0.25">
      <c r="A3577" t="s">
        <v>52</v>
      </c>
      <c r="B3577" t="s">
        <v>142</v>
      </c>
      <c r="C3577" t="s">
        <v>160</v>
      </c>
      <c r="D3577" t="s">
        <v>160</v>
      </c>
      <c r="E3577" t="s">
        <v>111</v>
      </c>
      <c r="F3577">
        <f t="shared" si="34"/>
        <v>560</v>
      </c>
      <c r="G3577" t="str">
        <f>VLOOKUP(A3577,[1]Sheet1!$B$2:$E$200,3,FALSE)</f>
        <v>CLAVEL</v>
      </c>
      <c r="H3577">
        <f>+Tabla1[[#This Row],[VALOR]]/7</f>
        <v>80</v>
      </c>
    </row>
    <row r="3578" spans="1:8" x14ac:dyDescent="0.25">
      <c r="A3578" t="s">
        <v>53</v>
      </c>
      <c r="B3578" t="s">
        <v>142</v>
      </c>
      <c r="C3578" t="s">
        <v>160</v>
      </c>
      <c r="D3578" t="s">
        <v>160</v>
      </c>
      <c r="E3578" t="s">
        <v>111</v>
      </c>
      <c r="F3578">
        <f t="shared" si="34"/>
        <v>560</v>
      </c>
      <c r="G3578" t="str">
        <f>VLOOKUP(A3578,[1]Sheet1!$B$2:$E$200,3,FALSE)</f>
        <v>CLAVEL</v>
      </c>
      <c r="H3578">
        <f>+Tabla1[[#This Row],[VALOR]]/7</f>
        <v>80</v>
      </c>
    </row>
    <row r="3579" spans="1:8" x14ac:dyDescent="0.25">
      <c r="A3579" t="s">
        <v>54</v>
      </c>
      <c r="B3579" t="s">
        <v>142</v>
      </c>
      <c r="C3579" t="s">
        <v>160</v>
      </c>
      <c r="D3579" t="s">
        <v>160</v>
      </c>
      <c r="E3579" t="s">
        <v>111</v>
      </c>
      <c r="F3579">
        <f t="shared" si="34"/>
        <v>560</v>
      </c>
      <c r="G3579" t="str">
        <f>VLOOKUP(A3579,[1]Sheet1!$B$2:$E$200,3,FALSE)</f>
        <v>CLAVEL</v>
      </c>
      <c r="H3579">
        <f>+Tabla1[[#This Row],[VALOR]]/7</f>
        <v>80</v>
      </c>
    </row>
    <row r="3580" spans="1:8" x14ac:dyDescent="0.25">
      <c r="A3580" t="s">
        <v>55</v>
      </c>
      <c r="B3580" t="s">
        <v>142</v>
      </c>
      <c r="C3580" t="s">
        <v>160</v>
      </c>
      <c r="D3580" t="s">
        <v>160</v>
      </c>
      <c r="E3580" t="s">
        <v>111</v>
      </c>
      <c r="F3580">
        <f t="shared" si="34"/>
        <v>560</v>
      </c>
      <c r="G3580" t="str">
        <f>VLOOKUP(A3580,[1]Sheet1!$B$2:$E$200,3,FALSE)</f>
        <v>MINICLAVEL</v>
      </c>
      <c r="H3580">
        <f>+Tabla1[[#This Row],[VALOR]]/7</f>
        <v>80</v>
      </c>
    </row>
    <row r="3581" spans="1:8" x14ac:dyDescent="0.25">
      <c r="A3581" t="s">
        <v>56</v>
      </c>
      <c r="B3581" t="s">
        <v>142</v>
      </c>
      <c r="C3581" t="s">
        <v>160</v>
      </c>
      <c r="D3581" t="s">
        <v>160</v>
      </c>
      <c r="E3581" t="s">
        <v>111</v>
      </c>
      <c r="F3581">
        <f t="shared" si="34"/>
        <v>560</v>
      </c>
      <c r="G3581" t="str">
        <f>VLOOKUP(A3581,[1]Sheet1!$B$2:$E$200,3,FALSE)</f>
        <v>MINICLAVEL</v>
      </c>
      <c r="H3581">
        <f>+Tabla1[[#This Row],[VALOR]]/7</f>
        <v>80</v>
      </c>
    </row>
    <row r="3582" spans="1:8" x14ac:dyDescent="0.25">
      <c r="A3582" t="s">
        <v>57</v>
      </c>
      <c r="B3582" t="s">
        <v>142</v>
      </c>
      <c r="C3582" t="s">
        <v>160</v>
      </c>
      <c r="D3582" t="s">
        <v>160</v>
      </c>
      <c r="E3582" t="s">
        <v>111</v>
      </c>
      <c r="F3582">
        <f t="shared" si="34"/>
        <v>560</v>
      </c>
      <c r="G3582" t="str">
        <f>VLOOKUP(A3582,[1]Sheet1!$B$2:$E$200,3,FALSE)</f>
        <v>CLAVEL</v>
      </c>
      <c r="H3582">
        <f>+Tabla1[[#This Row],[VALOR]]/7</f>
        <v>80</v>
      </c>
    </row>
    <row r="3583" spans="1:8" x14ac:dyDescent="0.25">
      <c r="A3583" t="s">
        <v>113</v>
      </c>
      <c r="B3583" t="s">
        <v>142</v>
      </c>
      <c r="C3583" t="s">
        <v>160</v>
      </c>
      <c r="D3583" t="s">
        <v>160</v>
      </c>
      <c r="E3583" t="s">
        <v>111</v>
      </c>
      <c r="F3583">
        <f t="shared" si="34"/>
        <v>560</v>
      </c>
      <c r="G3583" t="str">
        <f>VLOOKUP(A3583,[1]Sheet1!$B$2:$E$200,3,FALSE)</f>
        <v>MINICLAVEL</v>
      </c>
      <c r="H3583">
        <f>+Tabla1[[#This Row],[VALOR]]/7</f>
        <v>80</v>
      </c>
    </row>
    <row r="3584" spans="1:8" x14ac:dyDescent="0.25">
      <c r="A3584" t="s">
        <v>117</v>
      </c>
      <c r="B3584" t="s">
        <v>142</v>
      </c>
      <c r="C3584" t="s">
        <v>160</v>
      </c>
      <c r="D3584" t="s">
        <v>160</v>
      </c>
      <c r="E3584" t="s">
        <v>111</v>
      </c>
      <c r="F3584">
        <f t="shared" si="34"/>
        <v>560</v>
      </c>
      <c r="G3584" t="str">
        <f>VLOOKUP(A3584,[1]Sheet1!$B$2:$E$200,3,FALSE)</f>
        <v>MINICLAVEL</v>
      </c>
      <c r="H3584">
        <f>+Tabla1[[#This Row],[VALOR]]/7</f>
        <v>80</v>
      </c>
    </row>
    <row r="3585" spans="1:8" x14ac:dyDescent="0.25">
      <c r="A3585" t="s">
        <v>58</v>
      </c>
      <c r="B3585" t="s">
        <v>142</v>
      </c>
      <c r="C3585" t="s">
        <v>160</v>
      </c>
      <c r="D3585" t="s">
        <v>160</v>
      </c>
      <c r="E3585" t="s">
        <v>111</v>
      </c>
      <c r="F3585">
        <f t="shared" ref="F3585:F3616" si="35">80*7</f>
        <v>560</v>
      </c>
      <c r="G3585" t="str">
        <f>VLOOKUP(A3585,[1]Sheet1!$B$2:$E$200,3,FALSE)</f>
        <v>MINICLAVEL</v>
      </c>
      <c r="H3585">
        <f>+Tabla1[[#This Row],[VALOR]]/7</f>
        <v>80</v>
      </c>
    </row>
    <row r="3586" spans="1:8" x14ac:dyDescent="0.25">
      <c r="A3586" t="s">
        <v>118</v>
      </c>
      <c r="B3586" t="s">
        <v>142</v>
      </c>
      <c r="C3586" t="s">
        <v>160</v>
      </c>
      <c r="D3586" t="s">
        <v>160</v>
      </c>
      <c r="E3586" t="s">
        <v>111</v>
      </c>
      <c r="F3586">
        <f t="shared" si="35"/>
        <v>560</v>
      </c>
      <c r="G3586" t="str">
        <f>VLOOKUP(A3586,[1]Sheet1!$B$2:$E$200,3,FALSE)</f>
        <v>CLAVEL</v>
      </c>
      <c r="H3586">
        <f>+Tabla1[[#This Row],[VALOR]]/7</f>
        <v>80</v>
      </c>
    </row>
    <row r="3587" spans="1:8" x14ac:dyDescent="0.25">
      <c r="A3587" t="s">
        <v>59</v>
      </c>
      <c r="B3587" t="s">
        <v>142</v>
      </c>
      <c r="C3587" t="s">
        <v>160</v>
      </c>
      <c r="D3587" t="s">
        <v>160</v>
      </c>
      <c r="E3587" t="s">
        <v>111</v>
      </c>
      <c r="F3587">
        <f t="shared" si="35"/>
        <v>560</v>
      </c>
      <c r="G3587" t="str">
        <f>VLOOKUP(A3587,[1]Sheet1!$B$2:$E$200,3,FALSE)</f>
        <v>CLAVEL</v>
      </c>
      <c r="H3587">
        <f>+Tabla1[[#This Row],[VALOR]]/7</f>
        <v>80</v>
      </c>
    </row>
    <row r="3588" spans="1:8" x14ac:dyDescent="0.25">
      <c r="A3588" t="s">
        <v>60</v>
      </c>
      <c r="B3588" t="s">
        <v>142</v>
      </c>
      <c r="C3588" t="s">
        <v>160</v>
      </c>
      <c r="D3588" t="s">
        <v>160</v>
      </c>
      <c r="E3588" t="s">
        <v>111</v>
      </c>
      <c r="F3588">
        <f t="shared" si="35"/>
        <v>560</v>
      </c>
      <c r="G3588" t="str">
        <f>VLOOKUP(A3588,[1]Sheet1!$B$2:$E$200,3,FALSE)</f>
        <v>MINICLAVEL</v>
      </c>
      <c r="H3588">
        <f>+Tabla1[[#This Row],[VALOR]]/7</f>
        <v>80</v>
      </c>
    </row>
    <row r="3589" spans="1:8" x14ac:dyDescent="0.25">
      <c r="A3589" t="s">
        <v>61</v>
      </c>
      <c r="B3589" t="s">
        <v>142</v>
      </c>
      <c r="C3589" t="s">
        <v>160</v>
      </c>
      <c r="D3589" t="s">
        <v>160</v>
      </c>
      <c r="E3589" t="s">
        <v>111</v>
      </c>
      <c r="F3589">
        <f t="shared" si="35"/>
        <v>560</v>
      </c>
      <c r="G3589" t="str">
        <f>VLOOKUP(A3589,[1]Sheet1!$B$2:$E$200,3,FALSE)</f>
        <v>CLAVEL</v>
      </c>
      <c r="H3589">
        <f>+Tabla1[[#This Row],[VALOR]]/7</f>
        <v>80</v>
      </c>
    </row>
    <row r="3590" spans="1:8" x14ac:dyDescent="0.25">
      <c r="A3590" t="s">
        <v>62</v>
      </c>
      <c r="B3590" t="s">
        <v>142</v>
      </c>
      <c r="C3590" t="s">
        <v>160</v>
      </c>
      <c r="D3590" t="s">
        <v>160</v>
      </c>
      <c r="E3590" t="s">
        <v>111</v>
      </c>
      <c r="F3590">
        <f t="shared" si="35"/>
        <v>560</v>
      </c>
      <c r="G3590" t="str">
        <f>VLOOKUP(A3590,[1]Sheet1!$B$2:$E$200,3,FALSE)</f>
        <v>MINICLAVEL</v>
      </c>
      <c r="H3590">
        <f>+Tabla1[[#This Row],[VALOR]]/7</f>
        <v>80</v>
      </c>
    </row>
    <row r="3591" spans="1:8" x14ac:dyDescent="0.25">
      <c r="A3591" t="s">
        <v>63</v>
      </c>
      <c r="B3591" t="s">
        <v>142</v>
      </c>
      <c r="C3591" t="s">
        <v>160</v>
      </c>
      <c r="D3591" t="s">
        <v>160</v>
      </c>
      <c r="E3591" t="s">
        <v>111</v>
      </c>
      <c r="F3591">
        <f t="shared" si="35"/>
        <v>560</v>
      </c>
      <c r="G3591" t="str">
        <f>VLOOKUP(A3591,[1]Sheet1!$B$2:$E$200,3,FALSE)</f>
        <v>CLAVEL</v>
      </c>
      <c r="H3591">
        <f>+Tabla1[[#This Row],[VALOR]]/7</f>
        <v>80</v>
      </c>
    </row>
    <row r="3592" spans="1:8" x14ac:dyDescent="0.25">
      <c r="A3592" t="s">
        <v>64</v>
      </c>
      <c r="B3592" t="s">
        <v>142</v>
      </c>
      <c r="C3592" t="s">
        <v>160</v>
      </c>
      <c r="D3592" t="s">
        <v>160</v>
      </c>
      <c r="E3592" t="s">
        <v>111</v>
      </c>
      <c r="F3592">
        <f t="shared" si="35"/>
        <v>560</v>
      </c>
      <c r="G3592" t="str">
        <f>VLOOKUP(A3592,[1]Sheet1!$B$2:$E$200,3,FALSE)</f>
        <v>CLAVEL</v>
      </c>
      <c r="H3592">
        <f>+Tabla1[[#This Row],[VALOR]]/7</f>
        <v>80</v>
      </c>
    </row>
    <row r="3593" spans="1:8" x14ac:dyDescent="0.25">
      <c r="A3593" t="s">
        <v>65</v>
      </c>
      <c r="B3593" t="s">
        <v>142</v>
      </c>
      <c r="C3593" t="s">
        <v>160</v>
      </c>
      <c r="D3593" t="s">
        <v>160</v>
      </c>
      <c r="E3593" t="s">
        <v>111</v>
      </c>
      <c r="F3593">
        <f t="shared" si="35"/>
        <v>560</v>
      </c>
      <c r="G3593" t="str">
        <f>VLOOKUP(A3593,[1]Sheet1!$B$2:$E$200,3,FALSE)</f>
        <v>CLAVEL</v>
      </c>
      <c r="H3593">
        <f>+Tabla1[[#This Row],[VALOR]]/7</f>
        <v>80</v>
      </c>
    </row>
    <row r="3594" spans="1:8" x14ac:dyDescent="0.25">
      <c r="A3594" t="s">
        <v>66</v>
      </c>
      <c r="B3594" t="s">
        <v>142</v>
      </c>
      <c r="C3594" t="s">
        <v>160</v>
      </c>
      <c r="D3594" t="s">
        <v>160</v>
      </c>
      <c r="E3594" t="s">
        <v>111</v>
      </c>
      <c r="F3594">
        <f t="shared" si="35"/>
        <v>560</v>
      </c>
      <c r="G3594" t="str">
        <f>VLOOKUP(A3594,[1]Sheet1!$B$2:$E$200,3,FALSE)</f>
        <v>MINICLAVEL</v>
      </c>
      <c r="H3594">
        <f>+Tabla1[[#This Row],[VALOR]]/7</f>
        <v>80</v>
      </c>
    </row>
    <row r="3595" spans="1:8" x14ac:dyDescent="0.25">
      <c r="A3595" t="s">
        <v>67</v>
      </c>
      <c r="B3595" t="s">
        <v>142</v>
      </c>
      <c r="C3595" t="s">
        <v>160</v>
      </c>
      <c r="D3595" t="s">
        <v>160</v>
      </c>
      <c r="E3595" t="s">
        <v>111</v>
      </c>
      <c r="F3595">
        <f t="shared" si="35"/>
        <v>560</v>
      </c>
      <c r="G3595" t="str">
        <f>VLOOKUP(A3595,[1]Sheet1!$B$2:$E$200,3,FALSE)</f>
        <v>CLAVEL</v>
      </c>
      <c r="H3595">
        <f>+Tabla1[[#This Row],[VALOR]]/7</f>
        <v>80</v>
      </c>
    </row>
    <row r="3596" spans="1:8" x14ac:dyDescent="0.25">
      <c r="A3596" t="s">
        <v>68</v>
      </c>
      <c r="B3596" t="s">
        <v>142</v>
      </c>
      <c r="C3596" t="s">
        <v>160</v>
      </c>
      <c r="D3596" t="s">
        <v>160</v>
      </c>
      <c r="E3596" t="s">
        <v>111</v>
      </c>
      <c r="F3596">
        <f t="shared" si="35"/>
        <v>560</v>
      </c>
      <c r="G3596" t="str">
        <f>VLOOKUP(A3596,[1]Sheet1!$B$2:$E$200,3,FALSE)</f>
        <v>MINICLAVEL</v>
      </c>
      <c r="H3596">
        <f>+Tabla1[[#This Row],[VALOR]]/7</f>
        <v>80</v>
      </c>
    </row>
    <row r="3597" spans="1:8" x14ac:dyDescent="0.25">
      <c r="A3597" t="s">
        <v>69</v>
      </c>
      <c r="B3597" t="s">
        <v>142</v>
      </c>
      <c r="C3597" t="s">
        <v>160</v>
      </c>
      <c r="D3597" t="s">
        <v>160</v>
      </c>
      <c r="E3597" t="s">
        <v>111</v>
      </c>
      <c r="F3597">
        <f t="shared" si="35"/>
        <v>560</v>
      </c>
      <c r="G3597" t="str">
        <f>VLOOKUP(A3597,[1]Sheet1!$B$2:$E$200,3,FALSE)</f>
        <v>MINICLAVEL</v>
      </c>
      <c r="H3597">
        <f>+Tabla1[[#This Row],[VALOR]]/7</f>
        <v>80</v>
      </c>
    </row>
    <row r="3598" spans="1:8" x14ac:dyDescent="0.25">
      <c r="A3598" t="s">
        <v>70</v>
      </c>
      <c r="B3598" t="s">
        <v>142</v>
      </c>
      <c r="C3598" t="s">
        <v>160</v>
      </c>
      <c r="D3598" t="s">
        <v>160</v>
      </c>
      <c r="E3598" t="s">
        <v>111</v>
      </c>
      <c r="F3598">
        <f t="shared" si="35"/>
        <v>560</v>
      </c>
      <c r="G3598" t="str">
        <f>VLOOKUP(A3598,[1]Sheet1!$B$2:$E$200,3,FALSE)</f>
        <v>MINICLAVEL</v>
      </c>
      <c r="H3598">
        <f>+Tabla1[[#This Row],[VALOR]]/7</f>
        <v>80</v>
      </c>
    </row>
    <row r="3599" spans="1:8" x14ac:dyDescent="0.25">
      <c r="A3599" t="s">
        <v>71</v>
      </c>
      <c r="B3599" t="s">
        <v>142</v>
      </c>
      <c r="C3599" t="s">
        <v>160</v>
      </c>
      <c r="D3599" t="s">
        <v>160</v>
      </c>
      <c r="E3599" t="s">
        <v>111</v>
      </c>
      <c r="F3599">
        <f t="shared" si="35"/>
        <v>560</v>
      </c>
      <c r="G3599" t="str">
        <f>VLOOKUP(A3599,[1]Sheet1!$B$2:$E$200,3,FALSE)</f>
        <v>MINICLAVEL</v>
      </c>
      <c r="H3599">
        <f>+Tabla1[[#This Row],[VALOR]]/7</f>
        <v>80</v>
      </c>
    </row>
    <row r="3600" spans="1:8" x14ac:dyDescent="0.25">
      <c r="A3600" t="s">
        <v>72</v>
      </c>
      <c r="B3600" t="s">
        <v>142</v>
      </c>
      <c r="C3600" t="s">
        <v>160</v>
      </c>
      <c r="D3600" t="s">
        <v>160</v>
      </c>
      <c r="E3600" t="s">
        <v>111</v>
      </c>
      <c r="F3600">
        <f t="shared" si="35"/>
        <v>560</v>
      </c>
      <c r="G3600" t="str">
        <f>VLOOKUP(A3600,[1]Sheet1!$B$2:$E$200,3,FALSE)</f>
        <v>CLAVEL</v>
      </c>
      <c r="H3600">
        <f>+Tabla1[[#This Row],[VALOR]]/7</f>
        <v>80</v>
      </c>
    </row>
    <row r="3601" spans="1:8" x14ac:dyDescent="0.25">
      <c r="A3601" t="s">
        <v>73</v>
      </c>
      <c r="B3601" t="s">
        <v>142</v>
      </c>
      <c r="C3601" t="s">
        <v>160</v>
      </c>
      <c r="D3601" t="s">
        <v>160</v>
      </c>
      <c r="E3601" t="s">
        <v>111</v>
      </c>
      <c r="F3601">
        <f t="shared" si="35"/>
        <v>560</v>
      </c>
      <c r="G3601" t="str">
        <f>VLOOKUP(A3601,[1]Sheet1!$B$2:$E$200,3,FALSE)</f>
        <v>CLAVEL</v>
      </c>
      <c r="H3601">
        <f>+Tabla1[[#This Row],[VALOR]]/7</f>
        <v>80</v>
      </c>
    </row>
    <row r="3602" spans="1:8" x14ac:dyDescent="0.25">
      <c r="A3602" t="s">
        <v>74</v>
      </c>
      <c r="B3602" t="s">
        <v>142</v>
      </c>
      <c r="C3602" t="s">
        <v>160</v>
      </c>
      <c r="D3602" t="s">
        <v>160</v>
      </c>
      <c r="E3602" t="s">
        <v>111</v>
      </c>
      <c r="F3602">
        <f t="shared" si="35"/>
        <v>560</v>
      </c>
      <c r="G3602" t="str">
        <f>VLOOKUP(A3602,[1]Sheet1!$B$2:$E$200,3,FALSE)</f>
        <v>CLAVEL</v>
      </c>
      <c r="H3602">
        <f>+Tabla1[[#This Row],[VALOR]]/7</f>
        <v>80</v>
      </c>
    </row>
    <row r="3603" spans="1:8" x14ac:dyDescent="0.25">
      <c r="A3603" t="s">
        <v>75</v>
      </c>
      <c r="B3603" t="s">
        <v>142</v>
      </c>
      <c r="C3603" t="s">
        <v>160</v>
      </c>
      <c r="D3603" t="s">
        <v>160</v>
      </c>
      <c r="E3603" t="s">
        <v>111</v>
      </c>
      <c r="F3603">
        <f t="shared" si="35"/>
        <v>560</v>
      </c>
      <c r="G3603" t="str">
        <f>VLOOKUP(A3603,[1]Sheet1!$B$2:$E$200,3,FALSE)</f>
        <v>MINICLAVEL</v>
      </c>
      <c r="H3603">
        <f>+Tabla1[[#This Row],[VALOR]]/7</f>
        <v>80</v>
      </c>
    </row>
    <row r="3604" spans="1:8" x14ac:dyDescent="0.25">
      <c r="A3604" t="s">
        <v>76</v>
      </c>
      <c r="B3604" t="s">
        <v>142</v>
      </c>
      <c r="C3604" t="s">
        <v>160</v>
      </c>
      <c r="D3604" t="s">
        <v>160</v>
      </c>
      <c r="E3604" t="s">
        <v>111</v>
      </c>
      <c r="F3604">
        <f t="shared" si="35"/>
        <v>560</v>
      </c>
      <c r="G3604" t="str">
        <f>VLOOKUP(A3604,[1]Sheet1!$B$2:$E$200,3,FALSE)</f>
        <v>MINICLAVEL</v>
      </c>
      <c r="H3604">
        <f>+Tabla1[[#This Row],[VALOR]]/7</f>
        <v>80</v>
      </c>
    </row>
    <row r="3605" spans="1:8" x14ac:dyDescent="0.25">
      <c r="A3605" t="s">
        <v>77</v>
      </c>
      <c r="B3605" t="s">
        <v>142</v>
      </c>
      <c r="C3605" t="s">
        <v>160</v>
      </c>
      <c r="D3605" t="s">
        <v>160</v>
      </c>
      <c r="E3605" t="s">
        <v>111</v>
      </c>
      <c r="F3605">
        <f t="shared" si="35"/>
        <v>560</v>
      </c>
      <c r="G3605" t="str">
        <f>VLOOKUP(A3605,[1]Sheet1!$B$2:$E$200,3,FALSE)</f>
        <v>MINICLAVEL</v>
      </c>
      <c r="H3605">
        <f>+Tabla1[[#This Row],[VALOR]]/7</f>
        <v>80</v>
      </c>
    </row>
    <row r="3606" spans="1:8" x14ac:dyDescent="0.25">
      <c r="A3606" t="s">
        <v>119</v>
      </c>
      <c r="B3606" t="s">
        <v>142</v>
      </c>
      <c r="C3606" t="s">
        <v>160</v>
      </c>
      <c r="D3606" t="s">
        <v>160</v>
      </c>
      <c r="E3606" t="s">
        <v>111</v>
      </c>
      <c r="F3606">
        <f t="shared" si="35"/>
        <v>560</v>
      </c>
      <c r="G3606" t="str">
        <f>VLOOKUP(A3606,[1]Sheet1!$B$2:$E$200,3,FALSE)</f>
        <v>MINICLAVEL</v>
      </c>
      <c r="H3606">
        <f>+Tabla1[[#This Row],[VALOR]]/7</f>
        <v>80</v>
      </c>
    </row>
    <row r="3607" spans="1:8" x14ac:dyDescent="0.25">
      <c r="A3607" t="s">
        <v>78</v>
      </c>
      <c r="B3607" t="s">
        <v>142</v>
      </c>
      <c r="C3607" t="s">
        <v>160</v>
      </c>
      <c r="D3607" t="s">
        <v>160</v>
      </c>
      <c r="E3607" t="s">
        <v>111</v>
      </c>
      <c r="F3607">
        <f t="shared" si="35"/>
        <v>560</v>
      </c>
      <c r="G3607" t="str">
        <f>VLOOKUP(A3607,[1]Sheet1!$B$2:$E$200,3,FALSE)</f>
        <v>MINICLAVEL</v>
      </c>
      <c r="H3607">
        <f>+Tabla1[[#This Row],[VALOR]]/7</f>
        <v>80</v>
      </c>
    </row>
    <row r="3608" spans="1:8" x14ac:dyDescent="0.25">
      <c r="A3608" t="s">
        <v>79</v>
      </c>
      <c r="B3608" t="s">
        <v>142</v>
      </c>
      <c r="C3608" t="s">
        <v>160</v>
      </c>
      <c r="D3608" t="s">
        <v>160</v>
      </c>
      <c r="E3608" t="s">
        <v>111</v>
      </c>
      <c r="F3608">
        <f t="shared" si="35"/>
        <v>560</v>
      </c>
      <c r="G3608" t="str">
        <f>VLOOKUP(A3608,[1]Sheet1!$B$2:$E$200,3,FALSE)</f>
        <v>CLAVEL</v>
      </c>
      <c r="H3608">
        <f>+Tabla1[[#This Row],[VALOR]]/7</f>
        <v>80</v>
      </c>
    </row>
    <row r="3609" spans="1:8" x14ac:dyDescent="0.25">
      <c r="A3609" t="s">
        <v>80</v>
      </c>
      <c r="B3609" t="s">
        <v>142</v>
      </c>
      <c r="C3609" t="s">
        <v>160</v>
      </c>
      <c r="D3609" t="s">
        <v>160</v>
      </c>
      <c r="E3609" t="s">
        <v>111</v>
      </c>
      <c r="F3609">
        <f t="shared" si="35"/>
        <v>560</v>
      </c>
      <c r="G3609" t="str">
        <f>VLOOKUP(A3609,[1]Sheet1!$B$2:$E$200,3,FALSE)</f>
        <v>MINICLAVEL</v>
      </c>
      <c r="H3609">
        <f>+Tabla1[[#This Row],[VALOR]]/7</f>
        <v>80</v>
      </c>
    </row>
    <row r="3610" spans="1:8" x14ac:dyDescent="0.25">
      <c r="A3610" t="s">
        <v>81</v>
      </c>
      <c r="B3610" t="s">
        <v>142</v>
      </c>
      <c r="C3610" t="s">
        <v>160</v>
      </c>
      <c r="D3610" t="s">
        <v>160</v>
      </c>
      <c r="E3610" t="s">
        <v>111</v>
      </c>
      <c r="F3610">
        <f t="shared" si="35"/>
        <v>560</v>
      </c>
      <c r="G3610" t="str">
        <f>VLOOKUP(A3610,[1]Sheet1!$B$2:$E$200,3,FALSE)</f>
        <v>MINICLAVEL</v>
      </c>
      <c r="H3610">
        <f>+Tabla1[[#This Row],[VALOR]]/7</f>
        <v>80</v>
      </c>
    </row>
    <row r="3611" spans="1:8" x14ac:dyDescent="0.25">
      <c r="A3611" t="s">
        <v>82</v>
      </c>
      <c r="B3611" t="s">
        <v>142</v>
      </c>
      <c r="C3611" t="s">
        <v>160</v>
      </c>
      <c r="D3611" t="s">
        <v>160</v>
      </c>
      <c r="E3611" t="s">
        <v>111</v>
      </c>
      <c r="F3611">
        <f t="shared" si="35"/>
        <v>560</v>
      </c>
      <c r="G3611" t="str">
        <f>VLOOKUP(A3611,[1]Sheet1!$B$2:$E$200,3,FALSE)</f>
        <v>CLAVEL</v>
      </c>
      <c r="H3611">
        <f>+Tabla1[[#This Row],[VALOR]]/7</f>
        <v>80</v>
      </c>
    </row>
    <row r="3612" spans="1:8" x14ac:dyDescent="0.25">
      <c r="A3612" t="s">
        <v>83</v>
      </c>
      <c r="B3612" t="s">
        <v>142</v>
      </c>
      <c r="C3612" t="s">
        <v>160</v>
      </c>
      <c r="D3612" t="s">
        <v>160</v>
      </c>
      <c r="E3612" t="s">
        <v>111</v>
      </c>
      <c r="F3612">
        <f t="shared" si="35"/>
        <v>560</v>
      </c>
      <c r="G3612" t="str">
        <f>VLOOKUP(A3612,[1]Sheet1!$B$2:$E$200,3,FALSE)</f>
        <v>MINICLAVEL</v>
      </c>
      <c r="H3612">
        <f>+Tabla1[[#This Row],[VALOR]]/7</f>
        <v>80</v>
      </c>
    </row>
    <row r="3613" spans="1:8" x14ac:dyDescent="0.25">
      <c r="A3613" t="s">
        <v>162</v>
      </c>
      <c r="B3613" t="s">
        <v>142</v>
      </c>
      <c r="C3613" t="s">
        <v>160</v>
      </c>
      <c r="D3613" t="s">
        <v>160</v>
      </c>
      <c r="E3613" t="s">
        <v>111</v>
      </c>
      <c r="F3613">
        <f t="shared" si="35"/>
        <v>560</v>
      </c>
      <c r="G3613" t="str">
        <f>VLOOKUP(A3613,[1]Sheet1!$B$2:$E$200,3,FALSE)</f>
        <v>CLAVEL</v>
      </c>
      <c r="H3613">
        <f>+Tabla1[[#This Row],[VALOR]]/7</f>
        <v>80</v>
      </c>
    </row>
    <row r="3614" spans="1:8" x14ac:dyDescent="0.25">
      <c r="A3614" t="s">
        <v>120</v>
      </c>
      <c r="B3614" t="s">
        <v>142</v>
      </c>
      <c r="C3614" t="s">
        <v>160</v>
      </c>
      <c r="D3614" t="s">
        <v>160</v>
      </c>
      <c r="E3614" t="s">
        <v>111</v>
      </c>
      <c r="F3614">
        <f t="shared" si="35"/>
        <v>560</v>
      </c>
      <c r="G3614" t="e">
        <f>VLOOKUP(A3614,[1]Sheet1!$B$2:$E$200,3,FALSE)</f>
        <v>#N/A</v>
      </c>
      <c r="H3614">
        <f>+Tabla1[[#This Row],[VALOR]]/7</f>
        <v>80</v>
      </c>
    </row>
    <row r="3615" spans="1:8" x14ac:dyDescent="0.25">
      <c r="A3615" t="s">
        <v>84</v>
      </c>
      <c r="B3615" t="s">
        <v>142</v>
      </c>
      <c r="C3615" t="s">
        <v>160</v>
      </c>
      <c r="D3615" t="s">
        <v>160</v>
      </c>
      <c r="E3615" t="s">
        <v>111</v>
      </c>
      <c r="F3615">
        <f t="shared" si="35"/>
        <v>560</v>
      </c>
      <c r="G3615" t="str">
        <f>VLOOKUP(A3615,[1]Sheet1!$B$2:$E$200,3,FALSE)</f>
        <v>MINICLAVEL</v>
      </c>
      <c r="H3615">
        <f>+Tabla1[[#This Row],[VALOR]]/7</f>
        <v>80</v>
      </c>
    </row>
    <row r="3616" spans="1:8" x14ac:dyDescent="0.25">
      <c r="A3616" t="s">
        <v>85</v>
      </c>
      <c r="B3616" t="s">
        <v>142</v>
      </c>
      <c r="C3616" t="s">
        <v>160</v>
      </c>
      <c r="D3616" t="s">
        <v>160</v>
      </c>
      <c r="E3616" t="s">
        <v>111</v>
      </c>
      <c r="F3616">
        <f t="shared" si="35"/>
        <v>560</v>
      </c>
      <c r="G3616" t="str">
        <f>VLOOKUP(A3616,[1]Sheet1!$B$2:$E$200,3,FALSE)</f>
        <v>CLAVEL</v>
      </c>
      <c r="H3616">
        <f>+Tabla1[[#This Row],[VALOR]]/7</f>
        <v>80</v>
      </c>
    </row>
    <row r="3617" spans="1:8" x14ac:dyDescent="0.25">
      <c r="A3617" t="s">
        <v>86</v>
      </c>
      <c r="B3617" t="s">
        <v>142</v>
      </c>
      <c r="C3617" t="s">
        <v>160</v>
      </c>
      <c r="D3617" t="s">
        <v>160</v>
      </c>
      <c r="E3617" t="s">
        <v>111</v>
      </c>
      <c r="F3617">
        <f t="shared" ref="F3617:F3630" si="36">80*7</f>
        <v>560</v>
      </c>
      <c r="G3617" t="str">
        <f>VLOOKUP(A3617,[1]Sheet1!$B$2:$E$200,3,FALSE)</f>
        <v>MINICLAVEL</v>
      </c>
      <c r="H3617">
        <f>+Tabla1[[#This Row],[VALOR]]/7</f>
        <v>80</v>
      </c>
    </row>
    <row r="3618" spans="1:8" x14ac:dyDescent="0.25">
      <c r="A3618" t="s">
        <v>87</v>
      </c>
      <c r="B3618" t="s">
        <v>142</v>
      </c>
      <c r="C3618" t="s">
        <v>160</v>
      </c>
      <c r="D3618" t="s">
        <v>160</v>
      </c>
      <c r="E3618" t="s">
        <v>111</v>
      </c>
      <c r="F3618">
        <f t="shared" si="36"/>
        <v>560</v>
      </c>
      <c r="G3618" t="str">
        <f>VLOOKUP(A3618,[1]Sheet1!$B$2:$E$200,3,FALSE)</f>
        <v>CLAVEL</v>
      </c>
      <c r="H3618">
        <f>+Tabla1[[#This Row],[VALOR]]/7</f>
        <v>80</v>
      </c>
    </row>
    <row r="3619" spans="1:8" x14ac:dyDescent="0.25">
      <c r="A3619" t="s">
        <v>88</v>
      </c>
      <c r="B3619" t="s">
        <v>142</v>
      </c>
      <c r="C3619" t="s">
        <v>160</v>
      </c>
      <c r="D3619" t="s">
        <v>160</v>
      </c>
      <c r="E3619" t="s">
        <v>111</v>
      </c>
      <c r="F3619">
        <f t="shared" si="36"/>
        <v>560</v>
      </c>
      <c r="G3619" t="str">
        <f>VLOOKUP(A3619,[1]Sheet1!$B$2:$E$200,3,FALSE)</f>
        <v>CLAVEL</v>
      </c>
      <c r="H3619">
        <f>+Tabla1[[#This Row],[VALOR]]/7</f>
        <v>80</v>
      </c>
    </row>
    <row r="3620" spans="1:8" x14ac:dyDescent="0.25">
      <c r="A3620" t="s">
        <v>121</v>
      </c>
      <c r="B3620" t="s">
        <v>142</v>
      </c>
      <c r="C3620" t="s">
        <v>160</v>
      </c>
      <c r="D3620" t="s">
        <v>160</v>
      </c>
      <c r="E3620" t="s">
        <v>111</v>
      </c>
      <c r="F3620">
        <f t="shared" si="36"/>
        <v>560</v>
      </c>
      <c r="G3620" t="str">
        <f>VLOOKUP(A3620,[1]Sheet1!$B$2:$E$200,3,FALSE)</f>
        <v>MINICLAVEL</v>
      </c>
      <c r="H3620">
        <f>+Tabla1[[#This Row],[VALOR]]/7</f>
        <v>80</v>
      </c>
    </row>
    <row r="3621" spans="1:8" x14ac:dyDescent="0.25">
      <c r="A3621" t="s">
        <v>89</v>
      </c>
      <c r="B3621" t="s">
        <v>142</v>
      </c>
      <c r="C3621" t="s">
        <v>160</v>
      </c>
      <c r="D3621" t="s">
        <v>160</v>
      </c>
      <c r="E3621" t="s">
        <v>111</v>
      </c>
      <c r="F3621">
        <f t="shared" si="36"/>
        <v>560</v>
      </c>
      <c r="G3621" t="str">
        <f>VLOOKUP(A3621,[1]Sheet1!$B$2:$E$200,3,FALSE)</f>
        <v>MINICLAVEL</v>
      </c>
      <c r="H3621">
        <f>+Tabla1[[#This Row],[VALOR]]/7</f>
        <v>80</v>
      </c>
    </row>
    <row r="3622" spans="1:8" x14ac:dyDescent="0.25">
      <c r="A3622" t="s">
        <v>90</v>
      </c>
      <c r="B3622" t="s">
        <v>142</v>
      </c>
      <c r="C3622" t="s">
        <v>160</v>
      </c>
      <c r="D3622" t="s">
        <v>160</v>
      </c>
      <c r="E3622" t="s">
        <v>111</v>
      </c>
      <c r="F3622">
        <f t="shared" si="36"/>
        <v>560</v>
      </c>
      <c r="G3622" t="str">
        <f>VLOOKUP(A3622,[1]Sheet1!$B$2:$E$200,3,FALSE)</f>
        <v>CLAVEL</v>
      </c>
      <c r="H3622">
        <f>+Tabla1[[#This Row],[VALOR]]/7</f>
        <v>80</v>
      </c>
    </row>
    <row r="3623" spans="1:8" x14ac:dyDescent="0.25">
      <c r="A3623" t="s">
        <v>91</v>
      </c>
      <c r="B3623" t="s">
        <v>142</v>
      </c>
      <c r="C3623" t="s">
        <v>160</v>
      </c>
      <c r="D3623" t="s">
        <v>160</v>
      </c>
      <c r="E3623" t="s">
        <v>111</v>
      </c>
      <c r="F3623">
        <f t="shared" si="36"/>
        <v>560</v>
      </c>
      <c r="G3623" t="str">
        <f>VLOOKUP(A3623,[1]Sheet1!$B$2:$E$200,3,FALSE)</f>
        <v>CLAVEL</v>
      </c>
      <c r="H3623">
        <f>+Tabla1[[#This Row],[VALOR]]/7</f>
        <v>80</v>
      </c>
    </row>
    <row r="3624" spans="1:8" x14ac:dyDescent="0.25">
      <c r="A3624" t="s">
        <v>92</v>
      </c>
      <c r="B3624" t="s">
        <v>142</v>
      </c>
      <c r="C3624" t="s">
        <v>160</v>
      </c>
      <c r="D3624" t="s">
        <v>160</v>
      </c>
      <c r="E3624" t="s">
        <v>111</v>
      </c>
      <c r="F3624">
        <f t="shared" si="36"/>
        <v>560</v>
      </c>
      <c r="G3624" t="str">
        <f>VLOOKUP(A3624,[1]Sheet1!$B$2:$E$200,3,FALSE)</f>
        <v>CLAVEL</v>
      </c>
      <c r="H3624">
        <f>+Tabla1[[#This Row],[VALOR]]/7</f>
        <v>80</v>
      </c>
    </row>
    <row r="3625" spans="1:8" x14ac:dyDescent="0.25">
      <c r="A3625" t="s">
        <v>93</v>
      </c>
      <c r="B3625" t="s">
        <v>142</v>
      </c>
      <c r="C3625" t="s">
        <v>160</v>
      </c>
      <c r="D3625" t="s">
        <v>160</v>
      </c>
      <c r="E3625" t="s">
        <v>111</v>
      </c>
      <c r="F3625">
        <f t="shared" si="36"/>
        <v>560</v>
      </c>
      <c r="G3625" t="str">
        <f>VLOOKUP(A3625,[1]Sheet1!$B$2:$E$200,3,FALSE)</f>
        <v>MINICLAVEL</v>
      </c>
      <c r="H3625">
        <f>+Tabla1[[#This Row],[VALOR]]/7</f>
        <v>80</v>
      </c>
    </row>
    <row r="3626" spans="1:8" x14ac:dyDescent="0.25">
      <c r="A3626" t="s">
        <v>94</v>
      </c>
      <c r="B3626" t="s">
        <v>142</v>
      </c>
      <c r="C3626" t="s">
        <v>160</v>
      </c>
      <c r="D3626" t="s">
        <v>160</v>
      </c>
      <c r="E3626" t="s">
        <v>111</v>
      </c>
      <c r="F3626">
        <f t="shared" si="36"/>
        <v>560</v>
      </c>
      <c r="G3626" t="str">
        <f>VLOOKUP(A3626,[1]Sheet1!$B$2:$E$200,3,FALSE)</f>
        <v>CLAVEL</v>
      </c>
      <c r="H3626">
        <f>+Tabla1[[#This Row],[VALOR]]/7</f>
        <v>80</v>
      </c>
    </row>
    <row r="3627" spans="1:8" x14ac:dyDescent="0.25">
      <c r="A3627" t="s">
        <v>95</v>
      </c>
      <c r="B3627" t="s">
        <v>142</v>
      </c>
      <c r="C3627" t="s">
        <v>160</v>
      </c>
      <c r="D3627" t="s">
        <v>160</v>
      </c>
      <c r="E3627" t="s">
        <v>111</v>
      </c>
      <c r="F3627">
        <f t="shared" si="36"/>
        <v>560</v>
      </c>
      <c r="G3627" t="str">
        <f>VLOOKUP(A3627,[1]Sheet1!$B$2:$E$200,3,FALSE)</f>
        <v>MINICLAVEL</v>
      </c>
      <c r="H3627">
        <f>+Tabla1[[#This Row],[VALOR]]/7</f>
        <v>80</v>
      </c>
    </row>
    <row r="3628" spans="1:8" x14ac:dyDescent="0.25">
      <c r="A3628" t="s">
        <v>122</v>
      </c>
      <c r="B3628" t="s">
        <v>142</v>
      </c>
      <c r="C3628" t="s">
        <v>160</v>
      </c>
      <c r="D3628" t="s">
        <v>160</v>
      </c>
      <c r="E3628" t="s">
        <v>111</v>
      </c>
      <c r="F3628">
        <f t="shared" si="36"/>
        <v>560</v>
      </c>
      <c r="G3628" t="str">
        <f>VLOOKUP(A3628,[1]Sheet1!$B$2:$E$200,3,FALSE)</f>
        <v>MINICLAVEL</v>
      </c>
      <c r="H3628">
        <f>+Tabla1[[#This Row],[VALOR]]/7</f>
        <v>80</v>
      </c>
    </row>
    <row r="3629" spans="1:8" x14ac:dyDescent="0.25">
      <c r="A3629" t="s">
        <v>123</v>
      </c>
      <c r="B3629" t="s">
        <v>142</v>
      </c>
      <c r="C3629" t="s">
        <v>160</v>
      </c>
      <c r="D3629" t="s">
        <v>160</v>
      </c>
      <c r="E3629" t="s">
        <v>111</v>
      </c>
      <c r="F3629">
        <f t="shared" si="36"/>
        <v>560</v>
      </c>
      <c r="G3629" t="str">
        <f>VLOOKUP(A3629,[1]Sheet1!$B$2:$E$200,3,FALSE)</f>
        <v>MINICLAVEL</v>
      </c>
      <c r="H3629">
        <f>+Tabla1[[#This Row],[VALOR]]/7</f>
        <v>80</v>
      </c>
    </row>
    <row r="3630" spans="1:8" x14ac:dyDescent="0.25">
      <c r="A3630" t="s">
        <v>96</v>
      </c>
      <c r="B3630" t="s">
        <v>142</v>
      </c>
      <c r="C3630" t="s">
        <v>160</v>
      </c>
      <c r="D3630" t="s">
        <v>160</v>
      </c>
      <c r="E3630" t="s">
        <v>111</v>
      </c>
      <c r="F3630">
        <f t="shared" si="36"/>
        <v>560</v>
      </c>
      <c r="G3630" t="str">
        <f>VLOOKUP(A3630,[1]Sheet1!$B$2:$E$200,3,FALSE)</f>
        <v>CLAVEL</v>
      </c>
      <c r="H3630">
        <f>+Tabla1[[#This Row],[VALOR]]/7</f>
        <v>80</v>
      </c>
    </row>
    <row r="3631" spans="1:8" hidden="1" x14ac:dyDescent="0.25">
      <c r="A3631" t="s">
        <v>12</v>
      </c>
      <c r="B3631" t="s">
        <v>98</v>
      </c>
      <c r="C3631" t="s">
        <v>107</v>
      </c>
      <c r="D3631" t="s">
        <v>108</v>
      </c>
      <c r="E3631" t="s">
        <v>111</v>
      </c>
      <c r="F3631">
        <v>56</v>
      </c>
      <c r="G3631" t="str">
        <f>VLOOKUP(A3631,[1]Sheet1!$B$2:$E$200,3,FALSE)</f>
        <v>MINICLAVEL</v>
      </c>
      <c r="H3631" s="6">
        <f>+Tabla1[[#This Row],[VALOR]]/7</f>
        <v>8</v>
      </c>
    </row>
    <row r="3632" spans="1:8" hidden="1" x14ac:dyDescent="0.25">
      <c r="A3632" t="s">
        <v>12</v>
      </c>
      <c r="B3632" t="s">
        <v>98</v>
      </c>
      <c r="C3632" t="s">
        <v>107</v>
      </c>
      <c r="D3632" t="s">
        <v>108</v>
      </c>
      <c r="E3632" t="s">
        <v>111</v>
      </c>
      <c r="F3632">
        <v>84</v>
      </c>
      <c r="G3632" t="str">
        <f>VLOOKUP(A3632,[1]Sheet1!$B$2:$E$200,3,FALSE)</f>
        <v>MINICLAVEL</v>
      </c>
      <c r="H3632" s="6">
        <f>+Tabla1[[#This Row],[VALOR]]/7</f>
        <v>12</v>
      </c>
    </row>
    <row r="3633" spans="1:11" hidden="1" x14ac:dyDescent="0.25">
      <c r="A3633" t="s">
        <v>113</v>
      </c>
      <c r="B3633" t="s">
        <v>98</v>
      </c>
      <c r="C3633" t="s">
        <v>103</v>
      </c>
      <c r="D3633" t="s">
        <v>133</v>
      </c>
      <c r="E3633" t="s">
        <v>111</v>
      </c>
      <c r="F3633">
        <v>70</v>
      </c>
      <c r="G3633" t="str">
        <f>VLOOKUP(A3633,[1]Sheet1!$B$2:$E$200,3,FALSE)</f>
        <v>MINICLAVEL</v>
      </c>
      <c r="H3633" s="6">
        <f>+Tabla1[[#This Row],[VALOR]]/7</f>
        <v>10</v>
      </c>
    </row>
    <row r="3634" spans="1:11" hidden="1" x14ac:dyDescent="0.25">
      <c r="A3634" t="s">
        <v>66</v>
      </c>
      <c r="B3634" t="s">
        <v>98</v>
      </c>
      <c r="C3634" t="s">
        <v>103</v>
      </c>
      <c r="D3634" t="s">
        <v>134</v>
      </c>
      <c r="E3634" t="s">
        <v>111</v>
      </c>
      <c r="F3634">
        <v>91</v>
      </c>
      <c r="G3634" t="str">
        <f>VLOOKUP(A3634,[1]Sheet1!$B$2:$E$200,3,FALSE)</f>
        <v>MINICLAVEL</v>
      </c>
      <c r="H3634" s="6">
        <f>+Tabla1[[#This Row],[VALOR]]/7</f>
        <v>13</v>
      </c>
      <c r="J3634">
        <v>13</v>
      </c>
    </row>
    <row r="3635" spans="1:11" hidden="1" x14ac:dyDescent="0.25">
      <c r="A3635" t="s">
        <v>66</v>
      </c>
      <c r="B3635" t="s">
        <v>98</v>
      </c>
      <c r="C3635" t="s">
        <v>103</v>
      </c>
      <c r="D3635" t="s">
        <v>134</v>
      </c>
      <c r="E3635" t="s">
        <v>111</v>
      </c>
      <c r="F3635">
        <v>126</v>
      </c>
      <c r="G3635" t="str">
        <f>VLOOKUP(A3635,[1]Sheet1!$B$2:$E$200,3,FALSE)</f>
        <v>MINICLAVEL</v>
      </c>
      <c r="H3635" s="6">
        <f>+Tabla1[[#This Row],[VALOR]]/7</f>
        <v>18</v>
      </c>
      <c r="J3635">
        <v>18</v>
      </c>
    </row>
    <row r="3636" spans="1:11" hidden="1" x14ac:dyDescent="0.25">
      <c r="A3636" t="s">
        <v>66</v>
      </c>
      <c r="B3636" t="s">
        <v>98</v>
      </c>
      <c r="C3636" t="s">
        <v>103</v>
      </c>
      <c r="D3636" t="s">
        <v>134</v>
      </c>
      <c r="E3636" t="s">
        <v>111</v>
      </c>
      <c r="F3636">
        <v>252</v>
      </c>
      <c r="G3636" t="str">
        <f>VLOOKUP(A3636,[1]Sheet1!$B$2:$E$200,3,FALSE)</f>
        <v>MINICLAVEL</v>
      </c>
      <c r="H3636" s="6">
        <f>+Tabla1[[#This Row],[VALOR]]/7</f>
        <v>36</v>
      </c>
      <c r="J3636">
        <v>36</v>
      </c>
    </row>
    <row r="3637" spans="1:11" hidden="1" x14ac:dyDescent="0.25">
      <c r="A3637" t="s">
        <v>66</v>
      </c>
      <c r="B3637" t="s">
        <v>98</v>
      </c>
      <c r="C3637" t="s">
        <v>103</v>
      </c>
      <c r="D3637" t="s">
        <v>134</v>
      </c>
      <c r="E3637" t="s">
        <v>111</v>
      </c>
      <c r="F3637">
        <v>287</v>
      </c>
      <c r="G3637" t="str">
        <f>VLOOKUP(A3637,[1]Sheet1!$B$2:$E$200,3,FALSE)</f>
        <v>MINICLAVEL</v>
      </c>
      <c r="H3637" s="6">
        <f>+Tabla1[[#This Row],[VALOR]]/7</f>
        <v>41</v>
      </c>
      <c r="J3637">
        <v>41</v>
      </c>
    </row>
    <row r="3638" spans="1:11" hidden="1" x14ac:dyDescent="0.25">
      <c r="A3638" t="s">
        <v>75</v>
      </c>
      <c r="B3638" t="s">
        <v>98</v>
      </c>
      <c r="C3638" t="s">
        <v>107</v>
      </c>
      <c r="D3638" t="s">
        <v>108</v>
      </c>
      <c r="E3638" t="s">
        <v>111</v>
      </c>
      <c r="F3638">
        <v>56</v>
      </c>
      <c r="G3638" t="str">
        <f>VLOOKUP(A3638,[1]Sheet1!$B$2:$E$200,3,FALSE)</f>
        <v>MINICLAVEL</v>
      </c>
      <c r="H3638" s="6">
        <f>+Tabla1[[#This Row],[VALOR]]/7</f>
        <v>8</v>
      </c>
    </row>
    <row r="3639" spans="1:11" hidden="1" x14ac:dyDescent="0.25">
      <c r="A3639" t="s">
        <v>121</v>
      </c>
      <c r="B3639" t="s">
        <v>98</v>
      </c>
      <c r="C3639" t="s">
        <v>103</v>
      </c>
      <c r="D3639" t="s">
        <v>134</v>
      </c>
      <c r="E3639" t="s">
        <v>111</v>
      </c>
      <c r="F3639">
        <v>91</v>
      </c>
      <c r="G3639" t="str">
        <f>VLOOKUP(A3639,[1]Sheet1!$B$2:$E$200,3,FALSE)</f>
        <v>MINICLAVEL</v>
      </c>
      <c r="H3639" s="6">
        <f>+Tabla1[[#This Row],[VALOR]]/7</f>
        <v>13</v>
      </c>
      <c r="J3639">
        <v>13</v>
      </c>
      <c r="K3639">
        <f>+J3639*7</f>
        <v>91</v>
      </c>
    </row>
    <row r="3640" spans="1:11" hidden="1" x14ac:dyDescent="0.25">
      <c r="A3640" t="s">
        <v>121</v>
      </c>
      <c r="B3640" t="s">
        <v>98</v>
      </c>
      <c r="C3640" t="s">
        <v>103</v>
      </c>
      <c r="D3640" t="s">
        <v>134</v>
      </c>
      <c r="E3640" t="s">
        <v>111</v>
      </c>
      <c r="F3640">
        <v>126</v>
      </c>
      <c r="G3640" t="str">
        <f>VLOOKUP(A3640,[1]Sheet1!$B$2:$E$200,3,FALSE)</f>
        <v>MINICLAVEL</v>
      </c>
      <c r="H3640" s="6">
        <f>+Tabla1[[#This Row],[VALOR]]/7</f>
        <v>18</v>
      </c>
      <c r="J3640">
        <v>18</v>
      </c>
      <c r="K3640">
        <f t="shared" ref="K3640:K3642" si="37">+J3640*7</f>
        <v>126</v>
      </c>
    </row>
    <row r="3641" spans="1:11" hidden="1" x14ac:dyDescent="0.25">
      <c r="A3641" t="s">
        <v>121</v>
      </c>
      <c r="B3641" t="s">
        <v>98</v>
      </c>
      <c r="C3641" t="s">
        <v>103</v>
      </c>
      <c r="D3641" t="s">
        <v>134</v>
      </c>
      <c r="E3641" t="s">
        <v>111</v>
      </c>
      <c r="F3641">
        <v>252</v>
      </c>
      <c r="G3641" t="str">
        <f>VLOOKUP(A3641,[1]Sheet1!$B$2:$E$200,3,FALSE)</f>
        <v>MINICLAVEL</v>
      </c>
      <c r="H3641" s="6">
        <f>+Tabla1[[#This Row],[VALOR]]/7</f>
        <v>36</v>
      </c>
      <c r="J3641">
        <v>36</v>
      </c>
      <c r="K3641">
        <f t="shared" si="37"/>
        <v>252</v>
      </c>
    </row>
    <row r="3642" spans="1:11" hidden="1" x14ac:dyDescent="0.25">
      <c r="A3642" t="s">
        <v>121</v>
      </c>
      <c r="B3642" t="s">
        <v>98</v>
      </c>
      <c r="C3642" t="s">
        <v>103</v>
      </c>
      <c r="D3642" t="s">
        <v>134</v>
      </c>
      <c r="E3642" t="s">
        <v>111</v>
      </c>
      <c r="F3642">
        <v>287</v>
      </c>
      <c r="G3642" t="str">
        <f>VLOOKUP(A3642,[1]Sheet1!$B$2:$E$200,3,FALSE)</f>
        <v>MINICLAVEL</v>
      </c>
      <c r="H3642" s="6">
        <f>+Tabla1[[#This Row],[VALOR]]/7</f>
        <v>41</v>
      </c>
      <c r="J3642">
        <v>41</v>
      </c>
      <c r="K3642">
        <f t="shared" si="37"/>
        <v>287</v>
      </c>
    </row>
    <row r="3643" spans="1:11" hidden="1" x14ac:dyDescent="0.25">
      <c r="A3643" t="s">
        <v>14</v>
      </c>
      <c r="B3643" t="s">
        <v>98</v>
      </c>
      <c r="C3643" t="s">
        <v>107</v>
      </c>
      <c r="D3643" t="s">
        <v>108</v>
      </c>
      <c r="E3643" t="s">
        <v>111</v>
      </c>
      <c r="F3643">
        <v>84</v>
      </c>
      <c r="G3643" t="str">
        <f>VLOOKUP(A3643,[1]Sheet1!$B$2:$E$200,3,FALSE)</f>
        <v>CLAVEL</v>
      </c>
      <c r="H3643" s="6">
        <f>+Tabla1[[#This Row],[VALOR]]/7</f>
        <v>12</v>
      </c>
      <c r="J3643">
        <f>12*7</f>
        <v>84</v>
      </c>
    </row>
    <row r="3644" spans="1:11" hidden="1" x14ac:dyDescent="0.25">
      <c r="A3644" t="s">
        <v>15</v>
      </c>
      <c r="B3644" t="s">
        <v>98</v>
      </c>
      <c r="C3644" t="s">
        <v>107</v>
      </c>
      <c r="D3644" t="s">
        <v>108</v>
      </c>
      <c r="E3644" t="s">
        <v>111</v>
      </c>
      <c r="F3644">
        <v>84</v>
      </c>
      <c r="G3644" t="str">
        <f>VLOOKUP(A3644,[1]Sheet1!$B$2:$E$200,3,FALSE)</f>
        <v>CLAVEL</v>
      </c>
      <c r="H3644" s="6">
        <f>+Tabla1[[#This Row],[VALOR]]/7</f>
        <v>12</v>
      </c>
      <c r="J3644">
        <f>12*7</f>
        <v>84</v>
      </c>
    </row>
    <row r="3645" spans="1:11" hidden="1" x14ac:dyDescent="0.25">
      <c r="A3645" t="s">
        <v>115</v>
      </c>
      <c r="B3645" t="s">
        <v>98</v>
      </c>
      <c r="C3645" t="s">
        <v>103</v>
      </c>
      <c r="D3645" t="s">
        <v>134</v>
      </c>
      <c r="E3645" t="s">
        <v>111</v>
      </c>
      <c r="F3645">
        <v>112</v>
      </c>
      <c r="G3645" t="str">
        <f>VLOOKUP(A3645,[1]Sheet1!$B$2:$E$200,3,FALSE)</f>
        <v>CLAVEL</v>
      </c>
      <c r="H3645" s="6">
        <f>+Tabla1[[#This Row],[VALOR]]/7</f>
        <v>16</v>
      </c>
      <c r="J3645">
        <f>16*7</f>
        <v>112</v>
      </c>
    </row>
    <row r="3646" spans="1:11" hidden="1" x14ac:dyDescent="0.25">
      <c r="A3646" t="s">
        <v>34</v>
      </c>
      <c r="B3646" t="s">
        <v>98</v>
      </c>
      <c r="C3646" t="s">
        <v>103</v>
      </c>
      <c r="D3646" t="s">
        <v>133</v>
      </c>
      <c r="E3646" t="s">
        <v>111</v>
      </c>
      <c r="F3646">
        <f>80*7</f>
        <v>560</v>
      </c>
      <c r="G3646" t="str">
        <f>VLOOKUP(A3646,[1]Sheet1!$B$2:$E$200,3,FALSE)</f>
        <v>CLAVEL</v>
      </c>
      <c r="H3646" s="6">
        <f>+Tabla1[[#This Row],[VALOR]]/7</f>
        <v>80</v>
      </c>
    </row>
    <row r="3647" spans="1:11" hidden="1" x14ac:dyDescent="0.25">
      <c r="A3647" t="s">
        <v>45</v>
      </c>
      <c r="B3647" t="s">
        <v>98</v>
      </c>
      <c r="C3647" t="s">
        <v>103</v>
      </c>
      <c r="D3647" t="s">
        <v>134</v>
      </c>
      <c r="E3647" t="s">
        <v>111</v>
      </c>
      <c r="F3647">
        <v>259</v>
      </c>
      <c r="G3647" t="str">
        <f>VLOOKUP(A3647,[1]Sheet1!$B$2:$E$200,3,FALSE)</f>
        <v>CLAVEL</v>
      </c>
      <c r="H3647" s="6">
        <f>+Tabla1[[#This Row],[VALOR]]/7</f>
        <v>37</v>
      </c>
      <c r="J3647">
        <v>37</v>
      </c>
      <c r="K3647">
        <f>+J3647*7</f>
        <v>259</v>
      </c>
    </row>
    <row r="3648" spans="1:11" hidden="1" x14ac:dyDescent="0.25">
      <c r="A3648" t="s">
        <v>45</v>
      </c>
      <c r="B3648" t="s">
        <v>98</v>
      </c>
      <c r="C3648" t="s">
        <v>103</v>
      </c>
      <c r="D3648" t="s">
        <v>134</v>
      </c>
      <c r="E3648" t="s">
        <v>111</v>
      </c>
      <c r="F3648">
        <v>294</v>
      </c>
      <c r="G3648" t="str">
        <f>VLOOKUP(A3648,[1]Sheet1!$B$2:$E$200,3,FALSE)</f>
        <v>CLAVEL</v>
      </c>
      <c r="H3648" s="6">
        <f>+Tabla1[[#This Row],[VALOR]]/7</f>
        <v>42</v>
      </c>
      <c r="J3648">
        <v>42</v>
      </c>
      <c r="K3648">
        <f>+J3648*7</f>
        <v>294</v>
      </c>
    </row>
    <row r="3649" spans="1:11" hidden="1" x14ac:dyDescent="0.25">
      <c r="A3649" t="s">
        <v>112</v>
      </c>
      <c r="B3649" t="s">
        <v>98</v>
      </c>
      <c r="C3649" t="s">
        <v>103</v>
      </c>
      <c r="D3649" t="s">
        <v>134</v>
      </c>
      <c r="E3649" t="s">
        <v>111</v>
      </c>
      <c r="F3649">
        <v>112</v>
      </c>
      <c r="G3649" t="str">
        <f>VLOOKUP(A3649,[1]Sheet1!$B$2:$E$200,3,FALSE)</f>
        <v>CLAVEL</v>
      </c>
      <c r="H3649" s="6">
        <f>+Tabla1[[#This Row],[VALOR]]/7</f>
        <v>16</v>
      </c>
      <c r="J3649">
        <v>16</v>
      </c>
      <c r="K3649">
        <f>+J3649*7</f>
        <v>112</v>
      </c>
    </row>
    <row r="3650" spans="1:11" hidden="1" x14ac:dyDescent="0.25">
      <c r="A3650" t="s">
        <v>112</v>
      </c>
      <c r="B3650" t="s">
        <v>98</v>
      </c>
      <c r="C3650" t="s">
        <v>103</v>
      </c>
      <c r="D3650" t="s">
        <v>134</v>
      </c>
      <c r="E3650" t="s">
        <v>111</v>
      </c>
      <c r="F3650">
        <v>259</v>
      </c>
      <c r="G3650" t="str">
        <f>VLOOKUP(A3650,[1]Sheet1!$B$2:$E$200,3,FALSE)</f>
        <v>CLAVEL</v>
      </c>
      <c r="H3650" s="6">
        <f>+Tabla1[[#This Row],[VALOR]]/7</f>
        <v>37</v>
      </c>
      <c r="J3650">
        <v>37</v>
      </c>
      <c r="K3650">
        <f t="shared" ref="K3650:K3651" si="38">+J3650*7</f>
        <v>259</v>
      </c>
    </row>
    <row r="3651" spans="1:11" hidden="1" x14ac:dyDescent="0.25">
      <c r="A3651" t="s">
        <v>112</v>
      </c>
      <c r="B3651" t="s">
        <v>98</v>
      </c>
      <c r="C3651" t="s">
        <v>103</v>
      </c>
      <c r="D3651" t="s">
        <v>134</v>
      </c>
      <c r="E3651" t="s">
        <v>111</v>
      </c>
      <c r="F3651">
        <v>294</v>
      </c>
      <c r="G3651" t="str">
        <f>VLOOKUP(A3651,[1]Sheet1!$B$2:$E$200,3,FALSE)</f>
        <v>CLAVEL</v>
      </c>
      <c r="H3651" s="6">
        <f>+Tabla1[[#This Row],[VALOR]]/7</f>
        <v>42</v>
      </c>
      <c r="J3651">
        <v>42</v>
      </c>
      <c r="K3651">
        <f t="shared" si="38"/>
        <v>294</v>
      </c>
    </row>
    <row r="3652" spans="1:11" hidden="1" x14ac:dyDescent="0.25">
      <c r="A3652" t="s">
        <v>162</v>
      </c>
      <c r="B3652" t="s">
        <v>98</v>
      </c>
      <c r="C3652" t="s">
        <v>106</v>
      </c>
      <c r="D3652" s="4" t="s">
        <v>136</v>
      </c>
      <c r="E3652" t="s">
        <v>111</v>
      </c>
      <c r="F3652">
        <v>189</v>
      </c>
      <c r="G3652" t="str">
        <f>VLOOKUP(A3652,[1]Sheet1!$B$2:$E$200,3,FALSE)</f>
        <v>CLAVEL</v>
      </c>
      <c r="H3652" s="6">
        <f>+Tabla1[[#This Row],[VALOR]]/7</f>
        <v>27</v>
      </c>
      <c r="J3652">
        <f>27*7</f>
        <v>189</v>
      </c>
    </row>
    <row r="3653" spans="1:11" hidden="1" x14ac:dyDescent="0.25">
      <c r="A3653" t="s">
        <v>162</v>
      </c>
      <c r="B3653" t="s">
        <v>98</v>
      </c>
      <c r="C3653" t="s">
        <v>106</v>
      </c>
      <c r="D3653" t="s">
        <v>137</v>
      </c>
      <c r="E3653" t="s">
        <v>111</v>
      </c>
      <c r="F3653">
        <v>14</v>
      </c>
      <c r="G3653" t="str">
        <f>VLOOKUP(A3653,[1]Sheet1!$B$2:$E$200,3,FALSE)</f>
        <v>CLAVEL</v>
      </c>
      <c r="H3653" s="6">
        <f>+Tabla1[[#This Row],[VALOR]]/7</f>
        <v>2</v>
      </c>
    </row>
    <row r="3654" spans="1:11" hidden="1" x14ac:dyDescent="0.25">
      <c r="A3654" t="s">
        <v>162</v>
      </c>
      <c r="B3654" t="s">
        <v>98</v>
      </c>
      <c r="C3654" t="s">
        <v>105</v>
      </c>
      <c r="D3654" t="s">
        <v>130</v>
      </c>
      <c r="E3654" t="s">
        <v>111</v>
      </c>
      <c r="F3654">
        <v>7</v>
      </c>
      <c r="G3654" t="str">
        <f>VLOOKUP(A3654,[1]Sheet1!$B$2:$E$200,3,FALSE)</f>
        <v>CLAVEL</v>
      </c>
      <c r="H3654" s="6">
        <f>+Tabla1[[#This Row],[VALOR]]/7</f>
        <v>1</v>
      </c>
    </row>
    <row r="3655" spans="1:11" hidden="1" x14ac:dyDescent="0.25">
      <c r="A3655" t="s">
        <v>162</v>
      </c>
      <c r="B3655" t="s">
        <v>98</v>
      </c>
      <c r="C3655" t="s">
        <v>105</v>
      </c>
      <c r="D3655" t="s">
        <v>131</v>
      </c>
      <c r="E3655" t="s">
        <v>111</v>
      </c>
      <c r="F3655">
        <v>35</v>
      </c>
      <c r="G3655" t="str">
        <f>VLOOKUP(A3655,[1]Sheet1!$B$2:$E$200,3,FALSE)</f>
        <v>CLAVEL</v>
      </c>
      <c r="H3655" s="6">
        <f>+Tabla1[[#This Row],[VALOR]]/7</f>
        <v>5</v>
      </c>
    </row>
    <row r="3656" spans="1:11" hidden="1" x14ac:dyDescent="0.25">
      <c r="A3656" t="s">
        <v>162</v>
      </c>
      <c r="B3656" t="s">
        <v>98</v>
      </c>
      <c r="C3656" t="s">
        <v>105</v>
      </c>
      <c r="D3656" t="s">
        <v>132</v>
      </c>
      <c r="E3656" t="s">
        <v>111</v>
      </c>
      <c r="F3656">
        <v>126</v>
      </c>
      <c r="G3656" t="str">
        <f>VLOOKUP(A3656,[1]Sheet1!$B$2:$E$200,3,FALSE)</f>
        <v>CLAVEL</v>
      </c>
      <c r="H3656" s="6">
        <f>+Tabla1[[#This Row],[VALOR]]/7</f>
        <v>18</v>
      </c>
    </row>
    <row r="3657" spans="1:11" hidden="1" x14ac:dyDescent="0.25">
      <c r="A3657" t="s">
        <v>162</v>
      </c>
      <c r="B3657" t="s">
        <v>98</v>
      </c>
      <c r="C3657" t="s">
        <v>135</v>
      </c>
      <c r="D3657">
        <v>27</v>
      </c>
      <c r="E3657" t="s">
        <v>111</v>
      </c>
      <c r="F3657">
        <v>189</v>
      </c>
      <c r="G3657" t="str">
        <f>VLOOKUP(A3657,[1]Sheet1!$B$2:$E$200,3,FALSE)</f>
        <v>CLAVEL</v>
      </c>
      <c r="H3657" s="6">
        <f>+Tabla1[[#This Row],[VALOR]]/7</f>
        <v>27</v>
      </c>
    </row>
    <row r="3658" spans="1:11" hidden="1" x14ac:dyDescent="0.25">
      <c r="A3658" t="s">
        <v>162</v>
      </c>
      <c r="B3658" t="s">
        <v>98</v>
      </c>
      <c r="C3658" t="s">
        <v>135</v>
      </c>
      <c r="D3658">
        <v>61</v>
      </c>
      <c r="E3658" t="s">
        <v>111</v>
      </c>
      <c r="F3658">
        <v>427</v>
      </c>
      <c r="G3658" t="str">
        <f>VLOOKUP(A3658,[1]Sheet1!$B$2:$E$200,3,FALSE)</f>
        <v>CLAVEL</v>
      </c>
      <c r="H3658" s="6">
        <f>+Tabla1[[#This Row],[VALOR]]/7</f>
        <v>61</v>
      </c>
    </row>
    <row r="3659" spans="1:11" hidden="1" x14ac:dyDescent="0.25">
      <c r="A3659" t="s">
        <v>162</v>
      </c>
      <c r="B3659" t="s">
        <v>98</v>
      </c>
      <c r="C3659" t="s">
        <v>135</v>
      </c>
      <c r="D3659">
        <v>100</v>
      </c>
      <c r="E3659" t="s">
        <v>111</v>
      </c>
      <c r="F3659">
        <v>700</v>
      </c>
      <c r="G3659" t="str">
        <f>VLOOKUP(A3659,[1]Sheet1!$B$2:$E$200,3,FALSE)</f>
        <v>CLAVEL</v>
      </c>
      <c r="H3659" s="6">
        <f>+Tabla1[[#This Row],[VALOR]]/7</f>
        <v>100</v>
      </c>
    </row>
    <row r="3660" spans="1:11" hidden="1" x14ac:dyDescent="0.25">
      <c r="A3660" t="s">
        <v>162</v>
      </c>
      <c r="B3660" t="s">
        <v>98</v>
      </c>
      <c r="C3660" t="s">
        <v>129</v>
      </c>
      <c r="D3660" t="s">
        <v>136</v>
      </c>
      <c r="E3660" t="s">
        <v>111</v>
      </c>
      <c r="F3660">
        <v>84</v>
      </c>
      <c r="G3660" t="str">
        <f>VLOOKUP(A3660,[1]Sheet1!$B$2:$E$200,3,FALSE)</f>
        <v>CLAVEL</v>
      </c>
      <c r="H3660" s="6">
        <f>+Tabla1[[#This Row],[VALOR]]/7</f>
        <v>12</v>
      </c>
    </row>
    <row r="3661" spans="1:11" hidden="1" x14ac:dyDescent="0.25">
      <c r="A3661" t="s">
        <v>162</v>
      </c>
      <c r="B3661" t="s">
        <v>98</v>
      </c>
      <c r="C3661" t="s">
        <v>129</v>
      </c>
      <c r="D3661" t="s">
        <v>137</v>
      </c>
      <c r="E3661" t="s">
        <v>111</v>
      </c>
      <c r="F3661">
        <v>280</v>
      </c>
      <c r="G3661" t="str">
        <f>VLOOKUP(A3661,[1]Sheet1!$B$2:$E$200,3,FALSE)</f>
        <v>CLAVEL</v>
      </c>
      <c r="H3661" s="6">
        <f>+Tabla1[[#This Row],[VALOR]]/7</f>
        <v>40</v>
      </c>
    </row>
    <row r="3662" spans="1:11" hidden="1" x14ac:dyDescent="0.25">
      <c r="A3662" t="s">
        <v>96</v>
      </c>
      <c r="B3662" t="s">
        <v>98</v>
      </c>
      <c r="C3662" t="s">
        <v>125</v>
      </c>
      <c r="D3662" t="s">
        <v>136</v>
      </c>
      <c r="E3662" t="s">
        <v>111</v>
      </c>
      <c r="F3662">
        <v>70</v>
      </c>
      <c r="G3662" t="str">
        <f>VLOOKUP(A3662,[1]Sheet1!$B$2:$E$200,3,FALSE)</f>
        <v>CLAVEL</v>
      </c>
      <c r="H3662">
        <f>+Tabla1[[#This Row],[VALOR]]/7</f>
        <v>10</v>
      </c>
    </row>
    <row r="3663" spans="1:11" hidden="1" x14ac:dyDescent="0.25">
      <c r="A3663" t="s">
        <v>96</v>
      </c>
      <c r="B3663" t="s">
        <v>98</v>
      </c>
      <c r="C3663" t="s">
        <v>125</v>
      </c>
      <c r="D3663" t="s">
        <v>137</v>
      </c>
      <c r="E3663" t="s">
        <v>111</v>
      </c>
      <c r="F3663">
        <v>56</v>
      </c>
      <c r="G3663" t="str">
        <f>VLOOKUP(A3663,[1]Sheet1!$B$2:$E$200,3,FALSE)</f>
        <v>CLAVEL</v>
      </c>
      <c r="H3663">
        <f>+Tabla1[[#This Row],[VALOR]]/7</f>
        <v>8</v>
      </c>
    </row>
    <row r="3664" spans="1:11" hidden="1" x14ac:dyDescent="0.25">
      <c r="A3664" t="s">
        <v>96</v>
      </c>
      <c r="B3664" t="s">
        <v>98</v>
      </c>
      <c r="C3664" t="s">
        <v>125</v>
      </c>
      <c r="D3664" t="s">
        <v>138</v>
      </c>
      <c r="E3664" t="s">
        <v>111</v>
      </c>
      <c r="F3664">
        <v>42</v>
      </c>
      <c r="G3664" t="str">
        <f>VLOOKUP(A3664,[1]Sheet1!$B$2:$E$200,3,FALSE)</f>
        <v>CLAVEL</v>
      </c>
      <c r="H3664">
        <f>+Tabla1[[#This Row],[VALOR]]/7</f>
        <v>6</v>
      </c>
    </row>
    <row r="3665" spans="1:11" hidden="1" x14ac:dyDescent="0.25">
      <c r="A3665" t="s">
        <v>162</v>
      </c>
      <c r="B3665" t="s">
        <v>98</v>
      </c>
      <c r="C3665" t="s">
        <v>110</v>
      </c>
      <c r="D3665" s="4">
        <v>4</v>
      </c>
      <c r="E3665" t="s">
        <v>111</v>
      </c>
      <c r="F3665">
        <v>35</v>
      </c>
      <c r="G3665" t="str">
        <f>VLOOKUP(A3665,[1]Sheet1!$B$2:$E$200,3,FALSE)</f>
        <v>CLAVEL</v>
      </c>
      <c r="H3665" s="6">
        <f>+Tabla1[[#This Row],[VALOR]]/7</f>
        <v>5</v>
      </c>
    </row>
    <row r="3666" spans="1:11" hidden="1" x14ac:dyDescent="0.25">
      <c r="A3666" t="s">
        <v>162</v>
      </c>
      <c r="B3666" t="s">
        <v>98</v>
      </c>
      <c r="C3666" t="s">
        <v>110</v>
      </c>
      <c r="D3666" t="s">
        <v>139</v>
      </c>
      <c r="E3666" t="s">
        <v>111</v>
      </c>
      <c r="F3666">
        <v>50</v>
      </c>
      <c r="G3666" t="str">
        <f>VLOOKUP(A3666,[1]Sheet1!$B$2:$E$200,3,FALSE)</f>
        <v>CLAVEL</v>
      </c>
      <c r="H3666" s="6">
        <f>+Tabla1[[#This Row],[VALOR]]/7</f>
        <v>7.1428571428571432</v>
      </c>
    </row>
    <row r="3667" spans="1:11" hidden="1" x14ac:dyDescent="0.25">
      <c r="A3667" t="s">
        <v>162</v>
      </c>
      <c r="B3667" t="s">
        <v>98</v>
      </c>
      <c r="C3667" t="s">
        <v>103</v>
      </c>
      <c r="D3667" s="4" t="s">
        <v>104</v>
      </c>
      <c r="E3667" t="s">
        <v>111</v>
      </c>
      <c r="F3667">
        <v>196</v>
      </c>
      <c r="G3667" t="str">
        <f>VLOOKUP(A3667,[1]Sheet1!$B$2:$E$200,3,FALSE)</f>
        <v>CLAVEL</v>
      </c>
      <c r="H3667" s="6">
        <f>+Tabla1[[#This Row],[VALOR]]/7</f>
        <v>28</v>
      </c>
    </row>
    <row r="3668" spans="1:11" hidden="1" x14ac:dyDescent="0.25">
      <c r="A3668" t="s">
        <v>162</v>
      </c>
      <c r="B3668" t="s">
        <v>98</v>
      </c>
      <c r="C3668" t="s">
        <v>127</v>
      </c>
      <c r="D3668" t="s">
        <v>128</v>
      </c>
      <c r="E3668" t="s">
        <v>111</v>
      </c>
      <c r="F3668">
        <v>28</v>
      </c>
      <c r="G3668" t="str">
        <f>VLOOKUP(A3668,[1]Sheet1!$B$2:$E$200,3,FALSE)</f>
        <v>CLAVEL</v>
      </c>
      <c r="H3668" s="6">
        <f>+Tabla1[[#This Row],[VALOR]]/7</f>
        <v>4</v>
      </c>
    </row>
    <row r="3669" spans="1:11" hidden="1" x14ac:dyDescent="0.25">
      <c r="A3669" t="s">
        <v>90</v>
      </c>
      <c r="B3669" t="s">
        <v>98</v>
      </c>
      <c r="C3669" t="s">
        <v>103</v>
      </c>
      <c r="D3669" t="s">
        <v>134</v>
      </c>
      <c r="E3669" t="s">
        <v>111</v>
      </c>
      <c r="F3669">
        <v>259</v>
      </c>
      <c r="G3669" t="str">
        <f>VLOOKUP(A3669,[1]Sheet1!$B$2:$E$200,3,FALSE)</f>
        <v>CLAVEL</v>
      </c>
      <c r="H3669" s="6">
        <f>+Tabla1[[#This Row],[VALOR]]/7</f>
        <v>37</v>
      </c>
      <c r="J3669">
        <v>37</v>
      </c>
      <c r="K3669">
        <f>+J3669*7</f>
        <v>259</v>
      </c>
    </row>
    <row r="3670" spans="1:11" hidden="1" x14ac:dyDescent="0.25">
      <c r="A3670" t="s">
        <v>90</v>
      </c>
      <c r="B3670" t="s">
        <v>98</v>
      </c>
      <c r="C3670" t="s">
        <v>103</v>
      </c>
      <c r="D3670" t="s">
        <v>134</v>
      </c>
      <c r="E3670" t="s">
        <v>111</v>
      </c>
      <c r="F3670">
        <v>294</v>
      </c>
      <c r="G3670" t="str">
        <f>VLOOKUP(A3670,[1]Sheet1!$B$2:$E$200,3,FALSE)</f>
        <v>CLAVEL</v>
      </c>
      <c r="H3670" s="6">
        <f>+Tabla1[[#This Row],[VALOR]]/7</f>
        <v>42</v>
      </c>
      <c r="J3670">
        <v>42</v>
      </c>
      <c r="K3670">
        <f t="shared" ref="K3670" si="39">+J3670*7</f>
        <v>294</v>
      </c>
    </row>
    <row r="3671" spans="1:11" hidden="1" x14ac:dyDescent="0.25">
      <c r="A3671" t="s">
        <v>91</v>
      </c>
      <c r="B3671" t="s">
        <v>98</v>
      </c>
      <c r="C3671" t="s">
        <v>103</v>
      </c>
      <c r="D3671" t="s">
        <v>134</v>
      </c>
      <c r="E3671" t="s">
        <v>111</v>
      </c>
      <c r="F3671">
        <v>112</v>
      </c>
      <c r="G3671" t="str">
        <f>VLOOKUP(A3671,[1]Sheet1!$B$2:$E$200,3,FALSE)</f>
        <v>CLAVEL</v>
      </c>
      <c r="H3671" s="6">
        <f>+Tabla1[[#This Row],[VALOR]]/7</f>
        <v>16</v>
      </c>
      <c r="J3671">
        <f>16*7</f>
        <v>112</v>
      </c>
    </row>
    <row r="3672" spans="1:11" hidden="1" x14ac:dyDescent="0.25">
      <c r="A3672" t="s">
        <v>91</v>
      </c>
      <c r="B3672" t="s">
        <v>98</v>
      </c>
      <c r="C3672" t="s">
        <v>103</v>
      </c>
      <c r="D3672" t="s">
        <v>134</v>
      </c>
      <c r="E3672" t="s">
        <v>111</v>
      </c>
      <c r="F3672">
        <v>294</v>
      </c>
      <c r="G3672" t="str">
        <f>VLOOKUP(A3672,[1]Sheet1!$B$2:$E$200,3,FALSE)</f>
        <v>CLAVEL</v>
      </c>
      <c r="H3672" s="6">
        <f>+Tabla1[[#This Row],[VALOR]]/7</f>
        <v>42</v>
      </c>
      <c r="J3672">
        <f>42*7</f>
        <v>294</v>
      </c>
    </row>
  </sheetData>
  <pageMargins left="0.70866141732283472" right="0.70866141732283472" top="0.74803149606299213" bottom="0.74803149606299213" header="0.31496062992125984" footer="0.31496062992125984"/>
  <pageSetup scale="84" fitToHeight="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1" sqref="A5:A129"/>
      <pivotSelection showHeader="1" axis="axisRow" activeRow="10" previous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.25"/>
  <cols>
    <col min="1" max="1" width="22" customWidth="1"/>
    <col min="2" max="2" width="9.85546875" bestFit="1" customWidth="1"/>
    <col min="3" max="3" width="18.140625" bestFit="1" customWidth="1"/>
    <col min="4" max="4" width="15.7109375" bestFit="1" customWidth="1"/>
    <col min="5" max="5" width="13.85546875" bestFit="1" customWidth="1"/>
    <col min="6" max="6" width="11.7109375" bestFit="1" customWidth="1"/>
    <col min="7" max="7" width="11" customWidth="1"/>
    <col min="8" max="8" width="10.28515625" customWidth="1"/>
    <col min="9" max="9" width="14" bestFit="1" customWidth="1"/>
    <col min="11" max="11" width="10.140625" customWidth="1"/>
    <col min="12" max="12" width="17.28515625" bestFit="1" customWidth="1"/>
    <col min="13" max="13" width="10.5703125" bestFit="1" customWidth="1"/>
    <col min="14" max="14" width="11" bestFit="1" customWidth="1"/>
    <col min="15" max="15" width="12.5703125" bestFit="1" customWidth="1"/>
  </cols>
  <sheetData>
    <row r="1" spans="1:2" x14ac:dyDescent="0.25">
      <c r="A1" s="2" t="s">
        <v>97</v>
      </c>
      <c r="B1" t="s">
        <v>161</v>
      </c>
    </row>
    <row r="2" spans="1:2" x14ac:dyDescent="0.25">
      <c r="A2" s="2" t="s">
        <v>100</v>
      </c>
      <c r="B2" t="s">
        <v>161</v>
      </c>
    </row>
    <row r="4" spans="1:2" x14ac:dyDescent="0.25">
      <c r="A4" s="2" t="s">
        <v>140</v>
      </c>
    </row>
    <row r="5" spans="1:2" x14ac:dyDescent="0.25">
      <c r="A5" s="3" t="s">
        <v>0</v>
      </c>
    </row>
    <row r="6" spans="1:2" x14ac:dyDescent="0.25">
      <c r="A6" s="3" t="s">
        <v>1</v>
      </c>
    </row>
    <row r="7" spans="1:2" x14ac:dyDescent="0.25">
      <c r="A7" s="3" t="s">
        <v>2</v>
      </c>
    </row>
    <row r="8" spans="1:2" x14ac:dyDescent="0.25">
      <c r="A8" s="3" t="s">
        <v>3</v>
      </c>
    </row>
    <row r="9" spans="1:2" x14ac:dyDescent="0.25">
      <c r="A9" s="3" t="s">
        <v>4</v>
      </c>
    </row>
    <row r="10" spans="1:2" x14ac:dyDescent="0.25">
      <c r="A10" s="3" t="s">
        <v>5</v>
      </c>
    </row>
    <row r="11" spans="1:2" x14ac:dyDescent="0.25">
      <c r="A11" s="3" t="s">
        <v>6</v>
      </c>
    </row>
    <row r="12" spans="1:2" x14ac:dyDescent="0.25">
      <c r="A12" s="3" t="s">
        <v>114</v>
      </c>
    </row>
    <row r="13" spans="1:2" x14ac:dyDescent="0.25">
      <c r="A13" s="3" t="s">
        <v>7</v>
      </c>
    </row>
    <row r="14" spans="1:2" x14ac:dyDescent="0.25">
      <c r="A14" s="3" t="s">
        <v>8</v>
      </c>
    </row>
    <row r="15" spans="1:2" x14ac:dyDescent="0.25">
      <c r="A15" s="3" t="s">
        <v>9</v>
      </c>
    </row>
    <row r="16" spans="1:2" x14ac:dyDescent="0.25">
      <c r="A16" s="3" t="s">
        <v>10</v>
      </c>
    </row>
    <row r="17" spans="1:1" x14ac:dyDescent="0.25">
      <c r="A17" s="3" t="s">
        <v>11</v>
      </c>
    </row>
    <row r="18" spans="1:1" x14ac:dyDescent="0.25">
      <c r="A18" s="3" t="s">
        <v>12</v>
      </c>
    </row>
    <row r="19" spans="1:1" x14ac:dyDescent="0.25">
      <c r="A19" s="3" t="s">
        <v>13</v>
      </c>
    </row>
    <row r="20" spans="1:1" x14ac:dyDescent="0.25">
      <c r="A20" s="3" t="s">
        <v>14</v>
      </c>
    </row>
    <row r="21" spans="1:1" x14ac:dyDescent="0.25">
      <c r="A21" s="3" t="s">
        <v>15</v>
      </c>
    </row>
    <row r="22" spans="1:1" x14ac:dyDescent="0.25">
      <c r="A22" s="3" t="s">
        <v>16</v>
      </c>
    </row>
    <row r="23" spans="1:1" x14ac:dyDescent="0.25">
      <c r="A23" s="3" t="s">
        <v>17</v>
      </c>
    </row>
    <row r="24" spans="1:1" x14ac:dyDescent="0.25">
      <c r="A24" s="3" t="s">
        <v>18</v>
      </c>
    </row>
    <row r="25" spans="1:1" x14ac:dyDescent="0.25">
      <c r="A25" s="3" t="s">
        <v>19</v>
      </c>
    </row>
    <row r="26" spans="1:1" x14ac:dyDescent="0.25">
      <c r="A26" s="3" t="s">
        <v>20</v>
      </c>
    </row>
    <row r="27" spans="1:1" x14ac:dyDescent="0.25">
      <c r="A27" s="3" t="s">
        <v>21</v>
      </c>
    </row>
    <row r="28" spans="1:1" x14ac:dyDescent="0.25">
      <c r="A28" s="3" t="s">
        <v>115</v>
      </c>
    </row>
    <row r="29" spans="1:1" x14ac:dyDescent="0.25">
      <c r="A29" s="3" t="s">
        <v>22</v>
      </c>
    </row>
    <row r="30" spans="1:1" x14ac:dyDescent="0.25">
      <c r="A30" s="3" t="s">
        <v>23</v>
      </c>
    </row>
    <row r="31" spans="1:1" x14ac:dyDescent="0.25">
      <c r="A31" s="3" t="s">
        <v>24</v>
      </c>
    </row>
    <row r="32" spans="1:1" x14ac:dyDescent="0.25">
      <c r="A32" s="3" t="s">
        <v>25</v>
      </c>
    </row>
    <row r="33" spans="1:1" x14ac:dyDescent="0.25">
      <c r="A33" s="3" t="s">
        <v>26</v>
      </c>
    </row>
    <row r="34" spans="1:1" x14ac:dyDescent="0.25">
      <c r="A34" s="3" t="s">
        <v>27</v>
      </c>
    </row>
    <row r="35" spans="1:1" x14ac:dyDescent="0.25">
      <c r="A35" s="3" t="s">
        <v>28</v>
      </c>
    </row>
    <row r="36" spans="1:1" x14ac:dyDescent="0.25">
      <c r="A36" s="3" t="s">
        <v>29</v>
      </c>
    </row>
    <row r="37" spans="1:1" x14ac:dyDescent="0.25">
      <c r="A37" s="3" t="s">
        <v>116</v>
      </c>
    </row>
    <row r="38" spans="1:1" x14ac:dyDescent="0.25">
      <c r="A38" s="3" t="s">
        <v>30</v>
      </c>
    </row>
    <row r="39" spans="1:1" x14ac:dyDescent="0.25">
      <c r="A39" s="3" t="s">
        <v>31</v>
      </c>
    </row>
    <row r="40" spans="1:1" x14ac:dyDescent="0.25">
      <c r="A40" s="3" t="s">
        <v>32</v>
      </c>
    </row>
    <row r="41" spans="1:1" x14ac:dyDescent="0.25">
      <c r="A41" s="3" t="s">
        <v>33</v>
      </c>
    </row>
    <row r="42" spans="1:1" x14ac:dyDescent="0.25">
      <c r="A42" s="3" t="s">
        <v>34</v>
      </c>
    </row>
    <row r="43" spans="1:1" x14ac:dyDescent="0.25">
      <c r="A43" s="3" t="s">
        <v>35</v>
      </c>
    </row>
    <row r="44" spans="1:1" x14ac:dyDescent="0.25">
      <c r="A44" s="3" t="s">
        <v>36</v>
      </c>
    </row>
    <row r="45" spans="1:1" x14ac:dyDescent="0.25">
      <c r="A45" s="3" t="s">
        <v>37</v>
      </c>
    </row>
    <row r="46" spans="1:1" x14ac:dyDescent="0.25">
      <c r="A46" s="3" t="s">
        <v>38</v>
      </c>
    </row>
    <row r="47" spans="1:1" x14ac:dyDescent="0.25">
      <c r="A47" s="3" t="s">
        <v>39</v>
      </c>
    </row>
    <row r="48" spans="1:1" x14ac:dyDescent="0.25">
      <c r="A48" s="3" t="s">
        <v>40</v>
      </c>
    </row>
    <row r="49" spans="1:1" x14ac:dyDescent="0.25">
      <c r="A49" s="3" t="s">
        <v>41</v>
      </c>
    </row>
    <row r="50" spans="1:1" x14ac:dyDescent="0.25">
      <c r="A50" s="3" t="s">
        <v>42</v>
      </c>
    </row>
    <row r="51" spans="1:1" x14ac:dyDescent="0.25">
      <c r="A51" s="3" t="s">
        <v>43</v>
      </c>
    </row>
    <row r="52" spans="1:1" x14ac:dyDescent="0.25">
      <c r="A52" s="3" t="s">
        <v>44</v>
      </c>
    </row>
    <row r="53" spans="1:1" x14ac:dyDescent="0.25">
      <c r="A53" s="3" t="s">
        <v>45</v>
      </c>
    </row>
    <row r="54" spans="1:1" x14ac:dyDescent="0.25">
      <c r="A54" s="3" t="s">
        <v>46</v>
      </c>
    </row>
    <row r="55" spans="1:1" x14ac:dyDescent="0.25">
      <c r="A55" s="3" t="s">
        <v>47</v>
      </c>
    </row>
    <row r="56" spans="1:1" x14ac:dyDescent="0.25">
      <c r="A56" s="3" t="s">
        <v>48</v>
      </c>
    </row>
    <row r="57" spans="1:1" x14ac:dyDescent="0.25">
      <c r="A57" s="3" t="s">
        <v>112</v>
      </c>
    </row>
    <row r="58" spans="1:1" x14ac:dyDescent="0.25">
      <c r="A58" s="3" t="s">
        <v>49</v>
      </c>
    </row>
    <row r="59" spans="1:1" x14ac:dyDescent="0.25">
      <c r="A59" s="3" t="s">
        <v>50</v>
      </c>
    </row>
    <row r="60" spans="1:1" x14ac:dyDescent="0.25">
      <c r="A60" s="3" t="s">
        <v>51</v>
      </c>
    </row>
    <row r="61" spans="1:1" x14ac:dyDescent="0.25">
      <c r="A61" s="3" t="s">
        <v>52</v>
      </c>
    </row>
    <row r="62" spans="1:1" x14ac:dyDescent="0.25">
      <c r="A62" s="3" t="s">
        <v>53</v>
      </c>
    </row>
    <row r="63" spans="1:1" x14ac:dyDescent="0.25">
      <c r="A63" s="3" t="s">
        <v>54</v>
      </c>
    </row>
    <row r="64" spans="1:1" x14ac:dyDescent="0.25">
      <c r="A64" s="3" t="s">
        <v>55</v>
      </c>
    </row>
    <row r="65" spans="1:1" x14ac:dyDescent="0.25">
      <c r="A65" s="3" t="s">
        <v>56</v>
      </c>
    </row>
    <row r="66" spans="1:1" x14ac:dyDescent="0.25">
      <c r="A66" s="3" t="s">
        <v>57</v>
      </c>
    </row>
    <row r="67" spans="1:1" x14ac:dyDescent="0.25">
      <c r="A67" s="3" t="s">
        <v>113</v>
      </c>
    </row>
    <row r="68" spans="1:1" x14ac:dyDescent="0.25">
      <c r="A68" s="3" t="s">
        <v>117</v>
      </c>
    </row>
    <row r="69" spans="1:1" x14ac:dyDescent="0.25">
      <c r="A69" s="3" t="s">
        <v>58</v>
      </c>
    </row>
    <row r="70" spans="1:1" x14ac:dyDescent="0.25">
      <c r="A70" s="3" t="s">
        <v>118</v>
      </c>
    </row>
    <row r="71" spans="1:1" x14ac:dyDescent="0.25">
      <c r="A71" s="3" t="s">
        <v>59</v>
      </c>
    </row>
    <row r="72" spans="1:1" x14ac:dyDescent="0.25">
      <c r="A72" s="3" t="s">
        <v>60</v>
      </c>
    </row>
    <row r="73" spans="1:1" x14ac:dyDescent="0.25">
      <c r="A73" s="3" t="s">
        <v>61</v>
      </c>
    </row>
    <row r="74" spans="1:1" x14ac:dyDescent="0.25">
      <c r="A74" s="3" t="s">
        <v>62</v>
      </c>
    </row>
    <row r="75" spans="1:1" x14ac:dyDescent="0.25">
      <c r="A75" s="3" t="s">
        <v>63</v>
      </c>
    </row>
    <row r="76" spans="1:1" x14ac:dyDescent="0.25">
      <c r="A76" s="3" t="s">
        <v>64</v>
      </c>
    </row>
    <row r="77" spans="1:1" x14ac:dyDescent="0.25">
      <c r="A77" s="3" t="s">
        <v>65</v>
      </c>
    </row>
    <row r="78" spans="1:1" x14ac:dyDescent="0.25">
      <c r="A78" s="3" t="s">
        <v>66</v>
      </c>
    </row>
    <row r="79" spans="1:1" x14ac:dyDescent="0.25">
      <c r="A79" s="3" t="s">
        <v>67</v>
      </c>
    </row>
    <row r="80" spans="1:1" x14ac:dyDescent="0.25">
      <c r="A80" s="3" t="s">
        <v>68</v>
      </c>
    </row>
    <row r="81" spans="1:1" x14ac:dyDescent="0.25">
      <c r="A81" s="3" t="s">
        <v>69</v>
      </c>
    </row>
    <row r="82" spans="1:1" x14ac:dyDescent="0.25">
      <c r="A82" s="3" t="s">
        <v>70</v>
      </c>
    </row>
    <row r="83" spans="1:1" x14ac:dyDescent="0.25">
      <c r="A83" s="3" t="s">
        <v>71</v>
      </c>
    </row>
    <row r="84" spans="1:1" x14ac:dyDescent="0.25">
      <c r="A84" s="3" t="s">
        <v>72</v>
      </c>
    </row>
    <row r="85" spans="1:1" x14ac:dyDescent="0.25">
      <c r="A85" s="3" t="s">
        <v>73</v>
      </c>
    </row>
    <row r="86" spans="1:1" x14ac:dyDescent="0.25">
      <c r="A86" s="3" t="s">
        <v>74</v>
      </c>
    </row>
    <row r="87" spans="1:1" x14ac:dyDescent="0.25">
      <c r="A87" s="3" t="s">
        <v>75</v>
      </c>
    </row>
    <row r="88" spans="1:1" x14ac:dyDescent="0.25">
      <c r="A88" s="3" t="s">
        <v>76</v>
      </c>
    </row>
    <row r="89" spans="1:1" x14ac:dyDescent="0.25">
      <c r="A89" s="3" t="s">
        <v>77</v>
      </c>
    </row>
    <row r="90" spans="1:1" x14ac:dyDescent="0.25">
      <c r="A90" s="3" t="s">
        <v>119</v>
      </c>
    </row>
    <row r="91" spans="1:1" x14ac:dyDescent="0.25">
      <c r="A91" s="3" t="s">
        <v>78</v>
      </c>
    </row>
    <row r="92" spans="1:1" x14ac:dyDescent="0.25">
      <c r="A92" s="3" t="s">
        <v>79</v>
      </c>
    </row>
    <row r="93" spans="1:1" x14ac:dyDescent="0.25">
      <c r="A93" s="3" t="s">
        <v>80</v>
      </c>
    </row>
    <row r="94" spans="1:1" x14ac:dyDescent="0.25">
      <c r="A94" s="3" t="s">
        <v>81</v>
      </c>
    </row>
    <row r="95" spans="1:1" x14ac:dyDescent="0.25">
      <c r="A95" s="3" t="s">
        <v>82</v>
      </c>
    </row>
    <row r="96" spans="1:1" x14ac:dyDescent="0.25">
      <c r="A96" s="3" t="s">
        <v>83</v>
      </c>
    </row>
    <row r="97" spans="1:1" x14ac:dyDescent="0.25">
      <c r="A97" s="3" t="s">
        <v>120</v>
      </c>
    </row>
    <row r="98" spans="1:1" x14ac:dyDescent="0.25">
      <c r="A98" s="3" t="s">
        <v>84</v>
      </c>
    </row>
    <row r="99" spans="1:1" x14ac:dyDescent="0.25">
      <c r="A99" s="3" t="s">
        <v>85</v>
      </c>
    </row>
    <row r="100" spans="1:1" x14ac:dyDescent="0.25">
      <c r="A100" s="3" t="s">
        <v>86</v>
      </c>
    </row>
    <row r="101" spans="1:1" x14ac:dyDescent="0.25">
      <c r="A101" s="3" t="s">
        <v>87</v>
      </c>
    </row>
    <row r="102" spans="1:1" x14ac:dyDescent="0.25">
      <c r="A102" s="3" t="s">
        <v>88</v>
      </c>
    </row>
    <row r="103" spans="1:1" x14ac:dyDescent="0.25">
      <c r="A103" s="3" t="s">
        <v>121</v>
      </c>
    </row>
    <row r="104" spans="1:1" x14ac:dyDescent="0.25">
      <c r="A104" s="3" t="s">
        <v>89</v>
      </c>
    </row>
    <row r="105" spans="1:1" x14ac:dyDescent="0.25">
      <c r="A105" s="3" t="s">
        <v>90</v>
      </c>
    </row>
    <row r="106" spans="1:1" x14ac:dyDescent="0.25">
      <c r="A106" s="3" t="s">
        <v>91</v>
      </c>
    </row>
    <row r="107" spans="1:1" x14ac:dyDescent="0.25">
      <c r="A107" s="3" t="s">
        <v>92</v>
      </c>
    </row>
    <row r="108" spans="1:1" x14ac:dyDescent="0.25">
      <c r="A108" s="3" t="s">
        <v>93</v>
      </c>
    </row>
    <row r="109" spans="1:1" x14ac:dyDescent="0.25">
      <c r="A109" s="3" t="s">
        <v>94</v>
      </c>
    </row>
    <row r="110" spans="1:1" x14ac:dyDescent="0.25">
      <c r="A110" s="3" t="s">
        <v>95</v>
      </c>
    </row>
    <row r="111" spans="1:1" x14ac:dyDescent="0.25">
      <c r="A111" s="3" t="s">
        <v>122</v>
      </c>
    </row>
    <row r="112" spans="1:1" x14ac:dyDescent="0.25">
      <c r="A112" s="3" t="s">
        <v>123</v>
      </c>
    </row>
    <row r="113" spans="1:1" x14ac:dyDescent="0.25">
      <c r="A113" s="3" t="s">
        <v>96</v>
      </c>
    </row>
    <row r="114" spans="1:1" x14ac:dyDescent="0.25">
      <c r="A114" s="3" t="s">
        <v>143</v>
      </c>
    </row>
    <row r="115" spans="1:1" x14ac:dyDescent="0.25">
      <c r="A115" s="3" t="s">
        <v>144</v>
      </c>
    </row>
    <row r="116" spans="1:1" x14ac:dyDescent="0.25">
      <c r="A116" s="3" t="s">
        <v>145</v>
      </c>
    </row>
    <row r="117" spans="1:1" x14ac:dyDescent="0.25">
      <c r="A117" s="3" t="s">
        <v>146</v>
      </c>
    </row>
    <row r="118" spans="1:1" x14ac:dyDescent="0.25">
      <c r="A118" s="3" t="s">
        <v>147</v>
      </c>
    </row>
    <row r="119" spans="1:1" x14ac:dyDescent="0.25">
      <c r="A119" s="3" t="s">
        <v>148</v>
      </c>
    </row>
    <row r="120" spans="1:1" x14ac:dyDescent="0.25">
      <c r="A120" s="3" t="s">
        <v>149</v>
      </c>
    </row>
    <row r="121" spans="1:1" x14ac:dyDescent="0.25">
      <c r="A121" s="3" t="s">
        <v>150</v>
      </c>
    </row>
    <row r="122" spans="1:1" x14ac:dyDescent="0.25">
      <c r="A122" s="3" t="s">
        <v>151</v>
      </c>
    </row>
    <row r="123" spans="1:1" x14ac:dyDescent="0.25">
      <c r="A123" s="3" t="s">
        <v>152</v>
      </c>
    </row>
    <row r="124" spans="1:1" x14ac:dyDescent="0.25">
      <c r="A124" s="3" t="s">
        <v>153</v>
      </c>
    </row>
    <row r="125" spans="1:1" x14ac:dyDescent="0.25">
      <c r="A125" s="3" t="s">
        <v>154</v>
      </c>
    </row>
    <row r="126" spans="1:1" x14ac:dyDescent="0.25">
      <c r="A126" s="3" t="s">
        <v>155</v>
      </c>
    </row>
    <row r="127" spans="1:1" x14ac:dyDescent="0.25">
      <c r="A127" s="3" t="s">
        <v>156</v>
      </c>
    </row>
    <row r="128" spans="1:1" x14ac:dyDescent="0.25">
      <c r="A128" s="3" t="s">
        <v>157</v>
      </c>
    </row>
    <row r="129" spans="1:1" x14ac:dyDescent="0.25">
      <c r="A129" s="3" t="s">
        <v>162</v>
      </c>
    </row>
    <row r="130" spans="1:1" x14ac:dyDescent="0.25">
      <c r="A130" s="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2020-11-05T12:27:47Z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