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t Amin\Desktop\Github\UC_Admissions_Res_vs_NonRes\"/>
    </mc:Choice>
  </mc:AlternateContent>
  <bookViews>
    <workbookView xWindow="0" yWindow="0" windowWidth="8550" windowHeight="6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57" i="1"/>
  <c r="C57" i="1"/>
  <c r="B57" i="1"/>
  <c r="E56" i="1"/>
  <c r="D56" i="1"/>
  <c r="C56" i="1"/>
  <c r="B56" i="1"/>
  <c r="E50" i="1"/>
  <c r="D50" i="1"/>
  <c r="C50" i="1"/>
  <c r="B50" i="1"/>
  <c r="E49" i="1"/>
  <c r="D49" i="1"/>
  <c r="C49" i="1"/>
  <c r="B49" i="1"/>
  <c r="E43" i="1"/>
  <c r="D43" i="1"/>
  <c r="C43" i="1"/>
  <c r="B43" i="1"/>
  <c r="E42" i="1"/>
  <c r="D42" i="1"/>
  <c r="C42" i="1"/>
  <c r="B42" i="1"/>
  <c r="E36" i="1"/>
  <c r="D36" i="1"/>
  <c r="C36" i="1"/>
  <c r="B36" i="1"/>
  <c r="E35" i="1"/>
  <c r="D35" i="1"/>
  <c r="C35" i="1"/>
  <c r="B35" i="1"/>
  <c r="E29" i="1"/>
  <c r="D29" i="1"/>
  <c r="C29" i="1"/>
  <c r="B29" i="1"/>
  <c r="E28" i="1"/>
  <c r="D28" i="1"/>
  <c r="C28" i="1"/>
  <c r="B28" i="1"/>
  <c r="E22" i="1"/>
  <c r="D22" i="1"/>
  <c r="C22" i="1"/>
  <c r="B22" i="1"/>
  <c r="E21" i="1"/>
  <c r="D21" i="1"/>
  <c r="C21" i="1"/>
  <c r="B21" i="1"/>
  <c r="E15" i="1"/>
  <c r="D15" i="1"/>
  <c r="C15" i="1"/>
  <c r="B15" i="1"/>
  <c r="E14" i="1"/>
  <c r="D14" i="1"/>
  <c r="C14" i="1"/>
  <c r="B14" i="1"/>
  <c r="C8" i="1"/>
  <c r="D8" i="1"/>
  <c r="E8" i="1"/>
  <c r="C7" i="1"/>
  <c r="D7" i="1"/>
  <c r="E7" i="1"/>
  <c r="B7" i="1"/>
  <c r="B8" i="1"/>
  <c r="E13" i="1"/>
  <c r="E12" i="1"/>
  <c r="E6" i="1"/>
  <c r="E5" i="1"/>
  <c r="E55" i="1" l="1"/>
  <c r="E54" i="1"/>
  <c r="E48" i="1"/>
  <c r="E47" i="1"/>
  <c r="E41" i="1"/>
  <c r="E40" i="1"/>
  <c r="E34" i="1"/>
  <c r="E33" i="1"/>
  <c r="E27" i="1"/>
  <c r="E26" i="1"/>
  <c r="E20" i="1"/>
  <c r="E19" i="1"/>
</calcChain>
</file>

<file path=xl/sharedStrings.xml><?xml version="1.0" encoding="utf-8"?>
<sst xmlns="http://schemas.openxmlformats.org/spreadsheetml/2006/main" count="56" uniqueCount="14">
  <si>
    <t>UCB</t>
  </si>
  <si>
    <t>ad</t>
  </si>
  <si>
    <t>ap</t>
  </si>
  <si>
    <t>nad</t>
  </si>
  <si>
    <t>nap</t>
  </si>
  <si>
    <t>adr</t>
  </si>
  <si>
    <t>apr</t>
  </si>
  <si>
    <t>UCD</t>
  </si>
  <si>
    <t>UCI</t>
  </si>
  <si>
    <t>UCLA</t>
  </si>
  <si>
    <t>UCM</t>
  </si>
  <si>
    <t>UCR</t>
  </si>
  <si>
    <t>UCSB</t>
  </si>
  <si>
    <t>UCSC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</si>
</sst>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2" fillId="0" borderId="0" xfId="2" applyAlignment="1"/>
    <xf numFmtId="164" fontId="3" fillId="0" borderId="1" xfId="2" applyNumberFormat="1" applyFont="1" applyFill="1" applyBorder="1" applyAlignment="1">
      <alignment wrapText="1"/>
    </xf>
    <xf numFmtId="164" fontId="3" fillId="0" borderId="2" xfId="2" applyNumberFormat="1" applyFont="1" applyFill="1" applyBorder="1" applyAlignment="1">
      <alignment wrapText="1"/>
    </xf>
    <xf numFmtId="0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44" workbookViewId="0">
      <selection activeCell="B56" sqref="B56:E57"/>
    </sheetView>
  </sheetViews>
  <sheetFormatPr defaultRowHeight="14.5" x14ac:dyDescent="0.35"/>
  <sheetData>
    <row r="1" spans="1:5" x14ac:dyDescent="0.35">
      <c r="B1">
        <v>2012</v>
      </c>
      <c r="C1">
        <v>2013</v>
      </c>
      <c r="D1">
        <v>2014</v>
      </c>
      <c r="E1">
        <v>2015</v>
      </c>
    </row>
    <row r="2" spans="1:5" x14ac:dyDescent="0.35">
      <c r="A2" t="s">
        <v>0</v>
      </c>
      <c r="B2" s="1"/>
      <c r="C2" s="2"/>
      <c r="D2" s="2"/>
    </row>
    <row r="3" spans="1:5" x14ac:dyDescent="0.35">
      <c r="A3" t="s">
        <v>1</v>
      </c>
      <c r="B3" s="1">
        <v>9348</v>
      </c>
      <c r="C3" s="3">
        <v>9219</v>
      </c>
      <c r="D3" s="3">
        <v>8391</v>
      </c>
      <c r="E3">
        <v>8732</v>
      </c>
    </row>
    <row r="4" spans="1:5" x14ac:dyDescent="0.35">
      <c r="A4" t="s">
        <v>2</v>
      </c>
      <c r="B4">
        <v>41190</v>
      </c>
      <c r="C4">
        <v>43137</v>
      </c>
      <c r="D4">
        <v>44564</v>
      </c>
      <c r="E4">
        <v>45647</v>
      </c>
    </row>
    <row r="5" spans="1:5" x14ac:dyDescent="0.35">
      <c r="A5" t="s">
        <v>3</v>
      </c>
      <c r="B5">
        <v>3960</v>
      </c>
      <c r="C5">
        <v>4882</v>
      </c>
      <c r="D5">
        <v>4404</v>
      </c>
      <c r="E5">
        <f>_xlfn.NUMBERVALUE(3305+1295)</f>
        <v>4600</v>
      </c>
    </row>
    <row r="6" spans="1:5" x14ac:dyDescent="0.35">
      <c r="A6" t="s">
        <v>4</v>
      </c>
      <c r="B6">
        <v>20512</v>
      </c>
      <c r="C6">
        <v>24554</v>
      </c>
      <c r="D6">
        <v>29207</v>
      </c>
      <c r="E6">
        <f>_xlfn.NUMBERVALUE(18581+14695)</f>
        <v>33276</v>
      </c>
    </row>
    <row r="7" spans="1:5" x14ac:dyDescent="0.35">
      <c r="A7" t="s">
        <v>5</v>
      </c>
      <c r="B7" s="4">
        <f>B3/B5</f>
        <v>2.3606060606060608</v>
      </c>
      <c r="C7" s="4">
        <f t="shared" ref="C7:E7" si="0">C3/C5</f>
        <v>1.8883654240065546</v>
      </c>
      <c r="D7" s="4">
        <f t="shared" si="0"/>
        <v>1.9053133514986376</v>
      </c>
      <c r="E7" s="4">
        <f t="shared" si="0"/>
        <v>1.8982608695652174</v>
      </c>
    </row>
    <row r="8" spans="1:5" x14ac:dyDescent="0.35">
      <c r="A8" t="s">
        <v>6</v>
      </c>
      <c r="B8" s="4">
        <f>B4/B6</f>
        <v>2.0080928237129485</v>
      </c>
      <c r="C8" s="4">
        <f t="shared" ref="C8:E8" si="1">C4/C6</f>
        <v>1.756821699112161</v>
      </c>
      <c r="D8" s="4">
        <f t="shared" si="1"/>
        <v>1.5257986099222789</v>
      </c>
      <c r="E8" s="4">
        <f t="shared" si="1"/>
        <v>1.3717694434427214</v>
      </c>
    </row>
    <row r="9" spans="1:5" x14ac:dyDescent="0.35">
      <c r="A9" t="s">
        <v>7</v>
      </c>
    </row>
    <row r="10" spans="1:5" x14ac:dyDescent="0.35">
      <c r="A10" t="s">
        <v>1</v>
      </c>
      <c r="B10">
        <v>18922</v>
      </c>
      <c r="C10">
        <v>16942</v>
      </c>
      <c r="D10">
        <v>17813</v>
      </c>
      <c r="E10">
        <v>15836</v>
      </c>
    </row>
    <row r="11" spans="1:5" x14ac:dyDescent="0.35">
      <c r="A11" t="s">
        <v>2</v>
      </c>
      <c r="B11">
        <v>42543</v>
      </c>
      <c r="C11">
        <v>45742</v>
      </c>
      <c r="D11">
        <v>46808</v>
      </c>
      <c r="E11">
        <v>48338</v>
      </c>
    </row>
    <row r="12" spans="1:5" x14ac:dyDescent="0.35">
      <c r="A12" t="s">
        <v>3</v>
      </c>
      <c r="B12">
        <v>3616</v>
      </c>
      <c r="C12">
        <v>5056</v>
      </c>
      <c r="D12">
        <v>6738</v>
      </c>
      <c r="E12">
        <f>_xlfn.NUMBERVALUE(3082+5752)</f>
        <v>8834</v>
      </c>
    </row>
    <row r="13" spans="1:5" x14ac:dyDescent="0.35">
      <c r="A13" t="s">
        <v>4</v>
      </c>
      <c r="B13">
        <v>6873</v>
      </c>
      <c r="C13">
        <v>10153</v>
      </c>
      <c r="D13">
        <v>13728</v>
      </c>
      <c r="E13">
        <f>_xlfn.NUMBERVALUE(5039+11249)</f>
        <v>16288</v>
      </c>
    </row>
    <row r="14" spans="1:5" x14ac:dyDescent="0.35">
      <c r="A14" t="s">
        <v>5</v>
      </c>
      <c r="B14" s="4">
        <f>B10/B12</f>
        <v>5.2328539823008846</v>
      </c>
      <c r="C14" s="4">
        <f t="shared" ref="C14:E14" si="2">C10/C12</f>
        <v>3.3508702531645569</v>
      </c>
      <c r="D14" s="4">
        <f t="shared" si="2"/>
        <v>2.643662807954883</v>
      </c>
      <c r="E14" s="4">
        <f t="shared" si="2"/>
        <v>1.7926194249490603</v>
      </c>
    </row>
    <row r="15" spans="1:5" x14ac:dyDescent="0.35">
      <c r="A15" t="s">
        <v>6</v>
      </c>
      <c r="B15" s="4">
        <f>B11/B13</f>
        <v>6.1898734177215191</v>
      </c>
      <c r="C15" s="4">
        <f t="shared" ref="C15:E15" si="3">C11/C13</f>
        <v>4.5052693785088147</v>
      </c>
      <c r="D15" s="4">
        <f t="shared" si="3"/>
        <v>3.4096736596736599</v>
      </c>
      <c r="E15" s="4">
        <f t="shared" si="3"/>
        <v>2.9677062868369353</v>
      </c>
    </row>
    <row r="16" spans="1:5" x14ac:dyDescent="0.35">
      <c r="A16" t="s">
        <v>8</v>
      </c>
    </row>
    <row r="17" spans="1:5" x14ac:dyDescent="0.35">
      <c r="A17" t="s">
        <v>1</v>
      </c>
      <c r="B17">
        <v>15955</v>
      </c>
      <c r="C17">
        <v>19494</v>
      </c>
      <c r="D17">
        <v>17396</v>
      </c>
      <c r="E17">
        <v>18383</v>
      </c>
    </row>
    <row r="18" spans="1:5" x14ac:dyDescent="0.35">
      <c r="A18" t="s">
        <v>2</v>
      </c>
      <c r="B18">
        <v>47508</v>
      </c>
      <c r="C18">
        <v>50115</v>
      </c>
      <c r="D18">
        <v>52272</v>
      </c>
      <c r="E18">
        <v>55068</v>
      </c>
    </row>
    <row r="19" spans="1:5" x14ac:dyDescent="0.35">
      <c r="A19" t="s">
        <v>3</v>
      </c>
      <c r="B19">
        <v>3851</v>
      </c>
      <c r="C19">
        <v>5474</v>
      </c>
      <c r="D19">
        <v>6177</v>
      </c>
      <c r="E19">
        <f>2880+6533</f>
        <v>9413</v>
      </c>
    </row>
    <row r="20" spans="1:5" x14ac:dyDescent="0.35">
      <c r="A20" t="s">
        <v>4</v>
      </c>
      <c r="B20">
        <v>7024</v>
      </c>
      <c r="C20">
        <v>10572</v>
      </c>
      <c r="D20">
        <v>14236</v>
      </c>
      <c r="E20">
        <f>4753+11967</f>
        <v>16720</v>
      </c>
    </row>
    <row r="21" spans="1:5" x14ac:dyDescent="0.35">
      <c r="A21" t="s">
        <v>5</v>
      </c>
      <c r="B21" s="4">
        <f>B17/B19</f>
        <v>4.1430797195533628</v>
      </c>
      <c r="C21" s="4">
        <f t="shared" ref="C21:E21" si="4">C17/C19</f>
        <v>3.5611983924004385</v>
      </c>
      <c r="D21" s="4">
        <f t="shared" si="4"/>
        <v>2.8162538449085317</v>
      </c>
      <c r="E21" s="4">
        <f t="shared" si="4"/>
        <v>1.9529374269627111</v>
      </c>
    </row>
    <row r="22" spans="1:5" x14ac:dyDescent="0.35">
      <c r="A22" t="s">
        <v>6</v>
      </c>
      <c r="B22" s="4">
        <f>B18/B20</f>
        <v>6.7636674259681095</v>
      </c>
      <c r="C22" s="4">
        <f t="shared" ref="C22:E22" si="5">C18/C20</f>
        <v>4.7403518728717371</v>
      </c>
      <c r="D22" s="4">
        <f t="shared" si="5"/>
        <v>3.6718179263838158</v>
      </c>
      <c r="E22" s="4">
        <f t="shared" si="5"/>
        <v>3.2935406698564593</v>
      </c>
    </row>
    <row r="23" spans="1:5" x14ac:dyDescent="0.35">
      <c r="A23" t="s">
        <v>9</v>
      </c>
    </row>
    <row r="24" spans="1:5" x14ac:dyDescent="0.35">
      <c r="A24" t="s">
        <v>1</v>
      </c>
      <c r="B24">
        <v>9263</v>
      </c>
      <c r="C24">
        <v>9539</v>
      </c>
      <c r="D24">
        <v>9128</v>
      </c>
      <c r="E24">
        <v>9351</v>
      </c>
    </row>
    <row r="25" spans="1:5" x14ac:dyDescent="0.35">
      <c r="A25" t="s">
        <v>2</v>
      </c>
      <c r="B25">
        <v>52254</v>
      </c>
      <c r="C25">
        <v>54936</v>
      </c>
      <c r="D25">
        <v>55949</v>
      </c>
      <c r="E25">
        <v>57836</v>
      </c>
    </row>
    <row r="26" spans="1:5" x14ac:dyDescent="0.35">
      <c r="A26" t="s">
        <v>3</v>
      </c>
      <c r="B26">
        <v>6192</v>
      </c>
      <c r="C26">
        <v>6638</v>
      </c>
      <c r="D26">
        <v>6632</v>
      </c>
      <c r="E26">
        <f>4326+2350</f>
        <v>6676</v>
      </c>
    </row>
    <row r="27" spans="1:5" x14ac:dyDescent="0.35">
      <c r="A27" t="s">
        <v>4</v>
      </c>
      <c r="B27">
        <v>20403</v>
      </c>
      <c r="C27">
        <v>25558</v>
      </c>
      <c r="D27">
        <v>30572</v>
      </c>
      <c r="E27">
        <f>18552+16334</f>
        <v>34886</v>
      </c>
    </row>
    <row r="28" spans="1:5" x14ac:dyDescent="0.35">
      <c r="A28" t="s">
        <v>5</v>
      </c>
      <c r="B28" s="4">
        <f>B24/B26</f>
        <v>1.4959625322997416</v>
      </c>
      <c r="C28" s="4">
        <f t="shared" ref="C28:E28" si="6">C24/C26</f>
        <v>1.4370292256703827</v>
      </c>
      <c r="D28" s="4">
        <f t="shared" si="6"/>
        <v>1.3763570566948131</v>
      </c>
      <c r="E28" s="4">
        <f t="shared" si="6"/>
        <v>1.4006890353505093</v>
      </c>
    </row>
    <row r="29" spans="1:5" x14ac:dyDescent="0.35">
      <c r="A29" t="s">
        <v>6</v>
      </c>
      <c r="B29" s="4">
        <f>B25/B27</f>
        <v>2.5610939567710629</v>
      </c>
      <c r="C29" s="4">
        <f t="shared" ref="C29:E29" si="7">C25/C27</f>
        <v>2.1494639643164568</v>
      </c>
      <c r="D29" s="4">
        <f t="shared" si="7"/>
        <v>1.8300732696585111</v>
      </c>
      <c r="E29" s="4">
        <f t="shared" si="7"/>
        <v>1.657857020008026</v>
      </c>
    </row>
    <row r="30" spans="1:5" x14ac:dyDescent="0.35">
      <c r="A30" t="s">
        <v>10</v>
      </c>
    </row>
    <row r="31" spans="1:5" x14ac:dyDescent="0.35">
      <c r="A31" t="s">
        <v>1</v>
      </c>
      <c r="B31">
        <v>9551</v>
      </c>
      <c r="C31">
        <v>9478</v>
      </c>
      <c r="D31">
        <v>9313</v>
      </c>
      <c r="E31">
        <v>10000</v>
      </c>
    </row>
    <row r="32" spans="1:5" x14ac:dyDescent="0.35">
      <c r="A32" t="s">
        <v>2</v>
      </c>
      <c r="B32">
        <v>12489</v>
      </c>
      <c r="C32">
        <v>14189</v>
      </c>
      <c r="D32">
        <v>14141</v>
      </c>
      <c r="E32">
        <v>15000</v>
      </c>
    </row>
    <row r="33" spans="1:5" x14ac:dyDescent="0.35">
      <c r="A33" t="s">
        <v>3</v>
      </c>
      <c r="B33">
        <v>323</v>
      </c>
      <c r="C33">
        <v>342</v>
      </c>
      <c r="D33">
        <v>467</v>
      </c>
      <c r="E33">
        <f>205+426</f>
        <v>631</v>
      </c>
    </row>
    <row r="34" spans="1:5" x14ac:dyDescent="0.35">
      <c r="A34" t="s">
        <v>4</v>
      </c>
      <c r="B34">
        <v>659</v>
      </c>
      <c r="C34">
        <v>785</v>
      </c>
      <c r="D34">
        <v>1147</v>
      </c>
      <c r="E34">
        <f>385+1019</f>
        <v>1404</v>
      </c>
    </row>
    <row r="35" spans="1:5" x14ac:dyDescent="0.35">
      <c r="A35" t="s">
        <v>5</v>
      </c>
      <c r="B35" s="4">
        <f>B31/B33</f>
        <v>29.569659442724458</v>
      </c>
      <c r="C35" s="4">
        <f t="shared" ref="C35:E35" si="8">C31/C33</f>
        <v>27.71345029239766</v>
      </c>
      <c r="D35" s="4">
        <f t="shared" si="8"/>
        <v>19.942184154175589</v>
      </c>
      <c r="E35" s="4">
        <f t="shared" si="8"/>
        <v>15.847860538827259</v>
      </c>
    </row>
    <row r="36" spans="1:5" x14ac:dyDescent="0.35">
      <c r="A36" t="s">
        <v>6</v>
      </c>
      <c r="B36" s="4">
        <f>B32/B34</f>
        <v>18.95144157814871</v>
      </c>
      <c r="C36" s="4">
        <f t="shared" ref="C36:E36" si="9">C32/C34</f>
        <v>18.075159235668789</v>
      </c>
      <c r="D36" s="4">
        <f t="shared" si="9"/>
        <v>12.328683522231909</v>
      </c>
      <c r="E36" s="4">
        <f t="shared" si="9"/>
        <v>10.683760683760683</v>
      </c>
    </row>
    <row r="37" spans="1:5" x14ac:dyDescent="0.35">
      <c r="A37" t="s">
        <v>11</v>
      </c>
    </row>
    <row r="38" spans="1:5" x14ac:dyDescent="0.35">
      <c r="A38" t="s">
        <v>1</v>
      </c>
      <c r="B38">
        <v>17053</v>
      </c>
      <c r="C38">
        <v>17071</v>
      </c>
      <c r="D38">
        <v>17758</v>
      </c>
      <c r="E38">
        <v>19237</v>
      </c>
    </row>
    <row r="39" spans="1:5" x14ac:dyDescent="0.35">
      <c r="A39" t="s">
        <v>2</v>
      </c>
      <c r="B39">
        <v>27677</v>
      </c>
      <c r="C39">
        <v>30735</v>
      </c>
      <c r="D39">
        <v>31127</v>
      </c>
      <c r="E39">
        <v>33917</v>
      </c>
    </row>
    <row r="40" spans="1:5" x14ac:dyDescent="0.35">
      <c r="A40" t="s">
        <v>3</v>
      </c>
      <c r="B40">
        <v>1322</v>
      </c>
      <c r="C40">
        <v>1431</v>
      </c>
      <c r="D40">
        <v>2039</v>
      </c>
      <c r="E40">
        <f>706+1639</f>
        <v>2345</v>
      </c>
    </row>
    <row r="41" spans="1:5" x14ac:dyDescent="0.35">
      <c r="A41" t="s">
        <v>4</v>
      </c>
      <c r="B41">
        <v>2211</v>
      </c>
      <c r="C41">
        <v>3080</v>
      </c>
      <c r="D41">
        <v>3785</v>
      </c>
      <c r="E41">
        <f>1193+3405</f>
        <v>4598</v>
      </c>
    </row>
    <row r="42" spans="1:5" x14ac:dyDescent="0.35">
      <c r="A42" t="s">
        <v>5</v>
      </c>
      <c r="B42" s="4">
        <f>B38/B40</f>
        <v>12.899394856278366</v>
      </c>
      <c r="C42" s="4">
        <f t="shared" ref="C42:E42" si="10">C38/C40</f>
        <v>11.92941998602376</v>
      </c>
      <c r="D42" s="4">
        <f t="shared" si="10"/>
        <v>8.7091711623344779</v>
      </c>
      <c r="E42" s="4">
        <f t="shared" si="10"/>
        <v>8.2034115138592743</v>
      </c>
    </row>
    <row r="43" spans="1:5" x14ac:dyDescent="0.35">
      <c r="A43" t="s">
        <v>6</v>
      </c>
      <c r="B43" s="4">
        <f>B39/B41</f>
        <v>12.517865219357757</v>
      </c>
      <c r="C43" s="4">
        <f t="shared" ref="C43:E43" si="11">C39/C41</f>
        <v>9.978896103896103</v>
      </c>
      <c r="D43" s="4">
        <f t="shared" si="11"/>
        <v>8.2237780713342143</v>
      </c>
      <c r="E43" s="4">
        <f t="shared" si="11"/>
        <v>7.3764680295780778</v>
      </c>
    </row>
    <row r="44" spans="1:5" x14ac:dyDescent="0.35">
      <c r="A44" t="s">
        <v>12</v>
      </c>
    </row>
    <row r="45" spans="1:5" x14ac:dyDescent="0.35">
      <c r="A45" t="s">
        <v>1</v>
      </c>
      <c r="B45">
        <v>18930</v>
      </c>
      <c r="C45">
        <v>19411</v>
      </c>
      <c r="D45">
        <v>18815</v>
      </c>
      <c r="E45">
        <v>17485</v>
      </c>
    </row>
    <row r="46" spans="1:5" x14ac:dyDescent="0.35">
      <c r="A46" t="s">
        <v>2</v>
      </c>
      <c r="B46">
        <v>46181</v>
      </c>
      <c r="C46">
        <v>50390</v>
      </c>
      <c r="D46">
        <v>51029</v>
      </c>
      <c r="E46">
        <v>52135</v>
      </c>
    </row>
    <row r="47" spans="1:5" x14ac:dyDescent="0.35">
      <c r="A47" t="s">
        <v>3</v>
      </c>
      <c r="B47">
        <v>4873</v>
      </c>
      <c r="C47">
        <v>4837</v>
      </c>
      <c r="D47">
        <v>5312</v>
      </c>
      <c r="E47">
        <f>2841+2748</f>
        <v>5589</v>
      </c>
    </row>
    <row r="48" spans="1:5" x14ac:dyDescent="0.35">
      <c r="A48" t="s">
        <v>4</v>
      </c>
      <c r="B48">
        <v>8650</v>
      </c>
      <c r="C48">
        <v>12026</v>
      </c>
      <c r="D48">
        <v>15774</v>
      </c>
      <c r="E48">
        <f>7499+10931</f>
        <v>18430</v>
      </c>
    </row>
    <row r="49" spans="1:5" x14ac:dyDescent="0.35">
      <c r="A49" t="s">
        <v>5</v>
      </c>
      <c r="B49" s="4">
        <f>B45/B47</f>
        <v>3.8846706341063002</v>
      </c>
      <c r="C49" s="4">
        <f t="shared" ref="C49:E49" si="12">C45/C47</f>
        <v>4.0130246020260492</v>
      </c>
      <c r="D49" s="4">
        <f t="shared" si="12"/>
        <v>3.541980421686747</v>
      </c>
      <c r="E49" s="4">
        <f t="shared" si="12"/>
        <v>3.1284666308820896</v>
      </c>
    </row>
    <row r="50" spans="1:5" x14ac:dyDescent="0.35">
      <c r="A50" t="s">
        <v>6</v>
      </c>
      <c r="B50" s="4">
        <f>B46/B48</f>
        <v>5.3388439306358384</v>
      </c>
      <c r="C50" s="4">
        <f t="shared" ref="C50:E50" si="13">C46/C48</f>
        <v>4.1900881423582241</v>
      </c>
      <c r="D50" s="4">
        <f t="shared" si="13"/>
        <v>3.2350069735006972</v>
      </c>
      <c r="E50" s="4">
        <f t="shared" si="13"/>
        <v>2.8288117200217036</v>
      </c>
    </row>
    <row r="51" spans="1:5" x14ac:dyDescent="0.35">
      <c r="A51" t="s">
        <v>13</v>
      </c>
    </row>
    <row r="52" spans="1:5" x14ac:dyDescent="0.35">
      <c r="A52" t="s">
        <v>1</v>
      </c>
      <c r="B52">
        <v>18265</v>
      </c>
      <c r="C52">
        <v>15645</v>
      </c>
      <c r="D52">
        <v>18539</v>
      </c>
      <c r="E52">
        <v>17588</v>
      </c>
    </row>
    <row r="53" spans="1:5" x14ac:dyDescent="0.35">
      <c r="A53" t="s">
        <v>2</v>
      </c>
      <c r="B53">
        <v>29647</v>
      </c>
      <c r="C53">
        <v>34046</v>
      </c>
      <c r="D53">
        <v>34578</v>
      </c>
      <c r="E53">
        <v>38014</v>
      </c>
    </row>
    <row r="54" spans="1:5" x14ac:dyDescent="0.35">
      <c r="A54" t="s">
        <v>3</v>
      </c>
      <c r="B54">
        <v>1671</v>
      </c>
      <c r="C54">
        <v>3058</v>
      </c>
      <c r="D54">
        <v>4637</v>
      </c>
      <c r="E54">
        <f>2500+3196</f>
        <v>5696</v>
      </c>
    </row>
    <row r="55" spans="1:5" x14ac:dyDescent="0.35">
      <c r="A55" t="s">
        <v>4</v>
      </c>
      <c r="B55">
        <v>3307</v>
      </c>
      <c r="C55">
        <v>4469</v>
      </c>
      <c r="D55">
        <v>6143</v>
      </c>
      <c r="E55">
        <f>2981+4555</f>
        <v>7536</v>
      </c>
    </row>
    <row r="56" spans="1:5" x14ac:dyDescent="0.35">
      <c r="A56" t="s">
        <v>5</v>
      </c>
      <c r="B56" s="4">
        <f>B52/B54</f>
        <v>10.930580490724116</v>
      </c>
      <c r="C56" s="4">
        <f t="shared" ref="C56:E56" si="14">C52/C54</f>
        <v>5.116088947024199</v>
      </c>
      <c r="D56" s="4">
        <f t="shared" si="14"/>
        <v>3.9980590899288333</v>
      </c>
      <c r="E56" s="4">
        <f t="shared" si="14"/>
        <v>3.0877808988764044</v>
      </c>
    </row>
    <row r="57" spans="1:5" x14ac:dyDescent="0.35">
      <c r="A57" t="s">
        <v>6</v>
      </c>
      <c r="B57" s="4">
        <f>B53/B55</f>
        <v>8.9649228908376166</v>
      </c>
      <c r="C57" s="4">
        <f t="shared" ref="C57:E57" si="15">C53/C55</f>
        <v>7.6182591183710002</v>
      </c>
      <c r="D57" s="4">
        <f t="shared" si="15"/>
        <v>5.6288458407944004</v>
      </c>
      <c r="E57" s="4">
        <f t="shared" si="15"/>
        <v>5.0443205944798297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Ayat Amin</dc:creator>
  <cp:lastModifiedBy>Ayat Amin</cp:lastModifiedBy>
  <dcterms:created xsi:type="dcterms:W3CDTF">2016-04-06T11:16:39Z</dcterms:created>
  <dcterms:modified xsi:type="dcterms:W3CDTF">2016-04-06T20:17:57Z</dcterms:modified>
</cp:coreProperties>
</file>