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hbo\Documents\MPSA\6050\Descriptive Statistics\Descriptive Statistics\"/>
    </mc:Choice>
  </mc:AlternateContent>
  <bookViews>
    <workbookView xWindow="0" yWindow="0" windowWidth="24000" windowHeight="9510"/>
  </bookViews>
  <sheets>
    <sheet name=" Descriptive Statistic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4" i="1" s="1"/>
  <c r="B21" i="1"/>
  <c r="B20" i="1"/>
  <c r="B27" i="1" s="1"/>
  <c r="B19" i="1"/>
  <c r="B18" i="1"/>
  <c r="B17" i="1"/>
  <c r="B16" i="1"/>
  <c r="B15" i="1"/>
  <c r="B14" i="1"/>
  <c r="B13" i="1"/>
  <c r="B12" i="1"/>
  <c r="B11" i="1"/>
  <c r="B10" i="1"/>
  <c r="B4" i="1"/>
  <c r="B28" i="1" l="1"/>
</calcChain>
</file>

<file path=xl/sharedStrings.xml><?xml version="1.0" encoding="utf-8"?>
<sst xmlns="http://schemas.openxmlformats.org/spreadsheetml/2006/main" count="59" uniqueCount="58">
  <si>
    <t>Descriptive Statistics</t>
  </si>
  <si>
    <t xml:space="preserve">   Data -----&gt;</t>
  </si>
  <si>
    <t>Grades</t>
  </si>
  <si>
    <t>Part 2: Numerical Descriptive Statstics Using Excel "Data Analysis"</t>
  </si>
  <si>
    <t>Using Data Analysis Add-in:</t>
  </si>
  <si>
    <t>Part 1: Numerical Descriptive Statstics Using Cell Formulas</t>
  </si>
  <si>
    <t>Column1</t>
  </si>
  <si>
    <t>To Calculate the mean, enter:</t>
  </si>
  <si>
    <t>steps to activate it:</t>
  </si>
  <si>
    <t xml:space="preserve">on the top right of the workbook.  </t>
  </si>
  <si>
    <r>
      <rPr>
        <sz val="12"/>
        <color theme="1"/>
        <rFont val="Calibri"/>
        <family val="2"/>
        <scheme val="minor"/>
      </rPr>
      <t xml:space="preserve">Mean:  </t>
    </r>
    <r>
      <rPr>
        <b/>
        <sz val="12"/>
        <color theme="1"/>
        <rFont val="Calibri"/>
        <family val="2"/>
        <scheme val="minor"/>
      </rPr>
      <t xml:space="preserve">                     = AVERAGE(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</si>
  <si>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r>
      <t>1. Click into the "</t>
    </r>
    <r>
      <rPr>
        <b/>
        <sz val="11"/>
        <color theme="1"/>
        <rFont val="Calibri"/>
        <family val="2"/>
        <scheme val="minor"/>
      </rPr>
      <t>File</t>
    </r>
    <r>
      <rPr>
        <sz val="11"/>
        <color theme="1"/>
        <rFont val="Calibri"/>
        <family val="2"/>
        <scheme val="minor"/>
      </rPr>
      <t>" menu on the top left corner of the workbook</t>
    </r>
  </si>
  <si>
    <r>
      <t>Select "</t>
    </r>
    <r>
      <rPr>
        <b/>
        <sz val="11"/>
        <color theme="1"/>
        <rFont val="Calibri"/>
        <family val="2"/>
        <scheme val="minor"/>
      </rPr>
      <t>Descriptive Statistics</t>
    </r>
    <r>
      <rPr>
        <sz val="11"/>
        <color theme="1"/>
        <rFont val="Calibri"/>
        <family val="2"/>
        <scheme val="minor"/>
      </rPr>
      <t>" from the list and click into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".</t>
    </r>
  </si>
  <si>
    <t>Mean</t>
  </si>
  <si>
    <r>
      <t>The "</t>
    </r>
    <r>
      <rPr>
        <b/>
        <i/>
        <sz val="11"/>
        <color theme="1"/>
        <rFont val="Calibri"/>
        <family val="2"/>
        <scheme val="minor"/>
      </rPr>
      <t>data range</t>
    </r>
    <r>
      <rPr>
        <sz val="11"/>
        <color theme="1"/>
        <rFont val="Calibri"/>
        <family val="2"/>
        <scheme val="minor"/>
      </rPr>
      <t>" in this example consists of</t>
    </r>
  </si>
  <si>
    <r>
      <t>2. Select "</t>
    </r>
    <r>
      <rPr>
        <b/>
        <sz val="11"/>
        <color theme="1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"</t>
    </r>
  </si>
  <si>
    <t>Standard Error</t>
  </si>
  <si>
    <r>
      <t>3. In the Excel Options dialog box, click into "</t>
    </r>
    <r>
      <rPr>
        <b/>
        <sz val="11"/>
        <color theme="1"/>
        <rFont val="Calibri"/>
        <family val="2"/>
        <scheme val="minor"/>
      </rPr>
      <t>Add-ins</t>
    </r>
    <r>
      <rPr>
        <sz val="11"/>
        <color theme="1"/>
        <rFont val="Calibri"/>
        <family val="2"/>
        <scheme val="minor"/>
      </rPr>
      <t>"</t>
    </r>
  </si>
  <si>
    <t>Median</t>
  </si>
  <si>
    <r>
      <t>4. Clicl into "</t>
    </r>
    <r>
      <rPr>
        <b/>
        <sz val="11"/>
        <color theme="1"/>
        <rFont val="Calibri"/>
        <family val="2"/>
        <scheme val="minor"/>
      </rPr>
      <t>Go...</t>
    </r>
    <r>
      <rPr>
        <sz val="11"/>
        <color theme="1"/>
        <rFont val="Calibri"/>
        <family val="2"/>
        <scheme val="minor"/>
      </rPr>
      <t>" at the bottom of the Add-ins dialog box</t>
    </r>
  </si>
  <si>
    <t>Mode</t>
  </si>
  <si>
    <t>Standard Deviation</t>
  </si>
  <si>
    <t>Sample Variance</t>
  </si>
  <si>
    <r>
      <rPr>
        <sz val="11"/>
        <color theme="1"/>
        <rFont val="Calibri"/>
        <family val="2"/>
        <scheme val="minor"/>
      </rPr>
      <t xml:space="preserve">Median:  </t>
    </r>
    <r>
      <rPr>
        <b/>
        <sz val="12"/>
        <color theme="1"/>
        <rFont val="Calibri"/>
        <family val="2"/>
        <scheme val="minor"/>
      </rPr>
      <t xml:space="preserve">         = MEDIAN(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</si>
  <si>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Kurtosis</t>
  </si>
  <si>
    <r>
      <rPr>
        <sz val="11"/>
        <color theme="1"/>
        <rFont val="Calibri"/>
        <family val="2"/>
        <scheme val="minor"/>
      </rPr>
      <t xml:space="preserve">Mode:  </t>
    </r>
    <r>
      <rPr>
        <b/>
        <sz val="12"/>
        <color theme="1"/>
        <rFont val="Calibri"/>
        <family val="2"/>
        <scheme val="minor"/>
      </rPr>
      <t xml:space="preserve">         = MODE(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</si>
  <si>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Skewness</t>
  </si>
  <si>
    <r>
      <rPr>
        <sz val="11"/>
        <color theme="1"/>
        <rFont val="Calibri"/>
        <family val="2"/>
        <scheme val="minor"/>
      </rPr>
      <t>Sample Variance:</t>
    </r>
    <r>
      <rPr>
        <b/>
        <sz val="12"/>
        <color theme="1"/>
        <rFont val="Calibri"/>
        <family val="2"/>
        <scheme val="minor"/>
      </rPr>
      <t xml:space="preserve">      = VAR.S(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</si>
  <si>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Range</t>
  </si>
  <si>
    <r>
      <rPr>
        <sz val="11"/>
        <color theme="1"/>
        <rFont val="Calibri"/>
        <family val="2"/>
        <scheme val="minor"/>
      </rPr>
      <t>Population Variance:</t>
    </r>
    <r>
      <rPr>
        <b/>
        <sz val="12"/>
        <color theme="1"/>
        <rFont val="Calibri"/>
        <family val="2"/>
        <scheme val="minor"/>
      </rPr>
      <t xml:space="preserve">    = VAR.P(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</si>
  <si>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Minimum</t>
  </si>
  <si>
    <r>
      <rPr>
        <sz val="11"/>
        <color theme="1"/>
        <rFont val="Calibri"/>
        <family val="2"/>
        <scheme val="minor"/>
      </rPr>
      <t>Sample Standard deviation:</t>
    </r>
    <r>
      <rPr>
        <b/>
        <sz val="12"/>
        <color theme="1"/>
        <rFont val="Calibri"/>
        <family val="2"/>
        <scheme val="minor"/>
      </rPr>
      <t xml:space="preserve">      = STDEV.S(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</si>
  <si>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Maximum</t>
  </si>
  <si>
    <r>
      <rPr>
        <sz val="11"/>
        <color theme="1"/>
        <rFont val="Calibri"/>
        <family val="2"/>
        <scheme val="minor"/>
      </rPr>
      <t>Population Standard deviation:</t>
    </r>
    <r>
      <rPr>
        <b/>
        <sz val="12"/>
        <color theme="1"/>
        <rFont val="Calibri"/>
        <family val="2"/>
        <scheme val="minor"/>
      </rPr>
      <t xml:space="preserve">      = STDEV.P(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</si>
  <si>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Sum</t>
  </si>
  <si>
    <r>
      <rPr>
        <sz val="11"/>
        <color theme="1"/>
        <rFont val="Calibri"/>
        <family val="2"/>
        <scheme val="minor"/>
      </rPr>
      <t>Largest Measurement:</t>
    </r>
    <r>
      <rPr>
        <b/>
        <sz val="12"/>
        <color theme="1"/>
        <rFont val="Calibri"/>
        <family val="2"/>
        <scheme val="minor"/>
      </rPr>
      <t xml:space="preserve">      = MAX(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</si>
  <si>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t>Count</t>
  </si>
  <si>
    <r>
      <rPr>
        <sz val="11"/>
        <color theme="1"/>
        <rFont val="Calibri"/>
        <family val="2"/>
        <scheme val="minor"/>
      </rPr>
      <t>Smallest Measurement:</t>
    </r>
    <r>
      <rPr>
        <b/>
        <sz val="12"/>
        <color theme="1"/>
        <rFont val="Calibri"/>
        <family val="2"/>
        <scheme val="minor"/>
      </rPr>
      <t xml:space="preserve">      = MIN(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</si>
  <si>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Range:</t>
    </r>
    <r>
      <rPr>
        <b/>
        <sz val="12"/>
        <color theme="1"/>
        <rFont val="Calibri"/>
        <family val="2"/>
        <scheme val="minor"/>
      </rPr>
      <t xml:space="preserve">      = MAX(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 - MIN(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</si>
  <si>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Number of Measurements:</t>
    </r>
    <r>
      <rPr>
        <b/>
        <sz val="12"/>
        <color theme="1"/>
        <rFont val="Calibri"/>
        <family val="2"/>
        <scheme val="minor"/>
      </rPr>
      <t xml:space="preserve">      = COUNT(</t>
    </r>
    <r>
      <rPr>
        <b/>
        <i/>
        <sz val="12"/>
        <color theme="1"/>
        <rFont val="Calibri"/>
        <family val="2"/>
        <scheme val="minor"/>
      </rPr>
      <t>data range</t>
    </r>
    <r>
      <rPr>
        <b/>
        <sz val="12"/>
        <color theme="1"/>
        <rFont val="Calibri"/>
        <family val="2"/>
        <scheme val="minor"/>
      </rPr>
      <t xml:space="preserve">)  </t>
    </r>
  </si>
  <si>
    <r>
      <rPr>
        <sz val="11"/>
        <color theme="1"/>
        <rFont val="Calibri"/>
        <family val="2"/>
        <scheme val="minor"/>
      </rPr>
      <t>Quartile 1 (Q1) :</t>
    </r>
    <r>
      <rPr>
        <b/>
        <sz val="12"/>
        <color theme="1"/>
        <rFont val="Calibri"/>
        <family val="2"/>
        <scheme val="minor"/>
      </rPr>
      <t xml:space="preserve">        = QUARTILE(</t>
    </r>
    <r>
      <rPr>
        <b/>
        <i/>
        <sz val="12"/>
        <color theme="1"/>
        <rFont val="Calibri"/>
        <family val="2"/>
        <scheme val="minor"/>
      </rPr>
      <t>data range , 1</t>
    </r>
    <r>
      <rPr>
        <b/>
        <sz val="12"/>
        <color theme="1"/>
        <rFont val="Calibri"/>
        <family val="2"/>
        <scheme val="minor"/>
      </rPr>
      <t xml:space="preserve">)  </t>
    </r>
  </si>
  <si>
    <r>
      <rPr>
        <sz val="11"/>
        <color theme="1"/>
        <rFont val="Calibri"/>
        <family val="2"/>
        <scheme val="minor"/>
      </rPr>
      <t>Quartile 2 (Q2) :</t>
    </r>
    <r>
      <rPr>
        <b/>
        <sz val="12"/>
        <color theme="1"/>
        <rFont val="Calibri"/>
        <family val="2"/>
        <scheme val="minor"/>
      </rPr>
      <t xml:space="preserve">        = QUARTILE(</t>
    </r>
    <r>
      <rPr>
        <b/>
        <i/>
        <sz val="12"/>
        <color theme="1"/>
        <rFont val="Calibri"/>
        <family val="2"/>
        <scheme val="minor"/>
      </rPr>
      <t>data range , 2</t>
    </r>
    <r>
      <rPr>
        <b/>
        <sz val="12"/>
        <color theme="1"/>
        <rFont val="Calibri"/>
        <family val="2"/>
        <scheme val="minor"/>
      </rPr>
      <t xml:space="preserve">)  </t>
    </r>
  </si>
  <si>
    <r>
      <rPr>
        <sz val="11"/>
        <color theme="1"/>
        <rFont val="Calibri"/>
        <family val="2"/>
        <scheme val="minor"/>
      </rPr>
      <t>Quartile 3 (Q3) :</t>
    </r>
    <r>
      <rPr>
        <b/>
        <sz val="12"/>
        <color theme="1"/>
        <rFont val="Calibri"/>
        <family val="2"/>
        <scheme val="minor"/>
      </rPr>
      <t xml:space="preserve">        = QUARTILE(</t>
    </r>
    <r>
      <rPr>
        <b/>
        <i/>
        <sz val="12"/>
        <color theme="1"/>
        <rFont val="Calibri"/>
        <family val="2"/>
        <scheme val="minor"/>
      </rPr>
      <t>data range , 3</t>
    </r>
    <r>
      <rPr>
        <b/>
        <sz val="12"/>
        <color theme="1"/>
        <rFont val="Calibri"/>
        <family val="2"/>
        <scheme val="minor"/>
      </rPr>
      <t xml:space="preserve">)  </t>
    </r>
  </si>
  <si>
    <t xml:space="preserve">After activating the Data Analysis ToolPak, this option will be available under the </t>
  </si>
  <si>
    <r>
      <rPr>
        <sz val="11"/>
        <color theme="1"/>
        <rFont val="Calibri"/>
        <family val="2"/>
        <scheme val="minor"/>
      </rPr>
      <t>Skewness :</t>
    </r>
    <r>
      <rPr>
        <b/>
        <sz val="12"/>
        <color theme="1"/>
        <rFont val="Calibri"/>
        <family val="2"/>
        <scheme val="minor"/>
      </rPr>
      <t xml:space="preserve">        = SKEW(</t>
    </r>
    <r>
      <rPr>
        <b/>
        <i/>
        <sz val="12"/>
        <color theme="1"/>
        <rFont val="Calibri"/>
        <family val="2"/>
        <scheme val="minor"/>
      </rPr>
      <t>data range)</t>
    </r>
    <r>
      <rPr>
        <b/>
        <sz val="12"/>
        <color theme="1"/>
        <rFont val="Calibri"/>
        <family val="2"/>
        <scheme val="minor"/>
      </rPr>
      <t xml:space="preserve">  </t>
    </r>
  </si>
  <si>
    <r>
      <t>"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menu on the top right of the Excel workbook</t>
    </r>
  </si>
  <si>
    <r>
      <rPr>
        <sz val="11"/>
        <color theme="1"/>
        <rFont val="Calibri"/>
        <family val="2"/>
        <scheme val="minor"/>
      </rPr>
      <t xml:space="preserve">Interquartile Range       </t>
    </r>
    <r>
      <rPr>
        <b/>
        <sz val="11"/>
        <color theme="1"/>
        <rFont val="Calibri"/>
        <family val="2"/>
        <scheme val="minor"/>
      </rPr>
      <t xml:space="preserve">IQR =  Q3-Q1 </t>
    </r>
    <r>
      <rPr>
        <sz val="11"/>
        <color theme="1"/>
        <rFont val="Calibri"/>
        <family val="2"/>
        <scheme val="minor"/>
      </rPr>
      <t>:</t>
    </r>
    <r>
      <rPr>
        <b/>
        <sz val="12"/>
        <color theme="1"/>
        <rFont val="Calibri"/>
        <family val="2"/>
        <scheme val="minor"/>
      </rPr>
      <t xml:space="preserve">       </t>
    </r>
  </si>
  <si>
    <t>Outlier Detection: A measurement is an outlier if it is either</t>
  </si>
  <si>
    <r>
      <t xml:space="preserve">smaller than </t>
    </r>
    <r>
      <rPr>
        <b/>
        <i/>
        <sz val="11"/>
        <color theme="1"/>
        <rFont val="Calibri"/>
        <family val="2"/>
        <scheme val="minor"/>
      </rPr>
      <t>Q1 - 1.5 * IQR</t>
    </r>
    <r>
      <rPr>
        <sz val="11"/>
        <color theme="1"/>
        <rFont val="Calibri"/>
        <family val="2"/>
        <scheme val="minor"/>
      </rPr>
      <t xml:space="preserve">, or larger than </t>
    </r>
    <r>
      <rPr>
        <b/>
        <i/>
        <sz val="11"/>
        <color theme="1"/>
        <rFont val="Calibri"/>
        <family val="2"/>
        <scheme val="minor"/>
      </rPr>
      <t>Q3 + 1.5 * IQR</t>
    </r>
  </si>
  <si>
    <r>
      <t xml:space="preserve"> </t>
    </r>
    <r>
      <rPr>
        <b/>
        <i/>
        <sz val="11"/>
        <color theme="1"/>
        <rFont val="Calibri"/>
        <family val="2"/>
        <scheme val="minor"/>
      </rPr>
      <t>Q1 - 1.5 * IQR</t>
    </r>
    <r>
      <rPr>
        <sz val="11"/>
        <color theme="1"/>
        <rFont val="Calibri"/>
        <family val="2"/>
        <scheme val="minor"/>
      </rPr>
      <t/>
    </r>
  </si>
  <si>
    <r>
      <t xml:space="preserve"> </t>
    </r>
    <r>
      <rPr>
        <b/>
        <i/>
        <sz val="11"/>
        <color theme="1"/>
        <rFont val="Calibri"/>
        <family val="2"/>
        <scheme val="minor"/>
      </rPr>
      <t>Q3 + 1.5 * IQR</t>
    </r>
  </si>
  <si>
    <r>
      <t xml:space="preserve">cell D2 through D26;  that is, </t>
    </r>
    <r>
      <rPr>
        <b/>
        <sz val="11"/>
        <color theme="1"/>
        <rFont val="Calibri"/>
        <family val="2"/>
        <scheme val="minor"/>
      </rPr>
      <t>D2:D26</t>
    </r>
  </si>
  <si>
    <t xml:space="preserve">The data range can be entered either by typing or by highlighting cells 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</si>
  <si>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D2 </t>
    </r>
    <r>
      <rPr>
        <sz val="11"/>
        <color theme="1"/>
        <rFont val="Calibri"/>
        <family val="2"/>
        <scheme val="minor"/>
      </rPr>
      <t xml:space="preserve">through </t>
    </r>
    <r>
      <rPr>
        <b/>
        <sz val="11"/>
        <color theme="1"/>
        <rFont val="Calibri"/>
        <family val="2"/>
        <scheme val="minor"/>
      </rPr>
      <t xml:space="preserve">D26 </t>
    </r>
    <r>
      <rPr>
        <sz val="11"/>
        <color theme="1"/>
        <rFont val="Calibri"/>
        <family val="2"/>
        <scheme val="minor"/>
      </rPr>
      <t xml:space="preserve">with the mouse. </t>
    </r>
  </si>
  <si>
    <t xml:space="preserve"> </t>
  </si>
  <si>
    <r>
      <t xml:space="preserve">If you have not activated the </t>
    </r>
    <r>
      <rPr>
        <b/>
        <sz val="11"/>
        <color theme="1"/>
        <rFont val="Calibri"/>
        <family val="2"/>
        <scheme val="minor"/>
      </rPr>
      <t>"Data Analysis ToolPak</t>
    </r>
    <r>
      <rPr>
        <sz val="11"/>
        <color theme="1"/>
        <rFont val="Calibri"/>
        <family val="2"/>
        <scheme val="minor"/>
      </rPr>
      <t>" of Excel yet, follow the following</t>
    </r>
  </si>
  <si>
    <r>
      <t>5. Check the "</t>
    </r>
    <r>
      <rPr>
        <b/>
        <sz val="11"/>
        <color theme="1"/>
        <rFont val="Calibri"/>
        <family val="2"/>
        <scheme val="minor"/>
      </rPr>
      <t>Analysis ToolPak</t>
    </r>
    <r>
      <rPr>
        <sz val="11"/>
        <color theme="1"/>
        <rFont val="Calibri"/>
        <family val="2"/>
        <scheme val="minor"/>
      </rPr>
      <t>" option, and click into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</si>
  <si>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r>
      <t>Under the "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menu, click into the "</t>
    </r>
    <r>
      <rPr>
        <b/>
        <sz val="11"/>
        <color theme="1"/>
        <rFont val="Calibri"/>
        <family val="2"/>
        <scheme val="minor"/>
      </rPr>
      <t>Data Analysis</t>
    </r>
    <r>
      <rPr>
        <sz val="11"/>
        <color theme="1"/>
        <rFont val="Calibri"/>
        <family val="2"/>
        <scheme val="minor"/>
      </rPr>
      <t xml:space="preserve">" icon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</si>
</sst>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Palatino Linotype"/>
      <family val="1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2" borderId="0" xfId="0" applyFont="1" applyFill="1" applyAlignment="1">
      <alignment horizontal="center"/>
    </xf>
    <xf numFmtId="0" fontId="10" fillId="3" borderId="0" xfId="0" applyFont="1" applyFill="1"/>
    <xf numFmtId="0" fontId="6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8</xdr:row>
      <xdr:rowOff>142875</xdr:rowOff>
    </xdr:from>
    <xdr:to>
      <xdr:col>5</xdr:col>
      <xdr:colOff>2885738</xdr:colOff>
      <xdr:row>20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2286000"/>
          <a:ext cx="2695238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23</xdr:row>
      <xdr:rowOff>19050</xdr:rowOff>
    </xdr:from>
    <xdr:to>
      <xdr:col>5</xdr:col>
      <xdr:colOff>952414</xdr:colOff>
      <xdr:row>27</xdr:row>
      <xdr:rowOff>247536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0" y="6172200"/>
          <a:ext cx="685714" cy="1295286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4</xdr:row>
      <xdr:rowOff>161924</xdr:rowOff>
    </xdr:from>
    <xdr:to>
      <xdr:col>7</xdr:col>
      <xdr:colOff>3638550</xdr:colOff>
      <xdr:row>11</xdr:row>
      <xdr:rowOff>228363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87475" y="1238249"/>
          <a:ext cx="3381375" cy="193333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12</xdr:row>
      <xdr:rowOff>257175</xdr:rowOff>
    </xdr:from>
    <xdr:to>
      <xdr:col>7</xdr:col>
      <xdr:colOff>3676650</xdr:colOff>
      <xdr:row>24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4625" y="3467100"/>
          <a:ext cx="3362325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38"/>
  <sheetViews>
    <sheetView tabSelected="1" workbookViewId="0">
      <selection activeCell="F14" sqref="F14"/>
    </sheetView>
  </sheetViews>
  <sheetFormatPr defaultRowHeight="15" x14ac:dyDescent="0.25"/>
  <cols>
    <col min="1" max="1" width="74.28515625" customWidth="1"/>
    <col min="2" max="2" width="15.42578125" customWidth="1"/>
    <col min="3" max="3" width="4.85546875" customWidth="1"/>
    <col min="6" max="6" width="85.42578125" customWidth="1"/>
    <col min="8" max="8" width="60.28515625" customWidth="1"/>
    <col min="10" max="10" width="18" customWidth="1"/>
    <col min="11" max="11" width="11.28515625" customWidth="1"/>
  </cols>
  <sheetData>
    <row r="1" spans="1:11" ht="21.75" thickBot="1" x14ac:dyDescent="0.4">
      <c r="A1" s="7" t="s">
        <v>0</v>
      </c>
      <c r="B1" s="1" t="s">
        <v>1</v>
      </c>
      <c r="D1" s="2" t="s">
        <v>2</v>
      </c>
      <c r="F1" s="8" t="s">
        <v>3</v>
      </c>
      <c r="H1" t="s">
        <v>4</v>
      </c>
    </row>
    <row r="2" spans="1:11" ht="21" x14ac:dyDescent="0.35">
      <c r="A2" s="8" t="s">
        <v>5</v>
      </c>
      <c r="B2" s="1"/>
      <c r="D2" s="2">
        <v>97</v>
      </c>
      <c r="F2" t="s">
        <v>55</v>
      </c>
      <c r="H2" t="s">
        <v>57</v>
      </c>
      <c r="J2" s="3" t="s">
        <v>6</v>
      </c>
      <c r="K2" s="3"/>
    </row>
    <row r="3" spans="1:11" ht="21" x14ac:dyDescent="0.35">
      <c r="A3" t="s">
        <v>7</v>
      </c>
      <c r="B3" s="1"/>
      <c r="D3" s="4">
        <v>97</v>
      </c>
      <c r="F3" t="s">
        <v>8</v>
      </c>
      <c r="H3" t="s">
        <v>9</v>
      </c>
      <c r="J3" s="5"/>
      <c r="K3" s="5"/>
    </row>
    <row r="4" spans="1:11" ht="21" x14ac:dyDescent="0.35">
      <c r="A4" s="9" t="s">
        <v>10</v>
      </c>
      <c r="B4" s="10">
        <f>AVERAGE(D2:D26)</f>
        <v>78.48</v>
      </c>
      <c r="D4" s="4">
        <v>96</v>
      </c>
      <c r="F4" t="s">
        <v>11</v>
      </c>
      <c r="H4" t="s">
        <v>12</v>
      </c>
      <c r="J4" s="5" t="s">
        <v>13</v>
      </c>
      <c r="K4" s="5">
        <v>78.48</v>
      </c>
    </row>
    <row r="5" spans="1:11" ht="21" x14ac:dyDescent="0.35">
      <c r="A5" t="s">
        <v>14</v>
      </c>
      <c r="B5" s="1"/>
      <c r="D5" s="4">
        <v>91</v>
      </c>
      <c r="F5" t="s">
        <v>15</v>
      </c>
      <c r="J5" s="5" t="s">
        <v>16</v>
      </c>
      <c r="K5" s="5">
        <v>2.1526108178984229</v>
      </c>
    </row>
    <row r="6" spans="1:11" ht="21" x14ac:dyDescent="0.35">
      <c r="A6" t="s">
        <v>51</v>
      </c>
      <c r="B6" s="1"/>
      <c r="D6" s="4">
        <v>90</v>
      </c>
      <c r="F6" t="s">
        <v>17</v>
      </c>
      <c r="J6" s="5" t="s">
        <v>18</v>
      </c>
      <c r="K6" s="5">
        <v>76</v>
      </c>
    </row>
    <row r="7" spans="1:11" ht="21" x14ac:dyDescent="0.35">
      <c r="A7" t="s">
        <v>52</v>
      </c>
      <c r="B7" s="1"/>
      <c r="D7" s="4">
        <v>87</v>
      </c>
      <c r="F7" t="s">
        <v>19</v>
      </c>
      <c r="J7" s="5" t="s">
        <v>20</v>
      </c>
      <c r="K7" s="5">
        <v>75</v>
      </c>
    </row>
    <row r="8" spans="1:11" ht="21" x14ac:dyDescent="0.35">
      <c r="A8" t="s">
        <v>53</v>
      </c>
      <c r="B8" s="1"/>
      <c r="D8" s="4">
        <v>85</v>
      </c>
      <c r="F8" t="s">
        <v>56</v>
      </c>
      <c r="J8" s="5" t="s">
        <v>21</v>
      </c>
      <c r="K8" s="5">
        <v>10.763054089492115</v>
      </c>
    </row>
    <row r="9" spans="1:11" ht="21" x14ac:dyDescent="0.35">
      <c r="A9" t="s">
        <v>54</v>
      </c>
      <c r="B9" s="1"/>
      <c r="D9" s="4">
        <v>83</v>
      </c>
      <c r="J9" s="5" t="s">
        <v>22</v>
      </c>
      <c r="K9" s="5">
        <v>115.84333333333295</v>
      </c>
    </row>
    <row r="10" spans="1:11" ht="21" x14ac:dyDescent="0.35">
      <c r="A10" s="11" t="s">
        <v>23</v>
      </c>
      <c r="B10" s="10">
        <f>MEDIAN(D2:D26)</f>
        <v>76</v>
      </c>
      <c r="D10" s="4">
        <v>83</v>
      </c>
      <c r="J10" s="5" t="s">
        <v>24</v>
      </c>
      <c r="K10" s="5">
        <v>-0.50672507943458012</v>
      </c>
    </row>
    <row r="11" spans="1:11" ht="21" x14ac:dyDescent="0.35">
      <c r="A11" s="11" t="s">
        <v>25</v>
      </c>
      <c r="B11" s="10">
        <f>MODE(D2:D26)</f>
        <v>75</v>
      </c>
      <c r="D11" s="4">
        <v>82</v>
      </c>
      <c r="J11" s="5" t="s">
        <v>26</v>
      </c>
      <c r="K11" s="5">
        <v>8.0046949218222585E-2</v>
      </c>
    </row>
    <row r="12" spans="1:11" ht="21" x14ac:dyDescent="0.35">
      <c r="A12" s="11" t="s">
        <v>27</v>
      </c>
      <c r="B12" s="12">
        <f>_xlfn.VAR.S(D2:D26)</f>
        <v>115.84333333333295</v>
      </c>
      <c r="D12" s="4">
        <v>80</v>
      </c>
      <c r="J12" s="5" t="s">
        <v>28</v>
      </c>
      <c r="K12" s="5">
        <v>39</v>
      </c>
    </row>
    <row r="13" spans="1:11" ht="21" x14ac:dyDescent="0.35">
      <c r="A13" s="11" t="s">
        <v>29</v>
      </c>
      <c r="B13" s="12">
        <f>_xlfn.VAR.P(D2:D26)</f>
        <v>111.20959999999999</v>
      </c>
      <c r="D13" s="4">
        <v>77</v>
      </c>
      <c r="J13" s="5" t="s">
        <v>30</v>
      </c>
      <c r="K13" s="5">
        <v>58</v>
      </c>
    </row>
    <row r="14" spans="1:11" ht="21" x14ac:dyDescent="0.35">
      <c r="A14" s="11" t="s">
        <v>31</v>
      </c>
      <c r="B14" s="12">
        <f>_xlfn.STDEV.S(D2:D26)</f>
        <v>10.763054089492115</v>
      </c>
      <c r="D14" s="4">
        <v>76</v>
      </c>
      <c r="H14" t="s">
        <v>54</v>
      </c>
      <c r="J14" s="5" t="s">
        <v>32</v>
      </c>
      <c r="K14" s="5">
        <v>97</v>
      </c>
    </row>
    <row r="15" spans="1:11" ht="21" x14ac:dyDescent="0.35">
      <c r="A15" s="11" t="s">
        <v>33</v>
      </c>
      <c r="B15" s="12">
        <f>_xlfn.STDEV.P(D2:D26)</f>
        <v>10.545596237292607</v>
      </c>
      <c r="D15" s="4">
        <v>76</v>
      </c>
      <c r="J15" s="5" t="s">
        <v>34</v>
      </c>
      <c r="K15" s="5">
        <v>1962</v>
      </c>
    </row>
    <row r="16" spans="1:11" ht="21.75" thickBot="1" x14ac:dyDescent="0.4">
      <c r="A16" s="11" t="s">
        <v>35</v>
      </c>
      <c r="B16" s="13">
        <f>MAX(D2:D26)</f>
        <v>97</v>
      </c>
      <c r="D16" s="4">
        <v>75</v>
      </c>
      <c r="J16" s="6" t="s">
        <v>36</v>
      </c>
      <c r="K16" s="6">
        <v>25</v>
      </c>
    </row>
    <row r="17" spans="1:6" ht="21" x14ac:dyDescent="0.35">
      <c r="A17" s="11" t="s">
        <v>37</v>
      </c>
      <c r="B17" s="13">
        <f>MIN(D2:D26)</f>
        <v>58</v>
      </c>
      <c r="D17" s="4">
        <v>75</v>
      </c>
    </row>
    <row r="18" spans="1:6" ht="21" x14ac:dyDescent="0.35">
      <c r="A18" s="11" t="s">
        <v>38</v>
      </c>
      <c r="B18" s="13">
        <f>MAX(D2:D26)-MIN(D2:D26)</f>
        <v>39</v>
      </c>
      <c r="D18" s="4">
        <v>75</v>
      </c>
    </row>
    <row r="19" spans="1:6" ht="21" x14ac:dyDescent="0.35">
      <c r="A19" s="11" t="s">
        <v>39</v>
      </c>
      <c r="B19" s="13">
        <f>COUNT(D2:D26)</f>
        <v>25</v>
      </c>
      <c r="D19" s="4">
        <v>73</v>
      </c>
    </row>
    <row r="20" spans="1:6" ht="21" x14ac:dyDescent="0.35">
      <c r="A20" s="11" t="s">
        <v>40</v>
      </c>
      <c r="B20" s="13">
        <f>QUARTILE(D2:D26,1)</f>
        <v>73</v>
      </c>
      <c r="D20" s="4">
        <v>70</v>
      </c>
    </row>
    <row r="21" spans="1:6" ht="21" x14ac:dyDescent="0.35">
      <c r="A21" s="11" t="s">
        <v>41</v>
      </c>
      <c r="B21" s="13">
        <f>QUARTILE(D2:D26,2)</f>
        <v>76</v>
      </c>
      <c r="D21" s="4">
        <v>70</v>
      </c>
    </row>
    <row r="22" spans="1:6" ht="21" x14ac:dyDescent="0.35">
      <c r="A22" s="11" t="s">
        <v>42</v>
      </c>
      <c r="B22" s="13">
        <f>QUARTILE(D2:D26,3)</f>
        <v>85</v>
      </c>
      <c r="D22" s="4">
        <v>66</v>
      </c>
      <c r="F22" t="s">
        <v>43</v>
      </c>
    </row>
    <row r="23" spans="1:6" ht="21" x14ac:dyDescent="0.35">
      <c r="A23" s="11" t="s">
        <v>44</v>
      </c>
      <c r="B23" s="12">
        <f>SKEW(D2:D26)</f>
        <v>8.0046949218222585E-2</v>
      </c>
      <c r="D23" s="4">
        <v>64</v>
      </c>
      <c r="F23" t="s">
        <v>45</v>
      </c>
    </row>
    <row r="24" spans="1:6" ht="21" x14ac:dyDescent="0.35">
      <c r="A24" s="14" t="s">
        <v>46</v>
      </c>
      <c r="B24" s="13">
        <f>B22-B20</f>
        <v>12</v>
      </c>
      <c r="D24" s="4">
        <v>58</v>
      </c>
    </row>
    <row r="25" spans="1:6" ht="21" x14ac:dyDescent="0.35">
      <c r="A25" s="15" t="s">
        <v>47</v>
      </c>
      <c r="B25" s="16"/>
      <c r="D25" s="4">
        <v>75</v>
      </c>
    </row>
    <row r="26" spans="1:6" ht="21" x14ac:dyDescent="0.35">
      <c r="A26" s="17" t="s">
        <v>48</v>
      </c>
      <c r="B26" s="16"/>
      <c r="D26" s="4">
        <v>61</v>
      </c>
    </row>
    <row r="27" spans="1:6" ht="21" x14ac:dyDescent="0.35">
      <c r="A27" s="17" t="s">
        <v>49</v>
      </c>
      <c r="B27" s="13">
        <f>B20-1.5*B24</f>
        <v>55</v>
      </c>
    </row>
    <row r="28" spans="1:6" ht="21" x14ac:dyDescent="0.35">
      <c r="A28" s="17" t="s">
        <v>50</v>
      </c>
      <c r="B28" s="13">
        <f>B22+1.5*B24</f>
        <v>103</v>
      </c>
    </row>
    <row r="29" spans="1:6" ht="21" x14ac:dyDescent="0.35">
      <c r="B29" s="1"/>
    </row>
    <row r="30" spans="1:6" ht="21" x14ac:dyDescent="0.35">
      <c r="B30" s="1"/>
    </row>
    <row r="31" spans="1:6" ht="21" x14ac:dyDescent="0.35">
      <c r="B31" s="1"/>
    </row>
    <row r="32" spans="1:6" ht="21" x14ac:dyDescent="0.35">
      <c r="B32" s="1"/>
    </row>
    <row r="33" spans="2:2" ht="21" x14ac:dyDescent="0.35">
      <c r="B33" s="1"/>
    </row>
    <row r="34" spans="2:2" ht="21" x14ac:dyDescent="0.35">
      <c r="B34" s="1"/>
    </row>
    <row r="35" spans="2:2" ht="21" x14ac:dyDescent="0.35">
      <c r="B35" s="1"/>
    </row>
    <row r="36" spans="2:2" ht="21" x14ac:dyDescent="0.35">
      <c r="B36" s="1"/>
    </row>
    <row r="37" spans="2:2" ht="21" x14ac:dyDescent="0.35">
      <c r="B37" s="1"/>
    </row>
    <row r="38" spans="2:2" ht="21" x14ac:dyDescent="0.35">
      <c r="B38" s="1"/>
    </row>
    <row r="39" spans="2:2" ht="21" x14ac:dyDescent="0.35">
      <c r="B39" s="1"/>
    </row>
    <row r="40" spans="2:2" ht="21" x14ac:dyDescent="0.35">
      <c r="B40" s="1"/>
    </row>
    <row r="41" spans="2:2" ht="21" x14ac:dyDescent="0.35">
      <c r="B41" s="1"/>
    </row>
    <row r="42" spans="2:2" ht="21" x14ac:dyDescent="0.35">
      <c r="B42" s="1"/>
    </row>
    <row r="43" spans="2:2" ht="21" x14ac:dyDescent="0.35">
      <c r="B43" s="1"/>
    </row>
    <row r="44" spans="2:2" ht="21" x14ac:dyDescent="0.35">
      <c r="B44" s="1"/>
    </row>
    <row r="45" spans="2:2" ht="21" x14ac:dyDescent="0.35">
      <c r="B45" s="1"/>
    </row>
    <row r="46" spans="2:2" ht="21" x14ac:dyDescent="0.35">
      <c r="B46" s="1"/>
    </row>
    <row r="47" spans="2:2" ht="21" x14ac:dyDescent="0.35">
      <c r="B47" s="1"/>
    </row>
    <row r="48" spans="2:2" ht="21" x14ac:dyDescent="0.35">
      <c r="B48" s="1"/>
    </row>
    <row r="49" spans="2:2" ht="21" x14ac:dyDescent="0.35">
      <c r="B49" s="1"/>
    </row>
    <row r="50" spans="2:2" ht="21" x14ac:dyDescent="0.35">
      <c r="B50" s="1"/>
    </row>
    <row r="51" spans="2:2" ht="21" x14ac:dyDescent="0.35">
      <c r="B51" s="1"/>
    </row>
    <row r="52" spans="2:2" ht="21" x14ac:dyDescent="0.35">
      <c r="B52" s="1"/>
    </row>
    <row r="53" spans="2:2" ht="21" x14ac:dyDescent="0.35">
      <c r="B53" s="1"/>
    </row>
    <row r="54" spans="2:2" ht="21" x14ac:dyDescent="0.35">
      <c r="B54" s="1"/>
    </row>
    <row r="55" spans="2:2" ht="21" x14ac:dyDescent="0.35">
      <c r="B55" s="1"/>
    </row>
    <row r="56" spans="2:2" ht="21" x14ac:dyDescent="0.35">
      <c r="B56" s="1"/>
    </row>
    <row r="57" spans="2:2" ht="21" x14ac:dyDescent="0.35">
      <c r="B57" s="1"/>
    </row>
    <row r="58" spans="2:2" ht="21" x14ac:dyDescent="0.35">
      <c r="B58" s="1"/>
    </row>
    <row r="59" spans="2:2" ht="21" x14ac:dyDescent="0.35">
      <c r="B59" s="1"/>
    </row>
    <row r="60" spans="2:2" ht="21" x14ac:dyDescent="0.35">
      <c r="B60" s="1"/>
    </row>
    <row r="61" spans="2:2" ht="21" x14ac:dyDescent="0.35">
      <c r="B61" s="1"/>
    </row>
    <row r="62" spans="2:2" ht="21" x14ac:dyDescent="0.35">
      <c r="B62" s="1"/>
    </row>
    <row r="63" spans="2:2" ht="21" x14ac:dyDescent="0.35">
      <c r="B63" s="1"/>
    </row>
    <row r="64" spans="2:2" ht="21" x14ac:dyDescent="0.35">
      <c r="B64" s="1"/>
    </row>
    <row r="65" spans="2:2" ht="21" x14ac:dyDescent="0.35">
      <c r="B65" s="1"/>
    </row>
    <row r="66" spans="2:2" ht="21" x14ac:dyDescent="0.35">
      <c r="B66" s="1"/>
    </row>
    <row r="67" spans="2:2" ht="21" x14ac:dyDescent="0.35">
      <c r="B67" s="1"/>
    </row>
    <row r="68" spans="2:2" ht="21" x14ac:dyDescent="0.35">
      <c r="B68" s="1"/>
    </row>
    <row r="69" spans="2:2" ht="21" x14ac:dyDescent="0.35">
      <c r="B69" s="1"/>
    </row>
    <row r="70" spans="2:2" ht="21" x14ac:dyDescent="0.35">
      <c r="B70" s="1"/>
    </row>
    <row r="71" spans="2:2" ht="21" x14ac:dyDescent="0.35">
      <c r="B71" s="1"/>
    </row>
    <row r="72" spans="2:2" ht="21" x14ac:dyDescent="0.35">
      <c r="B72" s="1"/>
    </row>
    <row r="73" spans="2:2" ht="21" x14ac:dyDescent="0.35">
      <c r="B73" s="1"/>
    </row>
    <row r="74" spans="2:2" ht="21" x14ac:dyDescent="0.35">
      <c r="B74" s="1"/>
    </row>
    <row r="75" spans="2:2" ht="21" x14ac:dyDescent="0.35">
      <c r="B75" s="1"/>
    </row>
    <row r="76" spans="2:2" ht="21" x14ac:dyDescent="0.35">
      <c r="B76" s="1"/>
    </row>
    <row r="77" spans="2:2" ht="21" x14ac:dyDescent="0.35">
      <c r="B77" s="1"/>
    </row>
    <row r="78" spans="2:2" ht="21" x14ac:dyDescent="0.35">
      <c r="B78" s="1"/>
    </row>
    <row r="79" spans="2:2" ht="21" x14ac:dyDescent="0.35">
      <c r="B79" s="1"/>
    </row>
    <row r="80" spans="2:2" ht="21" x14ac:dyDescent="0.35">
      <c r="B80" s="1"/>
    </row>
    <row r="81" spans="2:2" ht="21" x14ac:dyDescent="0.35">
      <c r="B81" s="1"/>
    </row>
    <row r="82" spans="2:2" ht="21" x14ac:dyDescent="0.35">
      <c r="B82" s="1"/>
    </row>
    <row r="83" spans="2:2" ht="21" x14ac:dyDescent="0.35">
      <c r="B83" s="1"/>
    </row>
    <row r="84" spans="2:2" ht="21" x14ac:dyDescent="0.35">
      <c r="B84" s="1"/>
    </row>
    <row r="85" spans="2:2" ht="21" x14ac:dyDescent="0.35">
      <c r="B85" s="1"/>
    </row>
    <row r="86" spans="2:2" ht="21" x14ac:dyDescent="0.35">
      <c r="B86" s="1"/>
    </row>
    <row r="87" spans="2:2" ht="21" x14ac:dyDescent="0.35">
      <c r="B87" s="1"/>
    </row>
    <row r="88" spans="2:2" ht="21" x14ac:dyDescent="0.35">
      <c r="B88" s="1"/>
    </row>
    <row r="89" spans="2:2" ht="21" x14ac:dyDescent="0.35">
      <c r="B89" s="1"/>
    </row>
    <row r="90" spans="2:2" ht="21" x14ac:dyDescent="0.35">
      <c r="B90" s="1"/>
    </row>
    <row r="91" spans="2:2" ht="21" x14ac:dyDescent="0.35">
      <c r="B91" s="1"/>
    </row>
    <row r="92" spans="2:2" ht="21" x14ac:dyDescent="0.35">
      <c r="B92" s="1"/>
    </row>
    <row r="93" spans="2:2" ht="21" x14ac:dyDescent="0.35">
      <c r="B93" s="1"/>
    </row>
    <row r="94" spans="2:2" ht="21" x14ac:dyDescent="0.35">
      <c r="B94" s="1"/>
    </row>
    <row r="95" spans="2:2" ht="21" x14ac:dyDescent="0.35">
      <c r="B95" s="1"/>
    </row>
    <row r="96" spans="2:2" ht="21" x14ac:dyDescent="0.35">
      <c r="B96" s="1"/>
    </row>
    <row r="97" spans="2:2" ht="21" x14ac:dyDescent="0.35">
      <c r="B97" s="1"/>
    </row>
    <row r="98" spans="2:2" ht="21" x14ac:dyDescent="0.35">
      <c r="B98" s="1"/>
    </row>
    <row r="99" spans="2:2" ht="21" x14ac:dyDescent="0.35">
      <c r="B99" s="1"/>
    </row>
    <row r="100" spans="2:2" ht="21" x14ac:dyDescent="0.35">
      <c r="B100" s="1"/>
    </row>
    <row r="101" spans="2:2" ht="21" x14ac:dyDescent="0.35">
      <c r="B101" s="1"/>
    </row>
    <row r="102" spans="2:2" ht="21" x14ac:dyDescent="0.35">
      <c r="B102" s="1"/>
    </row>
    <row r="103" spans="2:2" ht="21" x14ac:dyDescent="0.35">
      <c r="B103" s="1"/>
    </row>
    <row r="104" spans="2:2" ht="21" x14ac:dyDescent="0.35">
      <c r="B104" s="1"/>
    </row>
    <row r="105" spans="2:2" ht="21" x14ac:dyDescent="0.35">
      <c r="B105" s="1"/>
    </row>
    <row r="106" spans="2:2" ht="21" x14ac:dyDescent="0.35">
      <c r="B106" s="1"/>
    </row>
    <row r="107" spans="2:2" ht="21" x14ac:dyDescent="0.35">
      <c r="B107" s="1"/>
    </row>
    <row r="108" spans="2:2" ht="21" x14ac:dyDescent="0.35">
      <c r="B108" s="1"/>
    </row>
    <row r="109" spans="2:2" ht="21" x14ac:dyDescent="0.35">
      <c r="B109" s="1"/>
    </row>
    <row r="110" spans="2:2" ht="21" x14ac:dyDescent="0.35">
      <c r="B110" s="1"/>
    </row>
    <row r="111" spans="2:2" ht="21" x14ac:dyDescent="0.35">
      <c r="B111" s="1"/>
    </row>
    <row r="112" spans="2:2" ht="21" x14ac:dyDescent="0.35">
      <c r="B112" s="1"/>
    </row>
    <row r="113" spans="2:2" ht="21" x14ac:dyDescent="0.35">
      <c r="B113" s="1"/>
    </row>
    <row r="114" spans="2:2" ht="21" x14ac:dyDescent="0.35">
      <c r="B114" s="1"/>
    </row>
    <row r="115" spans="2:2" ht="21" x14ac:dyDescent="0.35">
      <c r="B115" s="1"/>
    </row>
    <row r="116" spans="2:2" ht="21" x14ac:dyDescent="0.35">
      <c r="B116" s="1"/>
    </row>
    <row r="117" spans="2:2" ht="21" x14ac:dyDescent="0.35">
      <c r="B117" s="1"/>
    </row>
    <row r="118" spans="2:2" ht="21" x14ac:dyDescent="0.35">
      <c r="B118" s="1"/>
    </row>
    <row r="119" spans="2:2" ht="21" x14ac:dyDescent="0.35">
      <c r="B119" s="1"/>
    </row>
    <row r="120" spans="2:2" ht="21" x14ac:dyDescent="0.35">
      <c r="B120" s="1"/>
    </row>
    <row r="121" spans="2:2" ht="21" x14ac:dyDescent="0.35">
      <c r="B121" s="1"/>
    </row>
    <row r="122" spans="2:2" ht="21" x14ac:dyDescent="0.35">
      <c r="B122" s="1"/>
    </row>
    <row r="123" spans="2:2" ht="21" x14ac:dyDescent="0.35">
      <c r="B123" s="1"/>
    </row>
    <row r="124" spans="2:2" ht="21" x14ac:dyDescent="0.35">
      <c r="B124" s="1"/>
    </row>
    <row r="125" spans="2:2" ht="21" x14ac:dyDescent="0.35">
      <c r="B125" s="1"/>
    </row>
    <row r="126" spans="2:2" ht="21" x14ac:dyDescent="0.35">
      <c r="B126" s="1"/>
    </row>
    <row r="127" spans="2:2" ht="21" x14ac:dyDescent="0.35">
      <c r="B127" s="1"/>
    </row>
    <row r="128" spans="2:2" ht="21" x14ac:dyDescent="0.35">
      <c r="B128" s="1"/>
    </row>
    <row r="129" spans="2:2" ht="21" x14ac:dyDescent="0.35">
      <c r="B129" s="1"/>
    </row>
    <row r="130" spans="2:2" ht="21" x14ac:dyDescent="0.35">
      <c r="B130" s="1"/>
    </row>
    <row r="131" spans="2:2" ht="21" x14ac:dyDescent="0.35">
      <c r="B131" s="1"/>
    </row>
    <row r="132" spans="2:2" ht="21" x14ac:dyDescent="0.35">
      <c r="B132" s="1"/>
    </row>
    <row r="133" spans="2:2" ht="21" x14ac:dyDescent="0.35">
      <c r="B133" s="1"/>
    </row>
    <row r="134" spans="2:2" ht="21" x14ac:dyDescent="0.35">
      <c r="B134" s="1"/>
    </row>
    <row r="135" spans="2:2" ht="21" x14ac:dyDescent="0.35">
      <c r="B135" s="1"/>
    </row>
    <row r="136" spans="2:2" ht="21" x14ac:dyDescent="0.35">
      <c r="B136" s="1"/>
    </row>
    <row r="137" spans="2:2" ht="21" x14ac:dyDescent="0.35">
      <c r="B137" s="1"/>
    </row>
    <row r="138" spans="2:2" ht="21" x14ac:dyDescent="0.35">
      <c r="B1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Descriptive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2016-03-20T17:32:09Z</dcterms:created>
  <dcterms:modified xsi:type="dcterms:W3CDTF">2016-12-21T16:52:44Z</dcterms:modified>
</cp:coreProperties>
</file>