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knaflic/Desktop/"/>
    </mc:Choice>
  </mc:AlternateContent>
  <xr:revisionPtr revIDLastSave="0" documentId="8_{68A67C11-1BD2-DD4A-B9BF-C2BE3FD84C38}" xr6:coauthVersionLast="45" xr6:coauthVersionMax="45" xr10:uidLastSave="{00000000-0000-0000-0000-000000000000}"/>
  <bookViews>
    <workbookView xWindow="0" yWindow="460" windowWidth="25600" windowHeight="14180" xr2:uid="{3B1E7F64-D83B-CA4A-99DC-8903637F8D7D}"/>
  </bookViews>
  <sheets>
    <sheet name="SOLUTION 5.2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8" i="1" l="1"/>
  <c r="AC9" i="1"/>
  <c r="AC10" i="1"/>
  <c r="AC11" i="1"/>
  <c r="AC12" i="1"/>
  <c r="AC13" i="1"/>
  <c r="AC14" i="1"/>
  <c r="AC15" i="1"/>
  <c r="AC16" i="1"/>
  <c r="AC17" i="1" s="1"/>
  <c r="AC7" i="1"/>
  <c r="AC6" i="1"/>
  <c r="AB6" i="1" l="1"/>
  <c r="AD20" i="1"/>
  <c r="AD19" i="1"/>
  <c r="AD18" i="1"/>
  <c r="AD17" i="1"/>
  <c r="AD16" i="1"/>
  <c r="AD15" i="1"/>
  <c r="AD14" i="1"/>
  <c r="AD13" i="1"/>
  <c r="AD12" i="1"/>
  <c r="AD11" i="1"/>
  <c r="AD10" i="1"/>
  <c r="AD9" i="1"/>
  <c r="AD8" i="1"/>
  <c r="AD7" i="1"/>
  <c r="AD6" i="1"/>
  <c r="AE20" i="1"/>
  <c r="AE19" i="1"/>
  <c r="AE18" i="1"/>
  <c r="AE17" i="1"/>
  <c r="AE16" i="1"/>
  <c r="AE15" i="1"/>
  <c r="AE14" i="1"/>
  <c r="AE12" i="1"/>
  <c r="AE11" i="1"/>
  <c r="AE10" i="1"/>
  <c r="AE9" i="1"/>
  <c r="AE8" i="1"/>
  <c r="AE7" i="1"/>
  <c r="AE6" i="1"/>
  <c r="AB16" i="1"/>
  <c r="AE13" i="1" s="1"/>
  <c r="AB15" i="1"/>
  <c r="AB14" i="1"/>
  <c r="AB13" i="1"/>
  <c r="AB12" i="1"/>
  <c r="AB11" i="1"/>
  <c r="AB10" i="1"/>
  <c r="AB9" i="1"/>
  <c r="AB8" i="1"/>
  <c r="AB7" i="1"/>
</calcChain>
</file>

<file path=xl/sharedStrings.xml><?xml version="1.0" encoding="utf-8"?>
<sst xmlns="http://schemas.openxmlformats.org/spreadsheetml/2006/main" count="50" uniqueCount="41">
  <si>
    <t>DATA TO GRAPH</t>
  </si>
  <si>
    <t>2017 Q1</t>
  </si>
  <si>
    <t>2017 Q2</t>
  </si>
  <si>
    <t>2017 Q3</t>
  </si>
  <si>
    <t>Year</t>
  </si>
  <si>
    <t>Quarter</t>
  </si>
  <si>
    <t>Q1</t>
  </si>
  <si>
    <t>Q2</t>
  </si>
  <si>
    <t>Q3</t>
  </si>
  <si>
    <t>Q4</t>
  </si>
  <si>
    <t>REGIONAL AVG</t>
  </si>
  <si>
    <t>2019 Q3</t>
  </si>
  <si>
    <t>2019 Q2</t>
  </si>
  <si>
    <t>2019 Q1</t>
  </si>
  <si>
    <t>2017 Q4</t>
  </si>
  <si>
    <t>Q3 2019</t>
  </si>
  <si>
    <t>sorted</t>
  </si>
  <si>
    <t>FIG 5.2a</t>
  </si>
  <si>
    <t>BEACON</t>
  </si>
  <si>
    <t>FILMORE</t>
  </si>
  <si>
    <t>LAKESIDE</t>
  </si>
  <si>
    <t>OAKLEY</t>
  </si>
  <si>
    <t>NORTH</t>
  </si>
  <si>
    <t>PIERCE</t>
  </si>
  <si>
    <t>SEALY</t>
  </si>
  <si>
    <t>SOUTHLAKE</t>
  </si>
  <si>
    <t>WESTLAKE</t>
  </si>
  <si>
    <t>WILDLAND</t>
  </si>
  <si>
    <t>MARE VALLEY</t>
  </si>
  <si>
    <t>ORLY</t>
  </si>
  <si>
    <t>DRAPER</t>
  </si>
  <si>
    <t>ROSEDALE</t>
  </si>
  <si>
    <t>FIG 5.2b</t>
  </si>
  <si>
    <t xml:space="preserve"> </t>
  </si>
  <si>
    <t>GRAPH FOR FIG 5.2c (final is side image)</t>
  </si>
  <si>
    <t>SOLUTION 5.2</t>
  </si>
  <si>
    <t>Total</t>
  </si>
  <si>
    <t>2018 Q1</t>
  </si>
  <si>
    <t>2018 Q2</t>
  </si>
  <si>
    <t>2018 Q3</t>
  </si>
  <si>
    <t>2018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</si>
</sst>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2"/>
      <color theme="5"/>
      <name val="Arial"/>
      <family val="2"/>
    </font>
    <font>
      <sz val="12"/>
      <color rgb="FFFF0000"/>
      <name val="Arial"/>
      <family val="2"/>
    </font>
    <font>
      <sz val="12"/>
      <color theme="1" tint="0.249977111117893"/>
      <name val="Arial"/>
      <family val="2"/>
    </font>
    <font>
      <sz val="20"/>
      <color theme="1" tint="0.249977111117893"/>
      <name val="Arial"/>
      <family val="2"/>
    </font>
    <font>
      <sz val="12"/>
      <color theme="0"/>
      <name val="Arial"/>
      <family val="2"/>
    </font>
    <font>
      <i/>
      <sz val="8"/>
      <name val="Arial"/>
      <family val="2"/>
    </font>
    <font>
      <i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 applyFill="1" applyBorder="1" applyAlignment="1">
      <alignment horizontal="center"/>
    </xf>
    <xf numFmtId="9" fontId="0" fillId="0" borderId="0" xfId="1" applyFont="1" applyAlignment="1">
      <alignment horizontal="center"/>
    </xf>
    <xf numFmtId="3" fontId="0" fillId="0" borderId="0" xfId="0" applyNumberFormat="1"/>
    <xf numFmtId="0" fontId="0" fillId="0" borderId="0" xfId="0" applyFill="1"/>
    <xf numFmtId="0" fontId="7" fillId="0" borderId="0" xfId="0" applyFont="1"/>
    <xf numFmtId="0" fontId="8" fillId="2" borderId="0" xfId="0" applyFont="1" applyFill="1"/>
    <xf numFmtId="0" fontId="0" fillId="2" borderId="0" xfId="0" applyFill="1"/>
    <xf numFmtId="0" fontId="7" fillId="2" borderId="0" xfId="0" applyFont="1" applyFill="1"/>
    <xf numFmtId="0" fontId="0" fillId="0" borderId="4" xfId="0" applyBorder="1"/>
    <xf numFmtId="0" fontId="0" fillId="3" borderId="1" xfId="0" applyFill="1" applyBorder="1"/>
    <xf numFmtId="0" fontId="9" fillId="3" borderId="1" xfId="0" applyFont="1" applyFill="1" applyBorder="1"/>
    <xf numFmtId="0" fontId="0" fillId="3" borderId="0" xfId="0" applyFill="1"/>
    <xf numFmtId="0" fontId="9" fillId="3" borderId="0" xfId="0" applyFont="1" applyFill="1"/>
    <xf numFmtId="1" fontId="4" fillId="0" borderId="2" xfId="0" applyNumberFormat="1" applyFont="1" applyBorder="1" applyAlignment="1">
      <alignment horizontal="center"/>
    </xf>
    <xf numFmtId="1" fontId="4" fillId="0" borderId="2" xfId="0" applyNumberFormat="1" applyFont="1" applyBorder="1" applyAlignment="1">
      <alignment horizontal="center" wrapText="1"/>
    </xf>
    <xf numFmtId="0" fontId="5" fillId="2" borderId="0" xfId="0" applyFont="1" applyFill="1"/>
    <xf numFmtId="0" fontId="6" fillId="2" borderId="0" xfId="0" applyFont="1" applyFill="1"/>
    <xf numFmtId="0" fontId="7" fillId="0" borderId="0" xfId="0" applyFont="1" applyFill="1"/>
    <xf numFmtId="0" fontId="7" fillId="0" borderId="4" xfId="0" applyFont="1" applyFill="1" applyBorder="1"/>
    <xf numFmtId="0" fontId="0" fillId="0" borderId="4" xfId="0" applyFill="1" applyBorder="1"/>
    <xf numFmtId="0" fontId="4" fillId="0" borderId="2" xfId="0" applyFont="1" applyBorder="1" applyAlignment="1">
      <alignment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9" fontId="11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432FF"/>
      <color rgb="FFFF2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3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Breast Cancer Screening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'[1]Pre Transfusion HGB Averages'!$C$32</c:f>
              <c:strCache>
                <c:ptCount val="1"/>
                <c:pt idx="0">
                  <c:v>DOWNEY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'[1]Pre Transfusion HGB Averages'!$A$33:$A$34</c:f>
              <c:strCache>
                <c:ptCount val="2"/>
                <c:pt idx="0">
                  <c:v>2015 Q1</c:v>
                </c:pt>
                <c:pt idx="1">
                  <c:v>2015 Q2</c:v>
                </c:pt>
              </c:strCache>
            </c:strRef>
          </c:cat>
          <c:val>
            <c:numRef>
              <c:f>'[1]Pre Transfusion HGB Averages'!$C$33:$C$34</c:f>
              <c:numCache>
                <c:formatCode>General</c:formatCode>
                <c:ptCount val="2"/>
                <c:pt idx="0">
                  <c:v>7.6</c:v>
                </c:pt>
                <c:pt idx="1">
                  <c:v>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72-D844-8752-774849A060DB}"/>
            </c:ext>
          </c:extLst>
        </c:ser>
        <c:ser>
          <c:idx val="1"/>
          <c:order val="1"/>
          <c:tx>
            <c:strRef>
              <c:f>'[1]Pre Transfusion HGB Averages'!$D$32</c:f>
              <c:strCache>
                <c:ptCount val="1"/>
                <c:pt idx="0">
                  <c:v>FONTANA 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'[1]Pre Transfusion HGB Averages'!$A$33:$A$34</c:f>
              <c:strCache>
                <c:ptCount val="2"/>
                <c:pt idx="0">
                  <c:v>2015 Q1</c:v>
                </c:pt>
                <c:pt idx="1">
                  <c:v>2015 Q2</c:v>
                </c:pt>
              </c:strCache>
            </c:strRef>
          </c:cat>
          <c:val>
            <c:numRef>
              <c:f>'[1]Pre Transfusion HGB Averages'!$D$33:$D$34</c:f>
              <c:numCache>
                <c:formatCode>General</c:formatCode>
                <c:ptCount val="2"/>
                <c:pt idx="0">
                  <c:v>7.3</c:v>
                </c:pt>
                <c:pt idx="1">
                  <c:v>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72-D844-8752-774849A060DB}"/>
            </c:ext>
          </c:extLst>
        </c:ser>
        <c:ser>
          <c:idx val="2"/>
          <c:order val="2"/>
          <c:tx>
            <c:strRef>
              <c:f>'[1]Pre Transfusion HGB Averages'!$E$32</c:f>
              <c:strCache>
                <c:ptCount val="1"/>
                <c:pt idx="0">
                  <c:v>LOS ANGELES 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strRef>
              <c:f>'[1]Pre Transfusion HGB Averages'!$A$33:$A$34</c:f>
              <c:strCache>
                <c:ptCount val="2"/>
                <c:pt idx="0">
                  <c:v>2015 Q1</c:v>
                </c:pt>
                <c:pt idx="1">
                  <c:v>2015 Q2</c:v>
                </c:pt>
              </c:strCache>
            </c:strRef>
          </c:cat>
          <c:val>
            <c:numRef>
              <c:f>'[1]Pre Transfusion HGB Averages'!$E$33:$E$34</c:f>
              <c:numCache>
                <c:formatCode>General</c:formatCode>
                <c:ptCount val="2"/>
                <c:pt idx="0">
                  <c:v>7.3</c:v>
                </c:pt>
                <c:pt idx="1">
                  <c:v>7.3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72-D844-8752-774849A060DB}"/>
            </c:ext>
          </c:extLst>
        </c:ser>
        <c:ser>
          <c:idx val="3"/>
          <c:order val="3"/>
          <c:tx>
            <c:strRef>
              <c:f>'[1]Pre Transfusion HGB Averages'!$F$32</c:f>
              <c:strCache>
                <c:ptCount val="1"/>
                <c:pt idx="0">
                  <c:v>MORENO VALLEY 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strRef>
              <c:f>'[1]Pre Transfusion HGB Averages'!$A$33:$A$34</c:f>
              <c:strCache>
                <c:ptCount val="2"/>
                <c:pt idx="0">
                  <c:v>2015 Q1</c:v>
                </c:pt>
                <c:pt idx="1">
                  <c:v>2015 Q2</c:v>
                </c:pt>
              </c:strCache>
            </c:strRef>
          </c:cat>
          <c:val>
            <c:numRef>
              <c:f>'[1]Pre Transfusion HGB Averages'!$F$33:$F$34</c:f>
              <c:numCache>
                <c:formatCode>General</c:formatCode>
                <c:ptCount val="2"/>
                <c:pt idx="0">
                  <c:v>7.5</c:v>
                </c:pt>
                <c:pt idx="1">
                  <c:v>7.2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72-D844-8752-774849A060DB}"/>
            </c:ext>
          </c:extLst>
        </c:ser>
        <c:ser>
          <c:idx val="4"/>
          <c:order val="4"/>
          <c:tx>
            <c:strRef>
              <c:f>'[1]Pre Transfusion HGB Averages'!$G$32</c:f>
              <c:strCache>
                <c:ptCount val="1"/>
                <c:pt idx="0">
                  <c:v>OC ANAHEIM 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strRef>
              <c:f>'[1]Pre Transfusion HGB Averages'!$A$33:$A$34</c:f>
              <c:strCache>
                <c:ptCount val="2"/>
                <c:pt idx="0">
                  <c:v>2015 Q1</c:v>
                </c:pt>
                <c:pt idx="1">
                  <c:v>2015 Q2</c:v>
                </c:pt>
              </c:strCache>
            </c:strRef>
          </c:cat>
          <c:val>
            <c:numRef>
              <c:f>'[1]Pre Transfusion HGB Averages'!$G$33:$G$34</c:f>
              <c:numCache>
                <c:formatCode>General</c:formatCode>
                <c:ptCount val="2"/>
                <c:pt idx="0">
                  <c:v>7.7</c:v>
                </c:pt>
                <c:pt idx="1">
                  <c:v>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072-D844-8752-774849A060DB}"/>
            </c:ext>
          </c:extLst>
        </c:ser>
        <c:ser>
          <c:idx val="5"/>
          <c:order val="5"/>
          <c:tx>
            <c:strRef>
              <c:f>'[1]Pre Transfusion HGB Averages'!$H$32</c:f>
              <c:strCache>
                <c:ptCount val="1"/>
                <c:pt idx="0">
                  <c:v>OC IRVINE 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strRef>
              <c:f>'[1]Pre Transfusion HGB Averages'!$A$33:$A$34</c:f>
              <c:strCache>
                <c:ptCount val="2"/>
                <c:pt idx="0">
                  <c:v>2015 Q1</c:v>
                </c:pt>
                <c:pt idx="1">
                  <c:v>2015 Q2</c:v>
                </c:pt>
              </c:strCache>
            </c:strRef>
          </c:cat>
          <c:val>
            <c:numRef>
              <c:f>'[1]Pre Transfusion HGB Averages'!$H$33:$H$34</c:f>
              <c:numCache>
                <c:formatCode>General</c:formatCode>
                <c:ptCount val="2"/>
                <c:pt idx="0">
                  <c:v>8</c:v>
                </c:pt>
                <c:pt idx="1">
                  <c:v>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072-D844-8752-774849A060DB}"/>
            </c:ext>
          </c:extLst>
        </c:ser>
        <c:ser>
          <c:idx val="6"/>
          <c:order val="6"/>
          <c:tx>
            <c:strRef>
              <c:f>'[1]Pre Transfusion HGB Averages'!$I$32</c:f>
              <c:strCache>
                <c:ptCount val="1"/>
                <c:pt idx="0">
                  <c:v>ONTARIO 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strRef>
              <c:f>'[1]Pre Transfusion HGB Averages'!$A$33:$A$34</c:f>
              <c:strCache>
                <c:ptCount val="2"/>
                <c:pt idx="0">
                  <c:v>2015 Q1</c:v>
                </c:pt>
                <c:pt idx="1">
                  <c:v>2015 Q2</c:v>
                </c:pt>
              </c:strCache>
            </c:strRef>
          </c:cat>
          <c:val>
            <c:numRef>
              <c:f>'[1]Pre Transfusion HGB Averages'!$I$33:$I$34</c:f>
              <c:numCache>
                <c:formatCode>General</c:formatCode>
                <c:ptCount val="2"/>
                <c:pt idx="0">
                  <c:v>7.7</c:v>
                </c:pt>
                <c:pt idx="1">
                  <c:v>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072-D844-8752-774849A060DB}"/>
            </c:ext>
          </c:extLst>
        </c:ser>
        <c:ser>
          <c:idx val="7"/>
          <c:order val="7"/>
          <c:tx>
            <c:strRef>
              <c:f>'[1]Pre Transfusion HGB Averages'!$J$32</c:f>
              <c:strCache>
                <c:ptCount val="1"/>
                <c:pt idx="0">
                  <c:v>PANORAMA 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'[1]Pre Transfusion HGB Averages'!$A$33:$A$34</c:f>
              <c:strCache>
                <c:ptCount val="2"/>
                <c:pt idx="0">
                  <c:v>2015 Q1</c:v>
                </c:pt>
                <c:pt idx="1">
                  <c:v>2015 Q2</c:v>
                </c:pt>
              </c:strCache>
            </c:strRef>
          </c:cat>
          <c:val>
            <c:numRef>
              <c:f>'[1]Pre Transfusion HGB Averages'!$J$33:$J$34</c:f>
              <c:numCache>
                <c:formatCode>General</c:formatCode>
                <c:ptCount val="2"/>
                <c:pt idx="0">
                  <c:v>7.3</c:v>
                </c:pt>
                <c:pt idx="1">
                  <c:v>7.3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072-D844-8752-774849A060DB}"/>
            </c:ext>
          </c:extLst>
        </c:ser>
        <c:ser>
          <c:idx val="8"/>
          <c:order val="8"/>
          <c:tx>
            <c:strRef>
              <c:f>'[1]Pre Transfusion HGB Averages'!$K$32</c:f>
              <c:strCache>
                <c:ptCount val="1"/>
                <c:pt idx="0">
                  <c:v>RIVERSIDE 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strRef>
              <c:f>'[1]Pre Transfusion HGB Averages'!$A$33:$A$34</c:f>
              <c:strCache>
                <c:ptCount val="2"/>
                <c:pt idx="0">
                  <c:v>2015 Q1</c:v>
                </c:pt>
                <c:pt idx="1">
                  <c:v>2015 Q2</c:v>
                </c:pt>
              </c:strCache>
            </c:strRef>
          </c:cat>
          <c:val>
            <c:numRef>
              <c:f>'[1]Pre Transfusion HGB Averages'!$K$33:$K$34</c:f>
              <c:numCache>
                <c:formatCode>General</c:formatCode>
                <c:ptCount val="2"/>
                <c:pt idx="0">
                  <c:v>7.5</c:v>
                </c:pt>
                <c:pt idx="1">
                  <c:v>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072-D844-8752-774849A060DB}"/>
            </c:ext>
          </c:extLst>
        </c:ser>
        <c:ser>
          <c:idx val="9"/>
          <c:order val="9"/>
          <c:tx>
            <c:strRef>
              <c:f>'[1]Pre Transfusion HGB Averages'!$L$32</c:f>
              <c:strCache>
                <c:ptCount val="1"/>
                <c:pt idx="0">
                  <c:v>SAN DIEGO </c:v>
                </c:pt>
              </c:strCache>
            </c:strRef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69FFFF"/>
              </a:solidFill>
              <a:ln>
                <a:solidFill>
                  <a:srgbClr val="69FFFF"/>
                </a:solidFill>
                <a:prstDash val="solid"/>
              </a:ln>
            </c:spPr>
          </c:marker>
          <c:cat>
            <c:strRef>
              <c:f>'[1]Pre Transfusion HGB Averages'!$A$33:$A$34</c:f>
              <c:strCache>
                <c:ptCount val="2"/>
                <c:pt idx="0">
                  <c:v>2015 Q1</c:v>
                </c:pt>
                <c:pt idx="1">
                  <c:v>2015 Q2</c:v>
                </c:pt>
              </c:strCache>
            </c:strRef>
          </c:cat>
          <c:val>
            <c:numRef>
              <c:f>'[1]Pre Transfusion HGB Averages'!$M$33:$M$34</c:f>
              <c:numCache>
                <c:formatCode>General</c:formatCode>
                <c:ptCount val="2"/>
                <c:pt idx="0">
                  <c:v>7.4</c:v>
                </c:pt>
                <c:pt idx="1">
                  <c:v>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072-D844-8752-774849A060DB}"/>
            </c:ext>
          </c:extLst>
        </c:ser>
        <c:ser>
          <c:idx val="10"/>
          <c:order val="10"/>
          <c:tx>
            <c:strRef>
              <c:f>'[1]Pre Transfusion HGB Averages'!$N$32</c:f>
              <c:strCache>
                <c:ptCount val="1"/>
                <c:pt idx="0">
                  <c:v>SOUTH BAY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strRef>
              <c:f>'[1]Pre Transfusion HGB Averages'!$A$33:$A$34</c:f>
              <c:strCache>
                <c:ptCount val="2"/>
                <c:pt idx="0">
                  <c:v>2015 Q1</c:v>
                </c:pt>
                <c:pt idx="1">
                  <c:v>2015 Q2</c:v>
                </c:pt>
              </c:strCache>
            </c:strRef>
          </c:cat>
          <c:val>
            <c:numRef>
              <c:f>'[1]Pre Transfusion HGB Averages'!$N$33:$N$34</c:f>
              <c:numCache>
                <c:formatCode>General</c:formatCode>
                <c:ptCount val="2"/>
                <c:pt idx="0">
                  <c:v>7.4</c:v>
                </c:pt>
                <c:pt idx="1">
                  <c:v>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072-D844-8752-774849A060DB}"/>
            </c:ext>
          </c:extLst>
        </c:ser>
        <c:ser>
          <c:idx val="11"/>
          <c:order val="11"/>
          <c:tx>
            <c:strRef>
              <c:f>'[1]Pre Transfusion HGB Averages'!$O$32</c:f>
              <c:strCache>
                <c:ptCount val="1"/>
                <c:pt idx="0">
                  <c:v>WEST LA </c:v>
                </c:pt>
              </c:strCache>
            </c:strRef>
          </c:tx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cat>
            <c:strRef>
              <c:f>'[1]Pre Transfusion HGB Averages'!$A$33:$A$34</c:f>
              <c:strCache>
                <c:ptCount val="2"/>
                <c:pt idx="0">
                  <c:v>2015 Q1</c:v>
                </c:pt>
                <c:pt idx="1">
                  <c:v>2015 Q2</c:v>
                </c:pt>
              </c:strCache>
            </c:strRef>
          </c:cat>
          <c:val>
            <c:numRef>
              <c:f>'[1]Pre Transfusion HGB Averages'!$O$33:$O$34</c:f>
              <c:numCache>
                <c:formatCode>General</c:formatCode>
                <c:ptCount val="2"/>
                <c:pt idx="0">
                  <c:v>7.4</c:v>
                </c:pt>
                <c:pt idx="1">
                  <c:v>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072-D844-8752-774849A060DB}"/>
            </c:ext>
          </c:extLst>
        </c:ser>
        <c:ser>
          <c:idx val="12"/>
          <c:order val="12"/>
          <c:tx>
            <c:strRef>
              <c:f>'[1]Pre Transfusion HGB Averages'!$P$32</c:f>
              <c:strCache>
                <c:ptCount val="1"/>
                <c:pt idx="0">
                  <c:v>WOODLAND HILLS </c:v>
                </c:pt>
              </c:strCache>
            </c:strRef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A6CAF0"/>
                </a:solidFill>
                <a:prstDash val="solid"/>
              </a:ln>
            </c:spPr>
          </c:marker>
          <c:cat>
            <c:strRef>
              <c:f>'[1]Pre Transfusion HGB Averages'!$A$33:$A$34</c:f>
              <c:strCache>
                <c:ptCount val="2"/>
                <c:pt idx="0">
                  <c:v>2015 Q1</c:v>
                </c:pt>
                <c:pt idx="1">
                  <c:v>2015 Q2</c:v>
                </c:pt>
              </c:strCache>
            </c:strRef>
          </c:cat>
          <c:val>
            <c:numRef>
              <c:f>'[1]Pre Transfusion HGB Averages'!$P$33:$P$34</c:f>
              <c:numCache>
                <c:formatCode>General</c:formatCode>
                <c:ptCount val="2"/>
                <c:pt idx="0">
                  <c:v>7.6</c:v>
                </c:pt>
                <c:pt idx="1">
                  <c:v>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072-D844-8752-774849A06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2172072"/>
        <c:axId val="2102180392"/>
      </c:lineChart>
      <c:catAx>
        <c:axId val="2102172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End of Rolling Time Period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2180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02180392"/>
        <c:scaling>
          <c:orientation val="minMax"/>
          <c:max val="90"/>
          <c:min val="7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 Eligible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2172072"/>
        <c:crosses val="autoZero"/>
        <c:crossBetween val="between"/>
      </c:valAx>
      <c:spPr>
        <a:solidFill>
          <a:srgbClr val="E3E3E3"/>
        </a:solidFill>
        <a:ln w="12700">
          <a:solidFill>
            <a:srgbClr val="00000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B23-F840-8E14-548CF45669E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8B23-F840-8E14-548CF45669E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B23-F840-8E14-548CF45669E0}"/>
              </c:ext>
            </c:extLst>
          </c:dPt>
          <c:dPt>
            <c:idx val="7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B23-F840-8E14-548CF45669E0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8B23-F840-8E14-548CF45669E0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B23-F840-8E14-548CF45669E0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B23-F840-8E14-548CF45669E0}"/>
              </c:ext>
            </c:extLst>
          </c:dPt>
          <c:cat>
            <c:strRef>
              <c:f>'SOLUTION 5.2'!$AD$6:$AD$20</c:f>
              <c:strCache>
                <c:ptCount val="15"/>
                <c:pt idx="0">
                  <c:v>LAKESIDE</c:v>
                </c:pt>
                <c:pt idx="1">
                  <c:v>DRAPER</c:v>
                </c:pt>
                <c:pt idx="2">
                  <c:v>FILMORE</c:v>
                </c:pt>
                <c:pt idx="3">
                  <c:v>WILDLAND</c:v>
                </c:pt>
                <c:pt idx="4">
                  <c:v>SEALY</c:v>
                </c:pt>
                <c:pt idx="5">
                  <c:v>NORTH</c:v>
                </c:pt>
                <c:pt idx="6">
                  <c:v>ORLY</c:v>
                </c:pt>
                <c:pt idx="7">
                  <c:v>REGIONAL AVG</c:v>
                </c:pt>
                <c:pt idx="8">
                  <c:v>SOUTHLAKE</c:v>
                </c:pt>
                <c:pt idx="9">
                  <c:v>BEACON</c:v>
                </c:pt>
                <c:pt idx="10">
                  <c:v>ROSEDALE</c:v>
                </c:pt>
                <c:pt idx="11">
                  <c:v>WESTLAKE</c:v>
                </c:pt>
                <c:pt idx="12">
                  <c:v>OAKLEY</c:v>
                </c:pt>
                <c:pt idx="13">
                  <c:v>PIERCE</c:v>
                </c:pt>
                <c:pt idx="14">
                  <c:v>MARE VALLEY</c:v>
                </c:pt>
              </c:strCache>
            </c:strRef>
          </c:cat>
          <c:val>
            <c:numRef>
              <c:f>'SOLUTION 5.2'!$AE$6:$AE$20</c:f>
              <c:numCache>
                <c:formatCode>#,##0</c:formatCode>
                <c:ptCount val="15"/>
                <c:pt idx="0">
                  <c:v>105</c:v>
                </c:pt>
                <c:pt idx="1">
                  <c:v>103</c:v>
                </c:pt>
                <c:pt idx="2">
                  <c:v>88</c:v>
                </c:pt>
                <c:pt idx="3">
                  <c:v>69</c:v>
                </c:pt>
                <c:pt idx="4">
                  <c:v>66</c:v>
                </c:pt>
                <c:pt idx="5">
                  <c:v>66</c:v>
                </c:pt>
                <c:pt idx="6">
                  <c:v>63</c:v>
                </c:pt>
                <c:pt idx="7">
                  <c:v>61.214285714285715</c:v>
                </c:pt>
                <c:pt idx="8">
                  <c:v>55</c:v>
                </c:pt>
                <c:pt idx="9">
                  <c:v>54</c:v>
                </c:pt>
                <c:pt idx="10">
                  <c:v>52</c:v>
                </c:pt>
                <c:pt idx="11">
                  <c:v>51</c:v>
                </c:pt>
                <c:pt idx="12">
                  <c:v>37</c:v>
                </c:pt>
                <c:pt idx="13">
                  <c:v>26</c:v>
                </c:pt>
                <c:pt idx="1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23-F840-8E14-548CF4566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2102829032"/>
        <c:axId val="2102832744"/>
      </c:barChart>
      <c:catAx>
        <c:axId val="21028290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02832744"/>
        <c:crosses val="autoZero"/>
        <c:auto val="1"/>
        <c:lblAlgn val="ctr"/>
        <c:lblOffset val="100"/>
        <c:noMultiLvlLbl val="0"/>
      </c:catAx>
      <c:valAx>
        <c:axId val="2102832744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 baseline="0">
                    <a:solidFill>
                      <a:schemeClr val="bg1">
                        <a:lumMod val="50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DEALERSHIP | </a:t>
                </a:r>
                <a:r>
                  <a:rPr lang="en-US" sz="1200">
                    <a:solidFill>
                      <a:schemeClr val="bg1">
                        <a:lumMod val="50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# OF CARS SOLD</a:t>
                </a:r>
              </a:p>
            </c:rich>
          </c:tx>
          <c:layout>
            <c:manualLayout>
              <c:xMode val="edge"/>
              <c:yMode val="edge"/>
              <c:x val="6.0226191238290337E-2"/>
              <c:y val="1.114500623716946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0282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79258705566049"/>
          <c:y val="3.60640513311195E-2"/>
          <c:w val="0.87620741294433935"/>
          <c:h val="0.81663991553500004"/>
        </c:manualLayout>
      </c:layout>
      <c:lineChart>
        <c:grouping val="standard"/>
        <c:varyColors val="0"/>
        <c:ser>
          <c:idx val="0"/>
          <c:order val="0"/>
          <c:tx>
            <c:strRef>
              <c:f>'SOLUTION 5.2'!$N$5</c:f>
              <c:strCache>
                <c:ptCount val="1"/>
                <c:pt idx="0">
                  <c:v>BEACON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'SOLUTION 5.2'!$K$6:$L$16</c:f>
              <c:multiLvlStrCache>
                <c:ptCount val="11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</c:lvl>
              </c:multiLvlStrCache>
            </c:multiLvlStrRef>
          </c:cat>
          <c:val>
            <c:numRef>
              <c:f>'SOLUTION 5.2'!$N$6:$N$16</c:f>
              <c:numCache>
                <c:formatCode>General</c:formatCode>
                <c:ptCount val="11"/>
                <c:pt idx="0">
                  <c:v>69</c:v>
                </c:pt>
                <c:pt idx="1">
                  <c:v>77</c:v>
                </c:pt>
                <c:pt idx="2">
                  <c:v>63</c:v>
                </c:pt>
                <c:pt idx="3">
                  <c:v>61</c:v>
                </c:pt>
                <c:pt idx="4">
                  <c:v>67</c:v>
                </c:pt>
                <c:pt idx="5">
                  <c:v>67</c:v>
                </c:pt>
                <c:pt idx="6">
                  <c:v>57</c:v>
                </c:pt>
                <c:pt idx="7">
                  <c:v>62</c:v>
                </c:pt>
                <c:pt idx="8">
                  <c:v>68</c:v>
                </c:pt>
                <c:pt idx="9">
                  <c:v>61</c:v>
                </c:pt>
                <c:pt idx="10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2D-364B-832F-AA37835C8B7E}"/>
            </c:ext>
          </c:extLst>
        </c:ser>
        <c:ser>
          <c:idx val="1"/>
          <c:order val="1"/>
          <c:tx>
            <c:strRef>
              <c:f>'SOLUTION 5.2'!$O$5</c:f>
              <c:strCache>
                <c:ptCount val="1"/>
                <c:pt idx="0">
                  <c:v>DRAPER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'SOLUTION 5.2'!$K$6:$L$16</c:f>
              <c:multiLvlStrCache>
                <c:ptCount val="11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</c:lvl>
              </c:multiLvlStrCache>
            </c:multiLvlStrRef>
          </c:cat>
          <c:val>
            <c:numRef>
              <c:f>'SOLUTION 5.2'!$O$6:$O$16</c:f>
              <c:numCache>
                <c:formatCode>General</c:formatCode>
                <c:ptCount val="11"/>
                <c:pt idx="0">
                  <c:v>130</c:v>
                </c:pt>
                <c:pt idx="1">
                  <c:v>86</c:v>
                </c:pt>
                <c:pt idx="2">
                  <c:v>90</c:v>
                </c:pt>
                <c:pt idx="3">
                  <c:v>100</c:v>
                </c:pt>
                <c:pt idx="4">
                  <c:v>106</c:v>
                </c:pt>
                <c:pt idx="5">
                  <c:v>91</c:v>
                </c:pt>
                <c:pt idx="6">
                  <c:v>89</c:v>
                </c:pt>
                <c:pt idx="7">
                  <c:v>87</c:v>
                </c:pt>
                <c:pt idx="8">
                  <c:v>93</c:v>
                </c:pt>
                <c:pt idx="9">
                  <c:v>96</c:v>
                </c:pt>
                <c:pt idx="10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2D-364B-832F-AA37835C8B7E}"/>
            </c:ext>
          </c:extLst>
        </c:ser>
        <c:ser>
          <c:idx val="2"/>
          <c:order val="2"/>
          <c:tx>
            <c:strRef>
              <c:f>'SOLUTION 5.2'!$P$5</c:f>
              <c:strCache>
                <c:ptCount val="1"/>
                <c:pt idx="0">
                  <c:v>FILMORE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'SOLUTION 5.2'!$K$6:$L$16</c:f>
              <c:multiLvlStrCache>
                <c:ptCount val="11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</c:lvl>
              </c:multiLvlStrCache>
            </c:multiLvlStrRef>
          </c:cat>
          <c:val>
            <c:numRef>
              <c:f>'SOLUTION 5.2'!$P$6:$P$16</c:f>
              <c:numCache>
                <c:formatCode>General</c:formatCode>
                <c:ptCount val="11"/>
                <c:pt idx="0">
                  <c:v>85</c:v>
                </c:pt>
                <c:pt idx="1">
                  <c:v>97</c:v>
                </c:pt>
                <c:pt idx="2">
                  <c:v>92</c:v>
                </c:pt>
                <c:pt idx="3">
                  <c:v>95</c:v>
                </c:pt>
                <c:pt idx="4">
                  <c:v>92</c:v>
                </c:pt>
                <c:pt idx="5">
                  <c:v>83</c:v>
                </c:pt>
                <c:pt idx="6">
                  <c:v>103</c:v>
                </c:pt>
                <c:pt idx="7">
                  <c:v>109</c:v>
                </c:pt>
                <c:pt idx="8">
                  <c:v>94</c:v>
                </c:pt>
                <c:pt idx="9">
                  <c:v>104</c:v>
                </c:pt>
                <c:pt idx="10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2D-364B-832F-AA37835C8B7E}"/>
            </c:ext>
          </c:extLst>
        </c:ser>
        <c:ser>
          <c:idx val="3"/>
          <c:order val="3"/>
          <c:tx>
            <c:strRef>
              <c:f>'SOLUTION 5.2'!$Q$5</c:f>
              <c:strCache>
                <c:ptCount val="1"/>
                <c:pt idx="0">
                  <c:v>LAKESIDE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'SOLUTION 5.2'!$K$6:$L$16</c:f>
              <c:multiLvlStrCache>
                <c:ptCount val="11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</c:lvl>
              </c:multiLvlStrCache>
            </c:multiLvlStrRef>
          </c:cat>
          <c:val>
            <c:numRef>
              <c:f>'SOLUTION 5.2'!$Q$6:$Q$16</c:f>
              <c:numCache>
                <c:formatCode>General</c:formatCode>
                <c:ptCount val="11"/>
                <c:pt idx="0">
                  <c:v>117</c:v>
                </c:pt>
                <c:pt idx="1">
                  <c:v>107</c:v>
                </c:pt>
                <c:pt idx="2">
                  <c:v>127</c:v>
                </c:pt>
                <c:pt idx="3">
                  <c:v>132</c:v>
                </c:pt>
                <c:pt idx="4">
                  <c:v>145</c:v>
                </c:pt>
                <c:pt idx="5">
                  <c:v>112</c:v>
                </c:pt>
                <c:pt idx="6">
                  <c:v>107</c:v>
                </c:pt>
                <c:pt idx="7">
                  <c:v>95</c:v>
                </c:pt>
                <c:pt idx="8">
                  <c:v>126</c:v>
                </c:pt>
                <c:pt idx="9">
                  <c:v>133</c:v>
                </c:pt>
                <c:pt idx="10">
                  <c:v>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2D-364B-832F-AA37835C8B7E}"/>
            </c:ext>
          </c:extLst>
        </c:ser>
        <c:ser>
          <c:idx val="4"/>
          <c:order val="4"/>
          <c:tx>
            <c:strRef>
              <c:f>'SOLUTION 5.2'!$R$5</c:f>
              <c:strCache>
                <c:ptCount val="1"/>
                <c:pt idx="0">
                  <c:v>MARE VALLEY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'SOLUTION 5.2'!$K$6:$L$16</c:f>
              <c:multiLvlStrCache>
                <c:ptCount val="11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</c:lvl>
              </c:multiLvlStrCache>
            </c:multiLvlStrRef>
          </c:cat>
          <c:val>
            <c:numRef>
              <c:f>'SOLUTION 5.2'!$R$6:$R$16</c:f>
              <c:numCache>
                <c:formatCode>General</c:formatCode>
                <c:ptCount val="11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21</c:v>
                </c:pt>
                <c:pt idx="4">
                  <c:v>21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  <c:pt idx="8">
                  <c:v>21</c:v>
                </c:pt>
                <c:pt idx="9">
                  <c:v>13</c:v>
                </c:pt>
                <c:pt idx="10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32D-364B-832F-AA37835C8B7E}"/>
            </c:ext>
          </c:extLst>
        </c:ser>
        <c:ser>
          <c:idx val="5"/>
          <c:order val="5"/>
          <c:tx>
            <c:strRef>
              <c:f>'SOLUTION 5.2'!$S$5</c:f>
              <c:strCache>
                <c:ptCount val="1"/>
                <c:pt idx="0">
                  <c:v>NORTH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'SOLUTION 5.2'!$K$6:$L$16</c:f>
              <c:multiLvlStrCache>
                <c:ptCount val="11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</c:lvl>
              </c:multiLvlStrCache>
            </c:multiLvlStrRef>
          </c:cat>
          <c:val>
            <c:numRef>
              <c:f>'SOLUTION 5.2'!$S$6:$S$16</c:f>
              <c:numCache>
                <c:formatCode>General</c:formatCode>
                <c:ptCount val="11"/>
                <c:pt idx="0">
                  <c:v>74</c:v>
                </c:pt>
                <c:pt idx="1">
                  <c:v>71</c:v>
                </c:pt>
                <c:pt idx="2">
                  <c:v>68</c:v>
                </c:pt>
                <c:pt idx="3">
                  <c:v>72</c:v>
                </c:pt>
                <c:pt idx="4">
                  <c:v>69</c:v>
                </c:pt>
                <c:pt idx="5">
                  <c:v>71</c:v>
                </c:pt>
                <c:pt idx="6">
                  <c:v>56</c:v>
                </c:pt>
                <c:pt idx="7">
                  <c:v>66</c:v>
                </c:pt>
                <c:pt idx="8">
                  <c:v>83</c:v>
                </c:pt>
                <c:pt idx="9">
                  <c:v>79</c:v>
                </c:pt>
                <c:pt idx="10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32D-364B-832F-AA37835C8B7E}"/>
            </c:ext>
          </c:extLst>
        </c:ser>
        <c:ser>
          <c:idx val="6"/>
          <c:order val="6"/>
          <c:tx>
            <c:strRef>
              <c:f>'SOLUTION 5.2'!$T$5</c:f>
              <c:strCache>
                <c:ptCount val="1"/>
                <c:pt idx="0">
                  <c:v>OAKLEY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'SOLUTION 5.2'!$K$6:$L$16</c:f>
              <c:multiLvlStrCache>
                <c:ptCount val="11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</c:lvl>
              </c:multiLvlStrCache>
            </c:multiLvlStrRef>
          </c:cat>
          <c:val>
            <c:numRef>
              <c:f>'SOLUTION 5.2'!$T$6:$T$16</c:f>
              <c:numCache>
                <c:formatCode>General</c:formatCode>
                <c:ptCount val="11"/>
                <c:pt idx="0">
                  <c:v>61</c:v>
                </c:pt>
                <c:pt idx="1">
                  <c:v>55</c:v>
                </c:pt>
                <c:pt idx="2">
                  <c:v>55</c:v>
                </c:pt>
                <c:pt idx="3">
                  <c:v>72</c:v>
                </c:pt>
                <c:pt idx="4">
                  <c:v>79</c:v>
                </c:pt>
                <c:pt idx="5">
                  <c:v>60</c:v>
                </c:pt>
                <c:pt idx="6">
                  <c:v>42</c:v>
                </c:pt>
                <c:pt idx="7">
                  <c:v>44</c:v>
                </c:pt>
                <c:pt idx="8">
                  <c:v>65</c:v>
                </c:pt>
                <c:pt idx="9">
                  <c:v>80</c:v>
                </c:pt>
                <c:pt idx="10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32D-364B-832F-AA37835C8B7E}"/>
            </c:ext>
          </c:extLst>
        </c:ser>
        <c:ser>
          <c:idx val="7"/>
          <c:order val="7"/>
          <c:tx>
            <c:strRef>
              <c:f>'SOLUTION 5.2'!$U$5</c:f>
              <c:strCache>
                <c:ptCount val="1"/>
                <c:pt idx="0">
                  <c:v>ORLY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'SOLUTION 5.2'!$K$6:$L$16</c:f>
              <c:multiLvlStrCache>
                <c:ptCount val="11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</c:lvl>
              </c:multiLvlStrCache>
            </c:multiLvlStrRef>
          </c:cat>
          <c:val>
            <c:numRef>
              <c:f>'SOLUTION 5.2'!$U$6:$U$16</c:f>
              <c:numCache>
                <c:formatCode>General</c:formatCode>
                <c:ptCount val="11"/>
                <c:pt idx="0">
                  <c:v>51</c:v>
                </c:pt>
                <c:pt idx="1">
                  <c:v>61</c:v>
                </c:pt>
                <c:pt idx="2">
                  <c:v>67</c:v>
                </c:pt>
                <c:pt idx="3">
                  <c:v>51</c:v>
                </c:pt>
                <c:pt idx="4">
                  <c:v>51</c:v>
                </c:pt>
                <c:pt idx="5">
                  <c:v>66</c:v>
                </c:pt>
                <c:pt idx="6">
                  <c:v>52</c:v>
                </c:pt>
                <c:pt idx="7">
                  <c:v>60</c:v>
                </c:pt>
                <c:pt idx="8">
                  <c:v>66</c:v>
                </c:pt>
                <c:pt idx="9">
                  <c:v>47</c:v>
                </c:pt>
                <c:pt idx="10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32D-364B-832F-AA37835C8B7E}"/>
            </c:ext>
          </c:extLst>
        </c:ser>
        <c:ser>
          <c:idx val="8"/>
          <c:order val="8"/>
          <c:tx>
            <c:strRef>
              <c:f>'SOLUTION 5.2'!$V$5</c:f>
              <c:strCache>
                <c:ptCount val="1"/>
                <c:pt idx="0">
                  <c:v>PIERCE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'SOLUTION 5.2'!$K$6:$L$16</c:f>
              <c:multiLvlStrCache>
                <c:ptCount val="11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</c:lvl>
              </c:multiLvlStrCache>
            </c:multiLvlStrRef>
          </c:cat>
          <c:val>
            <c:numRef>
              <c:f>'SOLUTION 5.2'!$V$6:$V$16</c:f>
              <c:numCache>
                <c:formatCode>General</c:formatCode>
                <c:ptCount val="11"/>
                <c:pt idx="0">
                  <c:v>35</c:v>
                </c:pt>
                <c:pt idx="1">
                  <c:v>32</c:v>
                </c:pt>
                <c:pt idx="2">
                  <c:v>32</c:v>
                </c:pt>
                <c:pt idx="3">
                  <c:v>49</c:v>
                </c:pt>
                <c:pt idx="4">
                  <c:v>49</c:v>
                </c:pt>
                <c:pt idx="5">
                  <c:v>42</c:v>
                </c:pt>
                <c:pt idx="6">
                  <c:v>23</c:v>
                </c:pt>
                <c:pt idx="7">
                  <c:v>48</c:v>
                </c:pt>
                <c:pt idx="8">
                  <c:v>38</c:v>
                </c:pt>
                <c:pt idx="9">
                  <c:v>24</c:v>
                </c:pt>
                <c:pt idx="10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32D-364B-832F-AA37835C8B7E}"/>
            </c:ext>
          </c:extLst>
        </c:ser>
        <c:ser>
          <c:idx val="9"/>
          <c:order val="9"/>
          <c:tx>
            <c:strRef>
              <c:f>'SOLUTION 5.2'!$W$5</c:f>
              <c:strCache>
                <c:ptCount val="1"/>
                <c:pt idx="0">
                  <c:v>ROSEDALE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'SOLUTION 5.2'!$K$6:$L$16</c:f>
              <c:multiLvlStrCache>
                <c:ptCount val="11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</c:lvl>
              </c:multiLvlStrCache>
            </c:multiLvlStrRef>
          </c:cat>
          <c:val>
            <c:numRef>
              <c:f>'SOLUTION 5.2'!$W$6:$W$16</c:f>
              <c:numCache>
                <c:formatCode>General</c:formatCode>
                <c:ptCount val="11"/>
                <c:pt idx="0">
                  <c:v>65</c:v>
                </c:pt>
                <c:pt idx="1">
                  <c:v>55</c:v>
                </c:pt>
                <c:pt idx="2">
                  <c:v>59</c:v>
                </c:pt>
                <c:pt idx="3">
                  <c:v>53</c:v>
                </c:pt>
                <c:pt idx="4">
                  <c:v>59</c:v>
                </c:pt>
                <c:pt idx="5">
                  <c:v>52</c:v>
                </c:pt>
                <c:pt idx="6">
                  <c:v>41</c:v>
                </c:pt>
                <c:pt idx="7">
                  <c:v>37</c:v>
                </c:pt>
                <c:pt idx="8">
                  <c:v>63</c:v>
                </c:pt>
                <c:pt idx="9">
                  <c:v>49</c:v>
                </c:pt>
                <c:pt idx="10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32D-364B-832F-AA37835C8B7E}"/>
            </c:ext>
          </c:extLst>
        </c:ser>
        <c:ser>
          <c:idx val="11"/>
          <c:order val="10"/>
          <c:tx>
            <c:strRef>
              <c:f>'SOLUTION 5.2'!$X$5</c:f>
              <c:strCache>
                <c:ptCount val="1"/>
                <c:pt idx="0">
                  <c:v>SEALY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'SOLUTION 5.2'!$K$6:$L$16</c:f>
              <c:multiLvlStrCache>
                <c:ptCount val="11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</c:lvl>
              </c:multiLvlStrCache>
            </c:multiLvlStrRef>
          </c:cat>
          <c:val>
            <c:numRef>
              <c:f>'SOLUTION 5.2'!$X$6:$X$16</c:f>
              <c:numCache>
                <c:formatCode>General</c:formatCode>
                <c:ptCount val="11"/>
                <c:pt idx="0">
                  <c:v>93</c:v>
                </c:pt>
                <c:pt idx="1">
                  <c:v>89</c:v>
                </c:pt>
                <c:pt idx="2">
                  <c:v>79</c:v>
                </c:pt>
                <c:pt idx="3">
                  <c:v>82</c:v>
                </c:pt>
                <c:pt idx="4">
                  <c:v>94</c:v>
                </c:pt>
                <c:pt idx="5">
                  <c:v>83</c:v>
                </c:pt>
                <c:pt idx="6">
                  <c:v>84</c:v>
                </c:pt>
                <c:pt idx="7">
                  <c:v>81</c:v>
                </c:pt>
                <c:pt idx="8">
                  <c:v>89</c:v>
                </c:pt>
                <c:pt idx="9">
                  <c:v>70</c:v>
                </c:pt>
                <c:pt idx="10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32D-364B-832F-AA37835C8B7E}"/>
            </c:ext>
          </c:extLst>
        </c:ser>
        <c:ser>
          <c:idx val="12"/>
          <c:order val="11"/>
          <c:tx>
            <c:strRef>
              <c:f>'SOLUTION 5.2'!$Y$5</c:f>
              <c:strCache>
                <c:ptCount val="1"/>
                <c:pt idx="0">
                  <c:v>SOUTHLAKE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'SOLUTION 5.2'!$K$6:$L$16</c:f>
              <c:multiLvlStrCache>
                <c:ptCount val="11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</c:lvl>
              </c:multiLvlStrCache>
            </c:multiLvlStrRef>
          </c:cat>
          <c:val>
            <c:numRef>
              <c:f>'SOLUTION 5.2'!$Y$6:$Y$16</c:f>
              <c:numCache>
                <c:formatCode>General</c:formatCode>
                <c:ptCount val="11"/>
                <c:pt idx="0">
                  <c:v>72</c:v>
                </c:pt>
                <c:pt idx="1">
                  <c:v>64</c:v>
                </c:pt>
                <c:pt idx="2">
                  <c:v>58</c:v>
                </c:pt>
                <c:pt idx="3">
                  <c:v>77</c:v>
                </c:pt>
                <c:pt idx="4">
                  <c:v>87</c:v>
                </c:pt>
                <c:pt idx="5">
                  <c:v>70</c:v>
                </c:pt>
                <c:pt idx="6">
                  <c:v>66</c:v>
                </c:pt>
                <c:pt idx="7">
                  <c:v>59</c:v>
                </c:pt>
                <c:pt idx="8">
                  <c:v>66</c:v>
                </c:pt>
                <c:pt idx="9">
                  <c:v>65</c:v>
                </c:pt>
                <c:pt idx="10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32D-364B-832F-AA37835C8B7E}"/>
            </c:ext>
          </c:extLst>
        </c:ser>
        <c:ser>
          <c:idx val="13"/>
          <c:order val="12"/>
          <c:tx>
            <c:strRef>
              <c:f>'SOLUTION 5.2'!$Z$5</c:f>
              <c:strCache>
                <c:ptCount val="1"/>
                <c:pt idx="0">
                  <c:v>WESTLAKE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'SOLUTION 5.2'!$K$6:$L$16</c:f>
              <c:multiLvlStrCache>
                <c:ptCount val="11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</c:lvl>
              </c:multiLvlStrCache>
            </c:multiLvlStrRef>
          </c:cat>
          <c:val>
            <c:numRef>
              <c:f>'SOLUTION 5.2'!$Z$6:$Z$16</c:f>
              <c:numCache>
                <c:formatCode>General</c:formatCode>
                <c:ptCount val="11"/>
                <c:pt idx="0">
                  <c:v>83</c:v>
                </c:pt>
                <c:pt idx="1">
                  <c:v>73</c:v>
                </c:pt>
                <c:pt idx="2">
                  <c:v>73</c:v>
                </c:pt>
                <c:pt idx="3">
                  <c:v>85</c:v>
                </c:pt>
                <c:pt idx="4">
                  <c:v>87</c:v>
                </c:pt>
                <c:pt idx="5">
                  <c:v>54</c:v>
                </c:pt>
                <c:pt idx="6">
                  <c:v>59</c:v>
                </c:pt>
                <c:pt idx="7">
                  <c:v>64</c:v>
                </c:pt>
                <c:pt idx="8">
                  <c:v>59</c:v>
                </c:pt>
                <c:pt idx="9">
                  <c:v>68</c:v>
                </c:pt>
                <c:pt idx="10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32D-364B-832F-AA37835C8B7E}"/>
            </c:ext>
          </c:extLst>
        </c:ser>
        <c:ser>
          <c:idx val="14"/>
          <c:order val="13"/>
          <c:tx>
            <c:strRef>
              <c:f>'SOLUTION 5.2'!$AA$5</c:f>
              <c:strCache>
                <c:ptCount val="1"/>
                <c:pt idx="0">
                  <c:v>WILDLAND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'SOLUTION 5.2'!$K$6:$L$16</c:f>
              <c:multiLvlStrCache>
                <c:ptCount val="11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</c:lvl>
              </c:multiLvlStrCache>
            </c:multiLvlStrRef>
          </c:cat>
          <c:val>
            <c:numRef>
              <c:f>'SOLUTION 5.2'!$AA$6:$AA$16</c:f>
              <c:numCache>
                <c:formatCode>General</c:formatCode>
                <c:ptCount val="11"/>
                <c:pt idx="0">
                  <c:v>83</c:v>
                </c:pt>
                <c:pt idx="1">
                  <c:v>79</c:v>
                </c:pt>
                <c:pt idx="2">
                  <c:v>81</c:v>
                </c:pt>
                <c:pt idx="3">
                  <c:v>75</c:v>
                </c:pt>
                <c:pt idx="4">
                  <c:v>79</c:v>
                </c:pt>
                <c:pt idx="5">
                  <c:v>72</c:v>
                </c:pt>
                <c:pt idx="6">
                  <c:v>51</c:v>
                </c:pt>
                <c:pt idx="7">
                  <c:v>46</c:v>
                </c:pt>
                <c:pt idx="8">
                  <c:v>66</c:v>
                </c:pt>
                <c:pt idx="9">
                  <c:v>57</c:v>
                </c:pt>
                <c:pt idx="10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32D-364B-832F-AA37835C8B7E}"/>
            </c:ext>
          </c:extLst>
        </c:ser>
        <c:ser>
          <c:idx val="15"/>
          <c:order val="14"/>
          <c:tx>
            <c:strRef>
              <c:f>'SOLUTION 5.2'!$AB$5</c:f>
              <c:strCache>
                <c:ptCount val="1"/>
                <c:pt idx="0">
                  <c:v>REGIONAL AVG</c:v>
                </c:pt>
              </c:strCache>
            </c:strRef>
          </c:tx>
          <c:spPr>
            <a:ln w="571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'SOLUTION 5.2'!$K$6:$L$16</c:f>
              <c:multiLvlStrCache>
                <c:ptCount val="11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</c:lvl>
              </c:multiLvlStrCache>
            </c:multiLvlStrRef>
          </c:cat>
          <c:val>
            <c:numRef>
              <c:f>'SOLUTION 5.2'!$AB$6:$AB$16</c:f>
              <c:numCache>
                <c:formatCode>0</c:formatCode>
                <c:ptCount val="11"/>
                <c:pt idx="0">
                  <c:v>73.857142857142861</c:v>
                </c:pt>
                <c:pt idx="1">
                  <c:v>68.785714285714292</c:v>
                </c:pt>
                <c:pt idx="2">
                  <c:v>68.714285714285708</c:v>
                </c:pt>
                <c:pt idx="3">
                  <c:v>73.214285714285708</c:v>
                </c:pt>
                <c:pt idx="4">
                  <c:v>77.5</c:v>
                </c:pt>
                <c:pt idx="5">
                  <c:v>67.142857142857139</c:v>
                </c:pt>
                <c:pt idx="6">
                  <c:v>60.5</c:v>
                </c:pt>
                <c:pt idx="7">
                  <c:v>62.5</c:v>
                </c:pt>
                <c:pt idx="8">
                  <c:v>71.214285714285708</c:v>
                </c:pt>
                <c:pt idx="9">
                  <c:v>67.571428571428569</c:v>
                </c:pt>
                <c:pt idx="10">
                  <c:v>61.214285714285715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32D-364B-832F-AA37835C8B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3072968"/>
        <c:axId val="2103076280"/>
      </c:lineChart>
      <c:catAx>
        <c:axId val="2103072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03076280"/>
        <c:crosses val="autoZero"/>
        <c:auto val="1"/>
        <c:lblAlgn val="ctr"/>
        <c:lblOffset val="100"/>
        <c:noMultiLvlLbl val="0"/>
      </c:catAx>
      <c:valAx>
        <c:axId val="2103076280"/>
        <c:scaling>
          <c:orientation val="minMax"/>
          <c:max val="15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>
                    <a:solidFill>
                      <a:schemeClr val="bg1">
                        <a:lumMod val="50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# OF CARS SOLD</a:t>
                </a:r>
              </a:p>
            </c:rich>
          </c:tx>
          <c:layout>
            <c:manualLayout>
              <c:xMode val="edge"/>
              <c:yMode val="edge"/>
              <c:x val="2.0109890551583002E-3"/>
              <c:y val="8.2121445609159207E-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0307296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Quarterly Cars Sold</a:t>
            </a:r>
            <a:r>
              <a:rPr lang="en-US" b="1" baseline="0"/>
              <a:t> by Dealership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'SOLUTION 5.2'!$N$5</c:f>
              <c:strCache>
                <c:ptCount val="1"/>
                <c:pt idx="0">
                  <c:v>BEACON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'SOLUTION 5.2'!$M$6:$M$16</c:f>
              <c:strCache>
                <c:ptCount val="11"/>
                <c:pt idx="0">
                  <c:v>2017 Q1</c:v>
                </c:pt>
                <c:pt idx="1">
                  <c:v>2017 Q2</c:v>
                </c:pt>
                <c:pt idx="2">
                  <c:v>2017 Q3</c:v>
                </c:pt>
                <c:pt idx="3">
                  <c:v>2017 Q4</c:v>
                </c:pt>
                <c:pt idx="4">
                  <c:v>2018 Q1</c:v>
                </c:pt>
                <c:pt idx="5">
                  <c:v>2018 Q2</c:v>
                </c:pt>
                <c:pt idx="6">
                  <c:v>2018 Q3</c:v>
                </c:pt>
                <c:pt idx="7">
                  <c:v>2018 Q4</c:v>
                </c:pt>
                <c:pt idx="8">
                  <c:v>2019 Q1</c:v>
                </c:pt>
                <c:pt idx="9">
                  <c:v>2019 Q2</c:v>
                </c:pt>
                <c:pt idx="10">
                  <c:v>2019 Q3</c:v>
                </c:pt>
              </c:strCache>
            </c:strRef>
          </c:cat>
          <c:val>
            <c:numRef>
              <c:f>'SOLUTION 5.2'!$N$6:$N$16</c:f>
              <c:numCache>
                <c:formatCode>General</c:formatCode>
                <c:ptCount val="11"/>
                <c:pt idx="0">
                  <c:v>69</c:v>
                </c:pt>
                <c:pt idx="1">
                  <c:v>77</c:v>
                </c:pt>
                <c:pt idx="2">
                  <c:v>63</c:v>
                </c:pt>
                <c:pt idx="3">
                  <c:v>61</c:v>
                </c:pt>
                <c:pt idx="4">
                  <c:v>67</c:v>
                </c:pt>
                <c:pt idx="5">
                  <c:v>67</c:v>
                </c:pt>
                <c:pt idx="6">
                  <c:v>57</c:v>
                </c:pt>
                <c:pt idx="7">
                  <c:v>62</c:v>
                </c:pt>
                <c:pt idx="8">
                  <c:v>68</c:v>
                </c:pt>
                <c:pt idx="9">
                  <c:v>61</c:v>
                </c:pt>
                <c:pt idx="10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4D-4140-AAEF-51A563EA76F0}"/>
            </c:ext>
          </c:extLst>
        </c:ser>
        <c:ser>
          <c:idx val="1"/>
          <c:order val="1"/>
          <c:tx>
            <c:strRef>
              <c:f>'SOLUTION 5.2'!$O$5</c:f>
              <c:strCache>
                <c:ptCount val="1"/>
                <c:pt idx="0">
                  <c:v>DRAPER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'SOLUTION 5.2'!$M$6:$M$16</c:f>
              <c:strCache>
                <c:ptCount val="11"/>
                <c:pt idx="0">
                  <c:v>2017 Q1</c:v>
                </c:pt>
                <c:pt idx="1">
                  <c:v>2017 Q2</c:v>
                </c:pt>
                <c:pt idx="2">
                  <c:v>2017 Q3</c:v>
                </c:pt>
                <c:pt idx="3">
                  <c:v>2017 Q4</c:v>
                </c:pt>
                <c:pt idx="4">
                  <c:v>2018 Q1</c:v>
                </c:pt>
                <c:pt idx="5">
                  <c:v>2018 Q2</c:v>
                </c:pt>
                <c:pt idx="6">
                  <c:v>2018 Q3</c:v>
                </c:pt>
                <c:pt idx="7">
                  <c:v>2018 Q4</c:v>
                </c:pt>
                <c:pt idx="8">
                  <c:v>2019 Q1</c:v>
                </c:pt>
                <c:pt idx="9">
                  <c:v>2019 Q2</c:v>
                </c:pt>
                <c:pt idx="10">
                  <c:v>2019 Q3</c:v>
                </c:pt>
              </c:strCache>
            </c:strRef>
          </c:cat>
          <c:val>
            <c:numRef>
              <c:f>'SOLUTION 5.2'!$O$6:$O$16</c:f>
              <c:numCache>
                <c:formatCode>General</c:formatCode>
                <c:ptCount val="11"/>
                <c:pt idx="0">
                  <c:v>130</c:v>
                </c:pt>
                <c:pt idx="1">
                  <c:v>86</c:v>
                </c:pt>
                <c:pt idx="2">
                  <c:v>90</c:v>
                </c:pt>
                <c:pt idx="3">
                  <c:v>100</c:v>
                </c:pt>
                <c:pt idx="4">
                  <c:v>106</c:v>
                </c:pt>
                <c:pt idx="5">
                  <c:v>91</c:v>
                </c:pt>
                <c:pt idx="6">
                  <c:v>89</c:v>
                </c:pt>
                <c:pt idx="7">
                  <c:v>87</c:v>
                </c:pt>
                <c:pt idx="8">
                  <c:v>93</c:v>
                </c:pt>
                <c:pt idx="9">
                  <c:v>96</c:v>
                </c:pt>
                <c:pt idx="10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4D-4140-AAEF-51A563EA76F0}"/>
            </c:ext>
          </c:extLst>
        </c:ser>
        <c:ser>
          <c:idx val="2"/>
          <c:order val="2"/>
          <c:tx>
            <c:strRef>
              <c:f>'SOLUTION 5.2'!$P$5</c:f>
              <c:strCache>
                <c:ptCount val="1"/>
                <c:pt idx="0">
                  <c:v>FILMORE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strRef>
              <c:f>'SOLUTION 5.2'!$M$6:$M$16</c:f>
              <c:strCache>
                <c:ptCount val="11"/>
                <c:pt idx="0">
                  <c:v>2017 Q1</c:v>
                </c:pt>
                <c:pt idx="1">
                  <c:v>2017 Q2</c:v>
                </c:pt>
                <c:pt idx="2">
                  <c:v>2017 Q3</c:v>
                </c:pt>
                <c:pt idx="3">
                  <c:v>2017 Q4</c:v>
                </c:pt>
                <c:pt idx="4">
                  <c:v>2018 Q1</c:v>
                </c:pt>
                <c:pt idx="5">
                  <c:v>2018 Q2</c:v>
                </c:pt>
                <c:pt idx="6">
                  <c:v>2018 Q3</c:v>
                </c:pt>
                <c:pt idx="7">
                  <c:v>2018 Q4</c:v>
                </c:pt>
                <c:pt idx="8">
                  <c:v>2019 Q1</c:v>
                </c:pt>
                <c:pt idx="9">
                  <c:v>2019 Q2</c:v>
                </c:pt>
                <c:pt idx="10">
                  <c:v>2019 Q3</c:v>
                </c:pt>
              </c:strCache>
            </c:strRef>
          </c:cat>
          <c:val>
            <c:numRef>
              <c:f>'SOLUTION 5.2'!$P$6:$P$16</c:f>
              <c:numCache>
                <c:formatCode>General</c:formatCode>
                <c:ptCount val="11"/>
                <c:pt idx="0">
                  <c:v>85</c:v>
                </c:pt>
                <c:pt idx="1">
                  <c:v>97</c:v>
                </c:pt>
                <c:pt idx="2">
                  <c:v>92</c:v>
                </c:pt>
                <c:pt idx="3">
                  <c:v>95</c:v>
                </c:pt>
                <c:pt idx="4">
                  <c:v>92</c:v>
                </c:pt>
                <c:pt idx="5">
                  <c:v>83</c:v>
                </c:pt>
                <c:pt idx="6">
                  <c:v>103</c:v>
                </c:pt>
                <c:pt idx="7">
                  <c:v>109</c:v>
                </c:pt>
                <c:pt idx="8">
                  <c:v>94</c:v>
                </c:pt>
                <c:pt idx="9">
                  <c:v>104</c:v>
                </c:pt>
                <c:pt idx="10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4D-4140-AAEF-51A563EA76F0}"/>
            </c:ext>
          </c:extLst>
        </c:ser>
        <c:ser>
          <c:idx val="3"/>
          <c:order val="3"/>
          <c:tx>
            <c:strRef>
              <c:f>'SOLUTION 5.2'!$Q$5</c:f>
              <c:strCache>
                <c:ptCount val="1"/>
                <c:pt idx="0">
                  <c:v>LAKESIDE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strRef>
              <c:f>'SOLUTION 5.2'!$M$6:$M$16</c:f>
              <c:strCache>
                <c:ptCount val="11"/>
                <c:pt idx="0">
                  <c:v>2017 Q1</c:v>
                </c:pt>
                <c:pt idx="1">
                  <c:v>2017 Q2</c:v>
                </c:pt>
                <c:pt idx="2">
                  <c:v>2017 Q3</c:v>
                </c:pt>
                <c:pt idx="3">
                  <c:v>2017 Q4</c:v>
                </c:pt>
                <c:pt idx="4">
                  <c:v>2018 Q1</c:v>
                </c:pt>
                <c:pt idx="5">
                  <c:v>2018 Q2</c:v>
                </c:pt>
                <c:pt idx="6">
                  <c:v>2018 Q3</c:v>
                </c:pt>
                <c:pt idx="7">
                  <c:v>2018 Q4</c:v>
                </c:pt>
                <c:pt idx="8">
                  <c:v>2019 Q1</c:v>
                </c:pt>
                <c:pt idx="9">
                  <c:v>2019 Q2</c:v>
                </c:pt>
                <c:pt idx="10">
                  <c:v>2019 Q3</c:v>
                </c:pt>
              </c:strCache>
            </c:strRef>
          </c:cat>
          <c:val>
            <c:numRef>
              <c:f>'SOLUTION 5.2'!$Q$6:$Q$16</c:f>
              <c:numCache>
                <c:formatCode>General</c:formatCode>
                <c:ptCount val="11"/>
                <c:pt idx="0">
                  <c:v>117</c:v>
                </c:pt>
                <c:pt idx="1">
                  <c:v>107</c:v>
                </c:pt>
                <c:pt idx="2">
                  <c:v>127</c:v>
                </c:pt>
                <c:pt idx="3">
                  <c:v>132</c:v>
                </c:pt>
                <c:pt idx="4">
                  <c:v>145</c:v>
                </c:pt>
                <c:pt idx="5">
                  <c:v>112</c:v>
                </c:pt>
                <c:pt idx="6">
                  <c:v>107</c:v>
                </c:pt>
                <c:pt idx="7">
                  <c:v>95</c:v>
                </c:pt>
                <c:pt idx="8">
                  <c:v>126</c:v>
                </c:pt>
                <c:pt idx="9">
                  <c:v>133</c:v>
                </c:pt>
                <c:pt idx="10">
                  <c:v>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4D-4140-AAEF-51A563EA76F0}"/>
            </c:ext>
          </c:extLst>
        </c:ser>
        <c:ser>
          <c:idx val="4"/>
          <c:order val="4"/>
          <c:tx>
            <c:strRef>
              <c:f>'SOLUTION 5.2'!$R$5</c:f>
              <c:strCache>
                <c:ptCount val="1"/>
                <c:pt idx="0">
                  <c:v>MARE VALLEY</c:v>
                </c:pt>
              </c:strCache>
            </c:strRef>
          </c:tx>
          <c:spPr>
            <a:ln w="19050" cap="rnd">
              <a:solidFill>
                <a:srgbClr val="FF2F9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2F92"/>
              </a:solidFill>
              <a:ln w="9525">
                <a:solidFill>
                  <a:srgbClr val="FF2F92"/>
                </a:solidFill>
              </a:ln>
              <a:effectLst/>
            </c:spPr>
          </c:marker>
          <c:cat>
            <c:strRef>
              <c:f>'SOLUTION 5.2'!$M$6:$M$16</c:f>
              <c:strCache>
                <c:ptCount val="11"/>
                <c:pt idx="0">
                  <c:v>2017 Q1</c:v>
                </c:pt>
                <c:pt idx="1">
                  <c:v>2017 Q2</c:v>
                </c:pt>
                <c:pt idx="2">
                  <c:v>2017 Q3</c:v>
                </c:pt>
                <c:pt idx="3">
                  <c:v>2017 Q4</c:v>
                </c:pt>
                <c:pt idx="4">
                  <c:v>2018 Q1</c:v>
                </c:pt>
                <c:pt idx="5">
                  <c:v>2018 Q2</c:v>
                </c:pt>
                <c:pt idx="6">
                  <c:v>2018 Q3</c:v>
                </c:pt>
                <c:pt idx="7">
                  <c:v>2018 Q4</c:v>
                </c:pt>
                <c:pt idx="8">
                  <c:v>2019 Q1</c:v>
                </c:pt>
                <c:pt idx="9">
                  <c:v>2019 Q2</c:v>
                </c:pt>
                <c:pt idx="10">
                  <c:v>2019 Q3</c:v>
                </c:pt>
              </c:strCache>
            </c:strRef>
          </c:cat>
          <c:val>
            <c:numRef>
              <c:f>'SOLUTION 5.2'!$R$6:$R$16</c:f>
              <c:numCache>
                <c:formatCode>General</c:formatCode>
                <c:ptCount val="11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21</c:v>
                </c:pt>
                <c:pt idx="4">
                  <c:v>21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  <c:pt idx="8">
                  <c:v>21</c:v>
                </c:pt>
                <c:pt idx="9">
                  <c:v>13</c:v>
                </c:pt>
                <c:pt idx="10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24D-4140-AAEF-51A563EA76F0}"/>
            </c:ext>
          </c:extLst>
        </c:ser>
        <c:ser>
          <c:idx val="5"/>
          <c:order val="5"/>
          <c:tx>
            <c:strRef>
              <c:f>'SOLUTION 5.2'!$S$5</c:f>
              <c:strCache>
                <c:ptCount val="1"/>
                <c:pt idx="0">
                  <c:v>NORTH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'SOLUTION 5.2'!$M$6:$M$16</c:f>
              <c:strCache>
                <c:ptCount val="11"/>
                <c:pt idx="0">
                  <c:v>2017 Q1</c:v>
                </c:pt>
                <c:pt idx="1">
                  <c:v>2017 Q2</c:v>
                </c:pt>
                <c:pt idx="2">
                  <c:v>2017 Q3</c:v>
                </c:pt>
                <c:pt idx="3">
                  <c:v>2017 Q4</c:v>
                </c:pt>
                <c:pt idx="4">
                  <c:v>2018 Q1</c:v>
                </c:pt>
                <c:pt idx="5">
                  <c:v>2018 Q2</c:v>
                </c:pt>
                <c:pt idx="6">
                  <c:v>2018 Q3</c:v>
                </c:pt>
                <c:pt idx="7">
                  <c:v>2018 Q4</c:v>
                </c:pt>
                <c:pt idx="8">
                  <c:v>2019 Q1</c:v>
                </c:pt>
                <c:pt idx="9">
                  <c:v>2019 Q2</c:v>
                </c:pt>
                <c:pt idx="10">
                  <c:v>2019 Q3</c:v>
                </c:pt>
              </c:strCache>
            </c:strRef>
          </c:cat>
          <c:val>
            <c:numRef>
              <c:f>'SOLUTION 5.2'!$S$6:$S$16</c:f>
              <c:numCache>
                <c:formatCode>General</c:formatCode>
                <c:ptCount val="11"/>
                <c:pt idx="0">
                  <c:v>74</c:v>
                </c:pt>
                <c:pt idx="1">
                  <c:v>71</c:v>
                </c:pt>
                <c:pt idx="2">
                  <c:v>68</c:v>
                </c:pt>
                <c:pt idx="3">
                  <c:v>72</c:v>
                </c:pt>
                <c:pt idx="4">
                  <c:v>69</c:v>
                </c:pt>
                <c:pt idx="5">
                  <c:v>71</c:v>
                </c:pt>
                <c:pt idx="6">
                  <c:v>56</c:v>
                </c:pt>
                <c:pt idx="7">
                  <c:v>66</c:v>
                </c:pt>
                <c:pt idx="8">
                  <c:v>83</c:v>
                </c:pt>
                <c:pt idx="9">
                  <c:v>79</c:v>
                </c:pt>
                <c:pt idx="10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24D-4140-AAEF-51A563EA76F0}"/>
            </c:ext>
          </c:extLst>
        </c:ser>
        <c:ser>
          <c:idx val="6"/>
          <c:order val="6"/>
          <c:tx>
            <c:strRef>
              <c:f>'SOLUTION 5.2'!$T$5</c:f>
              <c:strCache>
                <c:ptCount val="1"/>
                <c:pt idx="0">
                  <c:v>OAKLEY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'SOLUTION 5.2'!$M$6:$M$16</c:f>
              <c:strCache>
                <c:ptCount val="11"/>
                <c:pt idx="0">
                  <c:v>2017 Q1</c:v>
                </c:pt>
                <c:pt idx="1">
                  <c:v>2017 Q2</c:v>
                </c:pt>
                <c:pt idx="2">
                  <c:v>2017 Q3</c:v>
                </c:pt>
                <c:pt idx="3">
                  <c:v>2017 Q4</c:v>
                </c:pt>
                <c:pt idx="4">
                  <c:v>2018 Q1</c:v>
                </c:pt>
                <c:pt idx="5">
                  <c:v>2018 Q2</c:v>
                </c:pt>
                <c:pt idx="6">
                  <c:v>2018 Q3</c:v>
                </c:pt>
                <c:pt idx="7">
                  <c:v>2018 Q4</c:v>
                </c:pt>
                <c:pt idx="8">
                  <c:v>2019 Q1</c:v>
                </c:pt>
                <c:pt idx="9">
                  <c:v>2019 Q2</c:v>
                </c:pt>
                <c:pt idx="10">
                  <c:v>2019 Q3</c:v>
                </c:pt>
              </c:strCache>
            </c:strRef>
          </c:cat>
          <c:val>
            <c:numRef>
              <c:f>'SOLUTION 5.2'!$T$6:$T$16</c:f>
              <c:numCache>
                <c:formatCode>General</c:formatCode>
                <c:ptCount val="11"/>
                <c:pt idx="0">
                  <c:v>61</c:v>
                </c:pt>
                <c:pt idx="1">
                  <c:v>55</c:v>
                </c:pt>
                <c:pt idx="2">
                  <c:v>55</c:v>
                </c:pt>
                <c:pt idx="3">
                  <c:v>72</c:v>
                </c:pt>
                <c:pt idx="4">
                  <c:v>79</c:v>
                </c:pt>
                <c:pt idx="5">
                  <c:v>60</c:v>
                </c:pt>
                <c:pt idx="6">
                  <c:v>42</c:v>
                </c:pt>
                <c:pt idx="7">
                  <c:v>44</c:v>
                </c:pt>
                <c:pt idx="8">
                  <c:v>65</c:v>
                </c:pt>
                <c:pt idx="9">
                  <c:v>80</c:v>
                </c:pt>
                <c:pt idx="10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24D-4140-AAEF-51A563EA76F0}"/>
            </c:ext>
          </c:extLst>
        </c:ser>
        <c:ser>
          <c:idx val="7"/>
          <c:order val="7"/>
          <c:tx>
            <c:strRef>
              <c:f>'SOLUTION 5.2'!$U$5</c:f>
              <c:strCache>
                <c:ptCount val="1"/>
                <c:pt idx="0">
                  <c:v>ORLY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'SOLUTION 5.2'!$M$6:$M$16</c:f>
              <c:strCache>
                <c:ptCount val="11"/>
                <c:pt idx="0">
                  <c:v>2017 Q1</c:v>
                </c:pt>
                <c:pt idx="1">
                  <c:v>2017 Q2</c:v>
                </c:pt>
                <c:pt idx="2">
                  <c:v>2017 Q3</c:v>
                </c:pt>
                <c:pt idx="3">
                  <c:v>2017 Q4</c:v>
                </c:pt>
                <c:pt idx="4">
                  <c:v>2018 Q1</c:v>
                </c:pt>
                <c:pt idx="5">
                  <c:v>2018 Q2</c:v>
                </c:pt>
                <c:pt idx="6">
                  <c:v>2018 Q3</c:v>
                </c:pt>
                <c:pt idx="7">
                  <c:v>2018 Q4</c:v>
                </c:pt>
                <c:pt idx="8">
                  <c:v>2019 Q1</c:v>
                </c:pt>
                <c:pt idx="9">
                  <c:v>2019 Q2</c:v>
                </c:pt>
                <c:pt idx="10">
                  <c:v>2019 Q3</c:v>
                </c:pt>
              </c:strCache>
            </c:strRef>
          </c:cat>
          <c:val>
            <c:numRef>
              <c:f>'SOLUTION 5.2'!$U$6:$U$16</c:f>
              <c:numCache>
                <c:formatCode>General</c:formatCode>
                <c:ptCount val="11"/>
                <c:pt idx="0">
                  <c:v>51</c:v>
                </c:pt>
                <c:pt idx="1">
                  <c:v>61</c:v>
                </c:pt>
                <c:pt idx="2">
                  <c:v>67</c:v>
                </c:pt>
                <c:pt idx="3">
                  <c:v>51</c:v>
                </c:pt>
                <c:pt idx="4">
                  <c:v>51</c:v>
                </c:pt>
                <c:pt idx="5">
                  <c:v>66</c:v>
                </c:pt>
                <c:pt idx="6">
                  <c:v>52</c:v>
                </c:pt>
                <c:pt idx="7">
                  <c:v>60</c:v>
                </c:pt>
                <c:pt idx="8">
                  <c:v>66</c:v>
                </c:pt>
                <c:pt idx="9">
                  <c:v>47</c:v>
                </c:pt>
                <c:pt idx="10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24D-4140-AAEF-51A563EA76F0}"/>
            </c:ext>
          </c:extLst>
        </c:ser>
        <c:ser>
          <c:idx val="8"/>
          <c:order val="8"/>
          <c:tx>
            <c:strRef>
              <c:f>'SOLUTION 5.2'!$V$5</c:f>
              <c:strCache>
                <c:ptCount val="1"/>
                <c:pt idx="0">
                  <c:v>PIERCE</c:v>
                </c:pt>
              </c:strCache>
            </c:strRef>
          </c:tx>
          <c:spPr>
            <a:ln w="19050" cap="rnd">
              <a:solidFill>
                <a:srgbClr val="0432FF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bg1"/>
              </a:solidFill>
              <a:ln w="9525">
                <a:solidFill>
                  <a:srgbClr val="0432FF"/>
                </a:solidFill>
              </a:ln>
              <a:effectLst/>
            </c:spPr>
          </c:marker>
          <c:cat>
            <c:strRef>
              <c:f>'SOLUTION 5.2'!$M$6:$M$16</c:f>
              <c:strCache>
                <c:ptCount val="11"/>
                <c:pt idx="0">
                  <c:v>2017 Q1</c:v>
                </c:pt>
                <c:pt idx="1">
                  <c:v>2017 Q2</c:v>
                </c:pt>
                <c:pt idx="2">
                  <c:v>2017 Q3</c:v>
                </c:pt>
                <c:pt idx="3">
                  <c:v>2017 Q4</c:v>
                </c:pt>
                <c:pt idx="4">
                  <c:v>2018 Q1</c:v>
                </c:pt>
                <c:pt idx="5">
                  <c:v>2018 Q2</c:v>
                </c:pt>
                <c:pt idx="6">
                  <c:v>2018 Q3</c:v>
                </c:pt>
                <c:pt idx="7">
                  <c:v>2018 Q4</c:v>
                </c:pt>
                <c:pt idx="8">
                  <c:v>2019 Q1</c:v>
                </c:pt>
                <c:pt idx="9">
                  <c:v>2019 Q2</c:v>
                </c:pt>
                <c:pt idx="10">
                  <c:v>2019 Q3</c:v>
                </c:pt>
              </c:strCache>
            </c:strRef>
          </c:cat>
          <c:val>
            <c:numRef>
              <c:f>'SOLUTION 5.2'!$V$6:$V$16</c:f>
              <c:numCache>
                <c:formatCode>General</c:formatCode>
                <c:ptCount val="11"/>
                <c:pt idx="0">
                  <c:v>35</c:v>
                </c:pt>
                <c:pt idx="1">
                  <c:v>32</c:v>
                </c:pt>
                <c:pt idx="2">
                  <c:v>32</c:v>
                </c:pt>
                <c:pt idx="3">
                  <c:v>49</c:v>
                </c:pt>
                <c:pt idx="4">
                  <c:v>49</c:v>
                </c:pt>
                <c:pt idx="5">
                  <c:v>42</c:v>
                </c:pt>
                <c:pt idx="6">
                  <c:v>23</c:v>
                </c:pt>
                <c:pt idx="7">
                  <c:v>48</c:v>
                </c:pt>
                <c:pt idx="8">
                  <c:v>38</c:v>
                </c:pt>
                <c:pt idx="9">
                  <c:v>24</c:v>
                </c:pt>
                <c:pt idx="10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24D-4140-AAEF-51A563EA76F0}"/>
            </c:ext>
          </c:extLst>
        </c:ser>
        <c:ser>
          <c:idx val="9"/>
          <c:order val="9"/>
          <c:tx>
            <c:strRef>
              <c:f>'SOLUTION 5.2'!$W$5</c:f>
              <c:strCache>
                <c:ptCount val="1"/>
                <c:pt idx="0">
                  <c:v>ROSEDALE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bg1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strRef>
              <c:f>'SOLUTION 5.2'!$M$6:$M$16</c:f>
              <c:strCache>
                <c:ptCount val="11"/>
                <c:pt idx="0">
                  <c:v>2017 Q1</c:v>
                </c:pt>
                <c:pt idx="1">
                  <c:v>2017 Q2</c:v>
                </c:pt>
                <c:pt idx="2">
                  <c:v>2017 Q3</c:v>
                </c:pt>
                <c:pt idx="3">
                  <c:v>2017 Q4</c:v>
                </c:pt>
                <c:pt idx="4">
                  <c:v>2018 Q1</c:v>
                </c:pt>
                <c:pt idx="5">
                  <c:v>2018 Q2</c:v>
                </c:pt>
                <c:pt idx="6">
                  <c:v>2018 Q3</c:v>
                </c:pt>
                <c:pt idx="7">
                  <c:v>2018 Q4</c:v>
                </c:pt>
                <c:pt idx="8">
                  <c:v>2019 Q1</c:v>
                </c:pt>
                <c:pt idx="9">
                  <c:v>2019 Q2</c:v>
                </c:pt>
                <c:pt idx="10">
                  <c:v>2019 Q3</c:v>
                </c:pt>
              </c:strCache>
            </c:strRef>
          </c:cat>
          <c:val>
            <c:numRef>
              <c:f>'SOLUTION 5.2'!$W$6:$W$16</c:f>
              <c:numCache>
                <c:formatCode>General</c:formatCode>
                <c:ptCount val="11"/>
                <c:pt idx="0">
                  <c:v>65</c:v>
                </c:pt>
                <c:pt idx="1">
                  <c:v>55</c:v>
                </c:pt>
                <c:pt idx="2">
                  <c:v>59</c:v>
                </c:pt>
                <c:pt idx="3">
                  <c:v>53</c:v>
                </c:pt>
                <c:pt idx="4">
                  <c:v>59</c:v>
                </c:pt>
                <c:pt idx="5">
                  <c:v>52</c:v>
                </c:pt>
                <c:pt idx="6">
                  <c:v>41</c:v>
                </c:pt>
                <c:pt idx="7">
                  <c:v>37</c:v>
                </c:pt>
                <c:pt idx="8">
                  <c:v>63</c:v>
                </c:pt>
                <c:pt idx="9">
                  <c:v>49</c:v>
                </c:pt>
                <c:pt idx="10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24D-4140-AAEF-51A563EA76F0}"/>
            </c:ext>
          </c:extLst>
        </c:ser>
        <c:ser>
          <c:idx val="10"/>
          <c:order val="10"/>
          <c:tx>
            <c:strRef>
              <c:f>'SOLUTION 5.2'!$X$5</c:f>
              <c:strCache>
                <c:ptCount val="1"/>
                <c:pt idx="0">
                  <c:v>SEALY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bg1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strRef>
              <c:f>'SOLUTION 5.2'!$M$6:$M$16</c:f>
              <c:strCache>
                <c:ptCount val="11"/>
                <c:pt idx="0">
                  <c:v>2017 Q1</c:v>
                </c:pt>
                <c:pt idx="1">
                  <c:v>2017 Q2</c:v>
                </c:pt>
                <c:pt idx="2">
                  <c:v>2017 Q3</c:v>
                </c:pt>
                <c:pt idx="3">
                  <c:v>2017 Q4</c:v>
                </c:pt>
                <c:pt idx="4">
                  <c:v>2018 Q1</c:v>
                </c:pt>
                <c:pt idx="5">
                  <c:v>2018 Q2</c:v>
                </c:pt>
                <c:pt idx="6">
                  <c:v>2018 Q3</c:v>
                </c:pt>
                <c:pt idx="7">
                  <c:v>2018 Q4</c:v>
                </c:pt>
                <c:pt idx="8">
                  <c:v>2019 Q1</c:v>
                </c:pt>
                <c:pt idx="9">
                  <c:v>2019 Q2</c:v>
                </c:pt>
                <c:pt idx="10">
                  <c:v>2019 Q3</c:v>
                </c:pt>
              </c:strCache>
            </c:strRef>
          </c:cat>
          <c:val>
            <c:numRef>
              <c:f>'SOLUTION 5.2'!$X$6:$X$16</c:f>
              <c:numCache>
                <c:formatCode>General</c:formatCode>
                <c:ptCount val="11"/>
                <c:pt idx="0">
                  <c:v>93</c:v>
                </c:pt>
                <c:pt idx="1">
                  <c:v>89</c:v>
                </c:pt>
                <c:pt idx="2">
                  <c:v>79</c:v>
                </c:pt>
                <c:pt idx="3">
                  <c:v>82</c:v>
                </c:pt>
                <c:pt idx="4">
                  <c:v>94</c:v>
                </c:pt>
                <c:pt idx="5">
                  <c:v>83</c:v>
                </c:pt>
                <c:pt idx="6">
                  <c:v>84</c:v>
                </c:pt>
                <c:pt idx="7">
                  <c:v>81</c:v>
                </c:pt>
                <c:pt idx="8">
                  <c:v>89</c:v>
                </c:pt>
                <c:pt idx="9">
                  <c:v>70</c:v>
                </c:pt>
                <c:pt idx="10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24D-4140-AAEF-51A563EA76F0}"/>
            </c:ext>
          </c:extLst>
        </c:ser>
        <c:ser>
          <c:idx val="11"/>
          <c:order val="11"/>
          <c:tx>
            <c:strRef>
              <c:f>'SOLUTION 5.2'!$Y$5</c:f>
              <c:strCache>
                <c:ptCount val="1"/>
                <c:pt idx="0">
                  <c:v>SOUTHLAKE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'SOLUTION 5.2'!$M$6:$M$16</c:f>
              <c:strCache>
                <c:ptCount val="11"/>
                <c:pt idx="0">
                  <c:v>2017 Q1</c:v>
                </c:pt>
                <c:pt idx="1">
                  <c:v>2017 Q2</c:v>
                </c:pt>
                <c:pt idx="2">
                  <c:v>2017 Q3</c:v>
                </c:pt>
                <c:pt idx="3">
                  <c:v>2017 Q4</c:v>
                </c:pt>
                <c:pt idx="4">
                  <c:v>2018 Q1</c:v>
                </c:pt>
                <c:pt idx="5">
                  <c:v>2018 Q2</c:v>
                </c:pt>
                <c:pt idx="6">
                  <c:v>2018 Q3</c:v>
                </c:pt>
                <c:pt idx="7">
                  <c:v>2018 Q4</c:v>
                </c:pt>
                <c:pt idx="8">
                  <c:v>2019 Q1</c:v>
                </c:pt>
                <c:pt idx="9">
                  <c:v>2019 Q2</c:v>
                </c:pt>
                <c:pt idx="10">
                  <c:v>2019 Q3</c:v>
                </c:pt>
              </c:strCache>
            </c:strRef>
          </c:cat>
          <c:val>
            <c:numRef>
              <c:f>'SOLUTION 5.2'!$Y$6:$Y$16</c:f>
              <c:numCache>
                <c:formatCode>General</c:formatCode>
                <c:ptCount val="11"/>
                <c:pt idx="0">
                  <c:v>72</c:v>
                </c:pt>
                <c:pt idx="1">
                  <c:v>64</c:v>
                </c:pt>
                <c:pt idx="2">
                  <c:v>58</c:v>
                </c:pt>
                <c:pt idx="3">
                  <c:v>77</c:v>
                </c:pt>
                <c:pt idx="4">
                  <c:v>87</c:v>
                </c:pt>
                <c:pt idx="5">
                  <c:v>70</c:v>
                </c:pt>
                <c:pt idx="6">
                  <c:v>66</c:v>
                </c:pt>
                <c:pt idx="7">
                  <c:v>59</c:v>
                </c:pt>
                <c:pt idx="8">
                  <c:v>66</c:v>
                </c:pt>
                <c:pt idx="9">
                  <c:v>65</c:v>
                </c:pt>
                <c:pt idx="10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24D-4140-AAEF-51A563EA76F0}"/>
            </c:ext>
          </c:extLst>
        </c:ser>
        <c:ser>
          <c:idx val="12"/>
          <c:order val="12"/>
          <c:tx>
            <c:strRef>
              <c:f>'SOLUTION 5.2'!$Z$5</c:f>
              <c:strCache>
                <c:ptCount val="1"/>
                <c:pt idx="0">
                  <c:v>WESTLAKE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'SOLUTION 5.2'!$M$6:$M$16</c:f>
              <c:strCache>
                <c:ptCount val="11"/>
                <c:pt idx="0">
                  <c:v>2017 Q1</c:v>
                </c:pt>
                <c:pt idx="1">
                  <c:v>2017 Q2</c:v>
                </c:pt>
                <c:pt idx="2">
                  <c:v>2017 Q3</c:v>
                </c:pt>
                <c:pt idx="3">
                  <c:v>2017 Q4</c:v>
                </c:pt>
                <c:pt idx="4">
                  <c:v>2018 Q1</c:v>
                </c:pt>
                <c:pt idx="5">
                  <c:v>2018 Q2</c:v>
                </c:pt>
                <c:pt idx="6">
                  <c:v>2018 Q3</c:v>
                </c:pt>
                <c:pt idx="7">
                  <c:v>2018 Q4</c:v>
                </c:pt>
                <c:pt idx="8">
                  <c:v>2019 Q1</c:v>
                </c:pt>
                <c:pt idx="9">
                  <c:v>2019 Q2</c:v>
                </c:pt>
                <c:pt idx="10">
                  <c:v>2019 Q3</c:v>
                </c:pt>
              </c:strCache>
            </c:strRef>
          </c:cat>
          <c:val>
            <c:numRef>
              <c:f>'SOLUTION 5.2'!$Z$6:$Z$16</c:f>
              <c:numCache>
                <c:formatCode>General</c:formatCode>
                <c:ptCount val="11"/>
                <c:pt idx="0">
                  <c:v>83</c:v>
                </c:pt>
                <c:pt idx="1">
                  <c:v>73</c:v>
                </c:pt>
                <c:pt idx="2">
                  <c:v>73</c:v>
                </c:pt>
                <c:pt idx="3">
                  <c:v>85</c:v>
                </c:pt>
                <c:pt idx="4">
                  <c:v>87</c:v>
                </c:pt>
                <c:pt idx="5">
                  <c:v>54</c:v>
                </c:pt>
                <c:pt idx="6">
                  <c:v>59</c:v>
                </c:pt>
                <c:pt idx="7">
                  <c:v>64</c:v>
                </c:pt>
                <c:pt idx="8">
                  <c:v>59</c:v>
                </c:pt>
                <c:pt idx="9">
                  <c:v>68</c:v>
                </c:pt>
                <c:pt idx="10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24D-4140-AAEF-51A563EA76F0}"/>
            </c:ext>
          </c:extLst>
        </c:ser>
        <c:ser>
          <c:idx val="13"/>
          <c:order val="13"/>
          <c:tx>
            <c:strRef>
              <c:f>'SOLUTION 5.2'!$AA$5</c:f>
              <c:strCache>
                <c:ptCount val="1"/>
                <c:pt idx="0">
                  <c:v>WILDLAND</c:v>
                </c:pt>
              </c:strCache>
            </c:strRef>
          </c:tx>
          <c:spPr>
            <a:ln w="1905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bg1">
                  <a:lumMod val="65000"/>
                </a:schemeClr>
              </a:solidFill>
              <a:ln w="9525">
                <a:solidFill>
                  <a:schemeClr val="bg1">
                    <a:lumMod val="65000"/>
                  </a:schemeClr>
                </a:solidFill>
              </a:ln>
              <a:effectLst/>
            </c:spPr>
          </c:marker>
          <c:cat>
            <c:strRef>
              <c:f>'SOLUTION 5.2'!$M$6:$M$16</c:f>
              <c:strCache>
                <c:ptCount val="11"/>
                <c:pt idx="0">
                  <c:v>2017 Q1</c:v>
                </c:pt>
                <c:pt idx="1">
                  <c:v>2017 Q2</c:v>
                </c:pt>
                <c:pt idx="2">
                  <c:v>2017 Q3</c:v>
                </c:pt>
                <c:pt idx="3">
                  <c:v>2017 Q4</c:v>
                </c:pt>
                <c:pt idx="4">
                  <c:v>2018 Q1</c:v>
                </c:pt>
                <c:pt idx="5">
                  <c:v>2018 Q2</c:v>
                </c:pt>
                <c:pt idx="6">
                  <c:v>2018 Q3</c:v>
                </c:pt>
                <c:pt idx="7">
                  <c:v>2018 Q4</c:v>
                </c:pt>
                <c:pt idx="8">
                  <c:v>2019 Q1</c:v>
                </c:pt>
                <c:pt idx="9">
                  <c:v>2019 Q2</c:v>
                </c:pt>
                <c:pt idx="10">
                  <c:v>2019 Q3</c:v>
                </c:pt>
              </c:strCache>
            </c:strRef>
          </c:cat>
          <c:val>
            <c:numRef>
              <c:f>'SOLUTION 5.2'!$AA$6:$AA$16</c:f>
              <c:numCache>
                <c:formatCode>General</c:formatCode>
                <c:ptCount val="11"/>
                <c:pt idx="0">
                  <c:v>83</c:v>
                </c:pt>
                <c:pt idx="1">
                  <c:v>79</c:v>
                </c:pt>
                <c:pt idx="2">
                  <c:v>81</c:v>
                </c:pt>
                <c:pt idx="3">
                  <c:v>75</c:v>
                </c:pt>
                <c:pt idx="4">
                  <c:v>79</c:v>
                </c:pt>
                <c:pt idx="5">
                  <c:v>72</c:v>
                </c:pt>
                <c:pt idx="6">
                  <c:v>51</c:v>
                </c:pt>
                <c:pt idx="7">
                  <c:v>46</c:v>
                </c:pt>
                <c:pt idx="8">
                  <c:v>66</c:v>
                </c:pt>
                <c:pt idx="9">
                  <c:v>57</c:v>
                </c:pt>
                <c:pt idx="10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24D-4140-AAEF-51A563EA76F0}"/>
            </c:ext>
          </c:extLst>
        </c:ser>
        <c:ser>
          <c:idx val="14"/>
          <c:order val="14"/>
          <c:tx>
            <c:strRef>
              <c:f>'SOLUTION 5.2'!$AB$5</c:f>
              <c:strCache>
                <c:ptCount val="1"/>
                <c:pt idx="0">
                  <c:v>REGIONAL AVG</c:v>
                </c:pt>
              </c:strCache>
            </c:strRef>
          </c:tx>
          <c:spPr>
            <a:ln w="34925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8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'SOLUTION 5.2'!$M$6:$M$16</c:f>
              <c:strCache>
                <c:ptCount val="11"/>
                <c:pt idx="0">
                  <c:v>2017 Q1</c:v>
                </c:pt>
                <c:pt idx="1">
                  <c:v>2017 Q2</c:v>
                </c:pt>
                <c:pt idx="2">
                  <c:v>2017 Q3</c:v>
                </c:pt>
                <c:pt idx="3">
                  <c:v>2017 Q4</c:v>
                </c:pt>
                <c:pt idx="4">
                  <c:v>2018 Q1</c:v>
                </c:pt>
                <c:pt idx="5">
                  <c:v>2018 Q2</c:v>
                </c:pt>
                <c:pt idx="6">
                  <c:v>2018 Q3</c:v>
                </c:pt>
                <c:pt idx="7">
                  <c:v>2018 Q4</c:v>
                </c:pt>
                <c:pt idx="8">
                  <c:v>2019 Q1</c:v>
                </c:pt>
                <c:pt idx="9">
                  <c:v>2019 Q2</c:v>
                </c:pt>
                <c:pt idx="10">
                  <c:v>2019 Q3</c:v>
                </c:pt>
              </c:strCache>
            </c:strRef>
          </c:cat>
          <c:val>
            <c:numRef>
              <c:f>'SOLUTION 5.2'!$AB$6:$AB$16</c:f>
              <c:numCache>
                <c:formatCode>0</c:formatCode>
                <c:ptCount val="11"/>
                <c:pt idx="0">
                  <c:v>73.857142857142861</c:v>
                </c:pt>
                <c:pt idx="1">
                  <c:v>68.785714285714292</c:v>
                </c:pt>
                <c:pt idx="2">
                  <c:v>68.714285714285708</c:v>
                </c:pt>
                <c:pt idx="3">
                  <c:v>73.214285714285708</c:v>
                </c:pt>
                <c:pt idx="4">
                  <c:v>77.5</c:v>
                </c:pt>
                <c:pt idx="5">
                  <c:v>67.142857142857139</c:v>
                </c:pt>
                <c:pt idx="6">
                  <c:v>60.5</c:v>
                </c:pt>
                <c:pt idx="7">
                  <c:v>62.5</c:v>
                </c:pt>
                <c:pt idx="8">
                  <c:v>71.214285714285708</c:v>
                </c:pt>
                <c:pt idx="9">
                  <c:v>67.571428571428569</c:v>
                </c:pt>
                <c:pt idx="10">
                  <c:v>61.214285714285715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24D-4140-AAEF-51A563EA76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1840079"/>
        <c:axId val="721680303"/>
      </c:lineChart>
      <c:catAx>
        <c:axId val="7218400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Quarter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680303"/>
        <c:crosses val="autoZero"/>
        <c:auto val="1"/>
        <c:lblAlgn val="ctr"/>
        <c:lblOffset val="100"/>
        <c:noMultiLvlLbl val="0"/>
      </c:catAx>
      <c:valAx>
        <c:axId val="72168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Number of Cars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840079"/>
        <c:crosses val="autoZero"/>
        <c:crossBetween val="between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r"/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1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</xdr:colOff>
      <xdr:row>9</xdr:row>
      <xdr:rowOff>0</xdr:rowOff>
    </xdr:from>
    <xdr:to>
      <xdr:col>27</xdr:col>
      <xdr:colOff>0</xdr:colOff>
      <xdr:row>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D4CD50-794F-684C-835F-46E916BECD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31</xdr:row>
      <xdr:rowOff>101601</xdr:rowOff>
    </xdr:from>
    <xdr:to>
      <xdr:col>14</xdr:col>
      <xdr:colOff>876300</xdr:colOff>
      <xdr:row>53</xdr:row>
      <xdr:rowOff>63500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4663FF8-95EB-C442-870B-3F1FD4B750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100011</xdr:colOff>
      <xdr:row>31</xdr:row>
      <xdr:rowOff>164306</xdr:rowOff>
    </xdr:from>
    <xdr:to>
      <xdr:col>7</xdr:col>
      <xdr:colOff>228600</xdr:colOff>
      <xdr:row>53</xdr:row>
      <xdr:rowOff>95250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8BDD850-52C2-7E44-BBBF-B76D382F34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4761</xdr:colOff>
      <xdr:row>37</xdr:row>
      <xdr:rowOff>17461</xdr:rowOff>
    </xdr:from>
    <xdr:to>
      <xdr:col>8</xdr:col>
      <xdr:colOff>838200</xdr:colOff>
      <xdr:row>51</xdr:row>
      <xdr:rowOff>68262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F168977-7D61-8D47-8B7F-8A0EAC565491}"/>
            </a:ext>
          </a:extLst>
        </xdr:cNvPr>
        <xdr:cNvSpPr txBox="1"/>
      </xdr:nvSpPr>
      <xdr:spPr>
        <a:xfrm>
          <a:off x="6176961" y="7650161"/>
          <a:ext cx="1785939" cy="28956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50" b="0" i="0" u="none" strike="noStrike">
              <a:solidFill>
                <a:schemeClr val="bg1">
                  <a:lumMod val="65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LAKESIDE</a:t>
          </a:r>
        </a:p>
        <a:p>
          <a:r>
            <a:rPr lang="en-US" sz="1050" b="0" i="0" u="none" strike="noStrike">
              <a:solidFill>
                <a:schemeClr val="bg1">
                  <a:lumMod val="65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DRAPER</a:t>
          </a:r>
          <a:endParaRPr lang="en-US" sz="1050">
            <a:solidFill>
              <a:schemeClr val="bg1">
                <a:lumMod val="6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000">
            <a:solidFill>
              <a:schemeClr val="bg1">
                <a:lumMod val="6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050" b="0" i="0" u="none" strike="noStrike">
              <a:solidFill>
                <a:schemeClr val="bg1">
                  <a:lumMod val="65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FILMORE </a:t>
          </a:r>
          <a:r>
            <a:rPr lang="en-US" sz="1100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br>
            <a:rPr lang="en-US" sz="1100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endParaRPr lang="en-US" sz="1100">
            <a:solidFill>
              <a:schemeClr val="bg1">
                <a:lumMod val="6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050" b="0" i="0" u="none" strike="noStrike">
              <a:solidFill>
                <a:schemeClr val="bg1">
                  <a:lumMod val="65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WILDLAND </a:t>
          </a:r>
        </a:p>
        <a:p>
          <a:r>
            <a:rPr lang="en-US" sz="1050" b="0" i="0" u="none" strike="noStrike">
              <a:solidFill>
                <a:schemeClr val="bg1">
                  <a:lumMod val="65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SEALY, NORTH, ORLY</a:t>
          </a:r>
          <a:br>
            <a:rPr lang="en-US" sz="1050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US" sz="1400" b="1" i="0" u="none" strike="noStrike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REGIONAL AVG</a:t>
          </a:r>
          <a:br>
            <a:rPr lang="en-US" sz="1100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US" sz="1100" b="0" i="0" u="none" strike="noStrike">
              <a:solidFill>
                <a:schemeClr val="bg1">
                  <a:lumMod val="65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SOUTHLAKE, BEACON</a:t>
          </a:r>
          <a:br>
            <a:rPr lang="en-US" sz="1100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US" sz="1100" b="0" i="0" u="none" strike="noStrike">
              <a:solidFill>
                <a:schemeClr val="bg1">
                  <a:lumMod val="65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ROSEDALE, WESTLAKE </a:t>
          </a:r>
        </a:p>
        <a:p>
          <a:endParaRPr lang="en-US" sz="400" b="0" i="0" u="none" strike="noStrike">
            <a:solidFill>
              <a:schemeClr val="bg1">
                <a:lumMod val="65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US" sz="1100" b="0" i="0" u="none" strike="noStrike">
              <a:solidFill>
                <a:schemeClr val="bg1">
                  <a:lumMod val="65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OAKLEY</a:t>
          </a:r>
          <a:endParaRPr lang="en-US" sz="400" b="0" i="0" u="none" strike="noStrike">
            <a:solidFill>
              <a:schemeClr val="bg1">
                <a:lumMod val="65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lang="en-US" sz="500">
            <a:solidFill>
              <a:schemeClr val="bg1">
                <a:lumMod val="6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 i="0" u="none" strike="noStrike">
              <a:solidFill>
                <a:schemeClr val="bg1">
                  <a:lumMod val="65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PIERCE </a:t>
          </a:r>
          <a:r>
            <a:rPr lang="en-US" sz="1100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br>
            <a:rPr lang="en-US" sz="1100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US" sz="1100" b="0" i="0" u="none" strike="noStrike">
              <a:solidFill>
                <a:schemeClr val="bg1">
                  <a:lumMod val="65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MARE VALLEY </a:t>
          </a:r>
          <a:r>
            <a:rPr lang="en-US" sz="1100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1</xdr:col>
      <xdr:colOff>57150</xdr:colOff>
      <xdr:row>4</xdr:row>
      <xdr:rowOff>12700</xdr:rowOff>
    </xdr:from>
    <xdr:to>
      <xdr:col>8</xdr:col>
      <xdr:colOff>838200</xdr:colOff>
      <xdr:row>26</xdr:row>
      <xdr:rowOff>101600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EC6E3E18-9245-8D45-A793-502200F1BC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0</xdr:colOff>
      <xdr:row>42</xdr:row>
      <xdr:rowOff>190500</xdr:rowOff>
    </xdr:from>
    <xdr:to>
      <xdr:col>11</xdr:col>
      <xdr:colOff>419100</xdr:colOff>
      <xdr:row>44</xdr:row>
      <xdr:rowOff>63500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3AC010D-5C3B-C148-802A-3CEF6D6B5051}"/>
            </a:ext>
          </a:extLst>
        </xdr:cNvPr>
        <xdr:cNvSpPr txBox="1"/>
      </xdr:nvSpPr>
      <xdr:spPr>
        <a:xfrm>
          <a:off x="17602200" y="10668000"/>
          <a:ext cx="1371600" cy="2794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200" b="1">
              <a:latin typeface="Arial" panose="020B0604020202020204" pitchFamily="34" charset="0"/>
              <a:cs typeface="Arial" panose="020B0604020202020204" pitchFamily="34" charset="0"/>
            </a:rPr>
            <a:t>REGIONAL AVG</a:t>
          </a:r>
        </a:p>
      </xdr:txBody>
    </xdr:sp>
    <xdr:clientData/>
  </xdr:twoCellAnchor>
  <xdr:twoCellAnchor>
    <xdr:from>
      <xdr:col>1</xdr:col>
      <xdr:colOff>12700</xdr:colOff>
      <xdr:row>30</xdr:row>
      <xdr:rowOff>0</xdr:rowOff>
    </xdr:from>
    <xdr:to>
      <xdr:col>5</xdr:col>
      <xdr:colOff>190500</xdr:colOff>
      <xdr:row>31</xdr:row>
      <xdr:rowOff>88900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63E7567-A42B-F943-B155-6063FA639021}"/>
            </a:ext>
          </a:extLst>
        </xdr:cNvPr>
        <xdr:cNvSpPr txBox="1"/>
      </xdr:nvSpPr>
      <xdr:spPr>
        <a:xfrm>
          <a:off x="469900" y="6096000"/>
          <a:ext cx="3987800" cy="406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>
              <a:latin typeface="Arial" panose="020B0604020202020204" pitchFamily="34" charset="0"/>
              <a:cs typeface="Arial" panose="020B0604020202020204" pitchFamily="34" charset="0"/>
            </a:rPr>
            <a:t>Car sales over time</a:t>
          </a:r>
        </a:p>
      </xdr:txBody>
    </xdr:sp>
    <xdr:clientData/>
  </xdr:twoCellAnchor>
  <xdr:twoCellAnchor>
    <xdr:from>
      <xdr:col>10</xdr:col>
      <xdr:colOff>0</xdr:colOff>
      <xdr:row>29</xdr:row>
      <xdr:rowOff>190500</xdr:rowOff>
    </xdr:from>
    <xdr:to>
      <xdr:col>14</xdr:col>
      <xdr:colOff>177800</xdr:colOff>
      <xdr:row>31</xdr:row>
      <xdr:rowOff>76200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B7E1FC-2655-1349-A6CF-70AB6A14CABE}"/>
            </a:ext>
          </a:extLst>
        </xdr:cNvPr>
        <xdr:cNvSpPr txBox="1"/>
      </xdr:nvSpPr>
      <xdr:spPr>
        <a:xfrm>
          <a:off x="9029700" y="6083300"/>
          <a:ext cx="3987800" cy="406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>
              <a:latin typeface="Arial" panose="020B0604020202020204" pitchFamily="34" charset="0"/>
              <a:cs typeface="Arial" panose="020B0604020202020204" pitchFamily="34" charset="0"/>
            </a:rPr>
            <a:t>Car</a:t>
          </a:r>
          <a:r>
            <a:rPr lang="en-US" sz="2000" baseline="0">
              <a:latin typeface="Arial" panose="020B0604020202020204" pitchFamily="34" charset="0"/>
              <a:cs typeface="Arial" panose="020B0604020202020204" pitchFamily="34" charset="0"/>
            </a:rPr>
            <a:t> sales</a:t>
          </a:r>
          <a:r>
            <a:rPr lang="en-US" sz="2000">
              <a:latin typeface="Arial" panose="020B0604020202020204" pitchFamily="34" charset="0"/>
              <a:cs typeface="Arial" panose="020B0604020202020204" pitchFamily="34" charset="0"/>
            </a:rPr>
            <a:t> by dealership:</a:t>
          </a:r>
          <a:r>
            <a:rPr lang="en-US" sz="2000" baseline="0">
              <a:latin typeface="Arial" panose="020B0604020202020204" pitchFamily="34" charset="0"/>
              <a:cs typeface="Arial" panose="020B0604020202020204" pitchFamily="34" charset="0"/>
            </a:rPr>
            <a:t> Q3 2019</a:t>
          </a:r>
          <a:endParaRPr lang="en-US" sz="2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liza/Downloads/Medicine_Regional_BLUAT_Quarterly_Trends_Report_2017_Q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Transfusion HGB Averages"/>
      <sheetName val="Post Transfusion HGB Averages"/>
      <sheetName val="Total Transfusion Volumes"/>
      <sheetName val="RBC Transfusion Volumes"/>
      <sheetName val="FFP Transfusion Volumes"/>
      <sheetName val="Platelet Transfusion Volumes"/>
      <sheetName val="RBC Patient Days"/>
      <sheetName val="FFP Patient Days"/>
      <sheetName val="Platelet Patient Days"/>
      <sheetName val="Total Transfusion Patient Days"/>
      <sheetName val="Specifications"/>
      <sheetName val="Sheet1"/>
      <sheetName val="Sheet2"/>
      <sheetName val="Sheet3"/>
    </sheetNames>
    <sheetDataSet>
      <sheetData sheetId="0">
        <row r="32">
          <cell r="C32" t="str">
            <v xml:space="preserve">DOWNEY </v>
          </cell>
          <cell r="D32" t="str">
            <v xml:space="preserve">FONTANA </v>
          </cell>
          <cell r="E32" t="str">
            <v xml:space="preserve">LOS ANGELES </v>
          </cell>
          <cell r="F32" t="str">
            <v xml:space="preserve">MORENO VALLEY </v>
          </cell>
          <cell r="G32" t="str">
            <v xml:space="preserve">OC ANAHEIM </v>
          </cell>
          <cell r="H32" t="str">
            <v xml:space="preserve">OC IRVINE </v>
          </cell>
          <cell r="I32" t="str">
            <v xml:space="preserve">ONTARIO </v>
          </cell>
          <cell r="J32" t="str">
            <v xml:space="preserve">PANORAMA </v>
          </cell>
          <cell r="K32" t="str">
            <v xml:space="preserve">RIVERSIDE </v>
          </cell>
          <cell r="L32" t="str">
            <v xml:space="preserve">SAN DIEGO </v>
          </cell>
          <cell r="N32" t="str">
            <v>SOUTH BAY</v>
          </cell>
          <cell r="O32" t="str">
            <v xml:space="preserve">WEST LA </v>
          </cell>
          <cell r="P32" t="str">
            <v xml:space="preserve">WOODLAND HILLS </v>
          </cell>
        </row>
        <row r="33">
          <cell r="A33" t="str">
            <v>2015 Q1</v>
          </cell>
          <cell r="C33">
            <v>7.6</v>
          </cell>
          <cell r="D33">
            <v>7.3</v>
          </cell>
          <cell r="E33">
            <v>7.3</v>
          </cell>
          <cell r="F33">
            <v>7.5</v>
          </cell>
          <cell r="G33">
            <v>7.7</v>
          </cell>
          <cell r="H33">
            <v>8</v>
          </cell>
          <cell r="I33">
            <v>7.7</v>
          </cell>
          <cell r="J33">
            <v>7.3</v>
          </cell>
          <cell r="K33">
            <v>7.5</v>
          </cell>
          <cell r="M33">
            <v>7.4</v>
          </cell>
          <cell r="N33">
            <v>7.4</v>
          </cell>
          <cell r="O33">
            <v>7.4</v>
          </cell>
          <cell r="P33">
            <v>7.6</v>
          </cell>
        </row>
        <row r="34">
          <cell r="A34" t="str">
            <v>2015 Q2</v>
          </cell>
          <cell r="C34">
            <v>7.6</v>
          </cell>
          <cell r="D34">
            <v>7.4</v>
          </cell>
          <cell r="E34">
            <v>7.3</v>
          </cell>
          <cell r="F34">
            <v>7.2</v>
          </cell>
          <cell r="G34">
            <v>7.6</v>
          </cell>
          <cell r="H34">
            <v>7.7</v>
          </cell>
          <cell r="I34">
            <v>7.4</v>
          </cell>
          <cell r="J34">
            <v>7.3</v>
          </cell>
          <cell r="K34">
            <v>7.5</v>
          </cell>
          <cell r="M34">
            <v>7.4</v>
          </cell>
          <cell r="N34">
            <v>7.4</v>
          </cell>
          <cell r="O34">
            <v>7.4</v>
          </cell>
          <cell r="P34">
            <v>7.6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F3AB8-A7D4-0C49-B5B9-0E87EF245255}">
  <sheetPr>
    <tabColor theme="1"/>
  </sheetPr>
  <dimension ref="A1:AE57"/>
  <sheetViews>
    <sheetView tabSelected="1" workbookViewId="0">
      <pane ySplit="1" topLeftCell="A2" activePane="bottomLeft" state="frozen"/>
      <selection pane="bottomLeft" activeCell="L19" sqref="L19"/>
    </sheetView>
  </sheetViews>
  <sheetFormatPr baseColWidth="10" defaultColWidth="10.7109375" defaultRowHeight="16" x14ac:dyDescent="0.2"/>
  <cols>
    <col min="1" max="1" width="5.140625" customWidth="1"/>
  </cols>
  <sheetData>
    <row r="1" spans="1:31" s="18" customFormat="1" x14ac:dyDescent="0.2">
      <c r="A1" s="19" t="s">
        <v>35</v>
      </c>
    </row>
    <row r="3" spans="1:31" x14ac:dyDescent="0.2">
      <c r="B3" s="21" t="s">
        <v>17</v>
      </c>
      <c r="C3" s="21"/>
      <c r="D3" s="21"/>
      <c r="E3" s="21"/>
      <c r="F3" s="21"/>
      <c r="G3" s="21"/>
      <c r="H3" s="21"/>
      <c r="I3" s="21"/>
      <c r="K3" s="21" t="s">
        <v>0</v>
      </c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</row>
    <row r="4" spans="1:31" x14ac:dyDescent="0.2">
      <c r="N4" s="1"/>
      <c r="O4" s="2"/>
      <c r="P4" s="1"/>
      <c r="Q4" s="1"/>
      <c r="R4" s="1"/>
      <c r="S4" s="1"/>
      <c r="T4" s="1"/>
      <c r="U4" s="1"/>
      <c r="V4" s="1"/>
      <c r="W4" s="1"/>
      <c r="X4" s="2"/>
      <c r="Y4" s="1"/>
      <c r="Z4" s="2"/>
      <c r="AA4" s="1"/>
      <c r="AB4" s="1"/>
    </row>
    <row r="5" spans="1:31" x14ac:dyDescent="0.2">
      <c r="B5" s="15"/>
      <c r="C5" s="15"/>
      <c r="D5" s="15"/>
      <c r="E5" s="15"/>
      <c r="F5" s="15"/>
      <c r="G5" s="15"/>
      <c r="H5" s="15"/>
      <c r="I5" s="15"/>
      <c r="K5" t="s">
        <v>4</v>
      </c>
      <c r="L5" t="s">
        <v>5</v>
      </c>
      <c r="M5" s="3"/>
      <c r="N5" s="3" t="s">
        <v>18</v>
      </c>
      <c r="O5" s="3" t="s">
        <v>30</v>
      </c>
      <c r="P5" s="3" t="s">
        <v>19</v>
      </c>
      <c r="Q5" s="3" t="s">
        <v>20</v>
      </c>
      <c r="R5" s="3" t="s">
        <v>28</v>
      </c>
      <c r="S5" s="3" t="s">
        <v>22</v>
      </c>
      <c r="T5" s="3" t="s">
        <v>21</v>
      </c>
      <c r="U5" s="3" t="s">
        <v>29</v>
      </c>
      <c r="V5" s="3" t="s">
        <v>23</v>
      </c>
      <c r="W5" s="3" t="s">
        <v>31</v>
      </c>
      <c r="X5" s="3" t="s">
        <v>24</v>
      </c>
      <c r="Y5" s="3" t="s">
        <v>25</v>
      </c>
      <c r="Z5" s="3" t="s">
        <v>26</v>
      </c>
      <c r="AA5" s="3" t="s">
        <v>27</v>
      </c>
      <c r="AB5" s="29" t="s">
        <v>10</v>
      </c>
      <c r="AC5" s="30" t="s">
        <v>36</v>
      </c>
      <c r="AD5" t="s">
        <v>16</v>
      </c>
      <c r="AE5" t="s">
        <v>15</v>
      </c>
    </row>
    <row r="6" spans="1:31" x14ac:dyDescent="0.2">
      <c r="B6" s="15"/>
      <c r="C6" s="15"/>
      <c r="D6" s="15"/>
      <c r="E6" s="15"/>
      <c r="F6" s="15"/>
      <c r="G6" s="15"/>
      <c r="H6" s="15"/>
      <c r="I6" s="15"/>
      <c r="K6">
        <v>2017</v>
      </c>
      <c r="L6" t="s">
        <v>6</v>
      </c>
      <c r="M6" s="5" t="s">
        <v>1</v>
      </c>
      <c r="N6" s="6">
        <v>69</v>
      </c>
      <c r="O6" s="6">
        <v>130</v>
      </c>
      <c r="P6" s="6">
        <v>85</v>
      </c>
      <c r="Q6" s="6">
        <v>117</v>
      </c>
      <c r="R6" s="6">
        <v>16</v>
      </c>
      <c r="S6" s="6">
        <v>74</v>
      </c>
      <c r="T6" s="6">
        <v>61</v>
      </c>
      <c r="U6" s="6">
        <v>51</v>
      </c>
      <c r="V6" s="6">
        <v>35</v>
      </c>
      <c r="W6" s="6">
        <v>65</v>
      </c>
      <c r="X6" s="6">
        <v>93</v>
      </c>
      <c r="Y6" s="6">
        <v>72</v>
      </c>
      <c r="Z6" s="6">
        <v>83</v>
      </c>
      <c r="AA6" s="6">
        <v>83</v>
      </c>
      <c r="AB6" s="22">
        <f t="shared" ref="AB6:AB16" si="0">AVERAGE(N6:AA6)</f>
        <v>73.857142857142861</v>
      </c>
      <c r="AC6" s="31">
        <f>SUM(N6:AA6)</f>
        <v>1034</v>
      </c>
      <c r="AD6" s="3" t="str">
        <f>Q5</f>
        <v>LAKESIDE</v>
      </c>
      <c r="AE6" s="11">
        <f>Q16</f>
        <v>105</v>
      </c>
    </row>
    <row r="7" spans="1:31" x14ac:dyDescent="0.2">
      <c r="B7" s="15"/>
      <c r="C7" s="15"/>
      <c r="D7" s="15"/>
      <c r="E7" s="15"/>
      <c r="F7" s="15"/>
      <c r="G7" s="15"/>
      <c r="H7" s="15"/>
      <c r="I7" s="15"/>
      <c r="L7" t="s">
        <v>7</v>
      </c>
      <c r="M7" s="5" t="s">
        <v>2</v>
      </c>
      <c r="N7" s="6">
        <v>77</v>
      </c>
      <c r="O7" s="6">
        <v>86</v>
      </c>
      <c r="P7" s="6">
        <v>97</v>
      </c>
      <c r="Q7" s="6">
        <v>107</v>
      </c>
      <c r="R7" s="6">
        <v>17</v>
      </c>
      <c r="S7" s="6">
        <v>71</v>
      </c>
      <c r="T7" s="6">
        <v>55</v>
      </c>
      <c r="U7" s="6">
        <v>61</v>
      </c>
      <c r="V7" s="6">
        <v>32</v>
      </c>
      <c r="W7" s="6">
        <v>55</v>
      </c>
      <c r="X7" s="6">
        <v>89</v>
      </c>
      <c r="Y7" s="6">
        <v>64</v>
      </c>
      <c r="Z7" s="6">
        <v>73</v>
      </c>
      <c r="AA7" s="6">
        <v>79</v>
      </c>
      <c r="AB7" s="23">
        <f t="shared" si="0"/>
        <v>68.785714285714292</v>
      </c>
      <c r="AC7" s="31">
        <f>SUM(N7:AA7)</f>
        <v>963</v>
      </c>
      <c r="AD7" s="3" t="str">
        <f>O5</f>
        <v>DRAPER</v>
      </c>
      <c r="AE7" s="11">
        <f>O16</f>
        <v>103</v>
      </c>
    </row>
    <row r="8" spans="1:31" x14ac:dyDescent="0.2">
      <c r="B8" s="15"/>
      <c r="C8" s="15"/>
      <c r="D8" s="15"/>
      <c r="E8" s="15"/>
      <c r="F8" s="15"/>
      <c r="G8" s="15"/>
      <c r="H8" s="15"/>
      <c r="I8" s="15"/>
      <c r="L8" t="s">
        <v>8</v>
      </c>
      <c r="M8" s="5" t="s">
        <v>3</v>
      </c>
      <c r="N8" s="6">
        <v>63</v>
      </c>
      <c r="O8" s="6">
        <v>90</v>
      </c>
      <c r="P8" s="6">
        <v>92</v>
      </c>
      <c r="Q8" s="6">
        <v>127</v>
      </c>
      <c r="R8" s="6">
        <v>18</v>
      </c>
      <c r="S8" s="6">
        <v>68</v>
      </c>
      <c r="T8" s="6">
        <v>55</v>
      </c>
      <c r="U8" s="6">
        <v>67</v>
      </c>
      <c r="V8" s="6">
        <v>32</v>
      </c>
      <c r="W8" s="6">
        <v>59</v>
      </c>
      <c r="X8" s="6">
        <v>79</v>
      </c>
      <c r="Y8" s="6">
        <v>58</v>
      </c>
      <c r="Z8" s="6">
        <v>73</v>
      </c>
      <c r="AA8" s="6">
        <v>81</v>
      </c>
      <c r="AB8" s="23">
        <f t="shared" si="0"/>
        <v>68.714285714285708</v>
      </c>
      <c r="AC8" s="31">
        <f t="shared" ref="AC8:AC16" si="1">SUM(N8:AA8)</f>
        <v>962</v>
      </c>
      <c r="AD8" s="3" t="str">
        <f>P5</f>
        <v>FILMORE</v>
      </c>
      <c r="AE8" s="11">
        <f>P16</f>
        <v>88</v>
      </c>
    </row>
    <row r="9" spans="1:31" x14ac:dyDescent="0.2">
      <c r="B9" s="15"/>
      <c r="C9" s="15"/>
      <c r="D9" s="15"/>
      <c r="E9" s="15"/>
      <c r="F9" s="15"/>
      <c r="G9" s="15"/>
      <c r="H9" s="15"/>
      <c r="I9" s="15"/>
      <c r="L9" t="s">
        <v>9</v>
      </c>
      <c r="M9" s="5" t="s">
        <v>14</v>
      </c>
      <c r="N9" s="6">
        <v>61</v>
      </c>
      <c r="O9" s="6">
        <v>100</v>
      </c>
      <c r="P9" s="6">
        <v>95</v>
      </c>
      <c r="Q9" s="6">
        <v>132</v>
      </c>
      <c r="R9" s="6">
        <v>21</v>
      </c>
      <c r="S9" s="6">
        <v>72</v>
      </c>
      <c r="T9" s="6">
        <v>72</v>
      </c>
      <c r="U9" s="6">
        <v>51</v>
      </c>
      <c r="V9" s="6">
        <v>49</v>
      </c>
      <c r="W9" s="6">
        <v>53</v>
      </c>
      <c r="X9" s="6">
        <v>82</v>
      </c>
      <c r="Y9" s="6">
        <v>77</v>
      </c>
      <c r="Z9" s="6">
        <v>85</v>
      </c>
      <c r="AA9" s="6">
        <v>75</v>
      </c>
      <c r="AB9" s="23">
        <f t="shared" si="0"/>
        <v>73.214285714285708</v>
      </c>
      <c r="AC9" s="31">
        <f t="shared" si="1"/>
        <v>1025</v>
      </c>
      <c r="AD9" s="3" t="str">
        <f>AA5</f>
        <v>WILDLAND</v>
      </c>
      <c r="AE9" s="11">
        <f>AA16</f>
        <v>69</v>
      </c>
    </row>
    <row r="10" spans="1:31" x14ac:dyDescent="0.2">
      <c r="B10" s="15"/>
      <c r="C10" s="15"/>
      <c r="D10" s="15"/>
      <c r="E10" s="15"/>
      <c r="F10" s="15"/>
      <c r="G10" s="15"/>
      <c r="H10" s="15"/>
      <c r="I10" s="15"/>
      <c r="K10">
        <v>2018</v>
      </c>
      <c r="L10" t="s">
        <v>6</v>
      </c>
      <c r="M10" s="5" t="s">
        <v>37</v>
      </c>
      <c r="N10" s="6">
        <v>67</v>
      </c>
      <c r="O10" s="6">
        <v>106</v>
      </c>
      <c r="P10" s="6">
        <v>92</v>
      </c>
      <c r="Q10" s="6">
        <v>145</v>
      </c>
      <c r="R10" s="6">
        <v>21</v>
      </c>
      <c r="S10" s="6">
        <v>69</v>
      </c>
      <c r="T10" s="6">
        <v>79</v>
      </c>
      <c r="U10" s="6">
        <v>51</v>
      </c>
      <c r="V10" s="6">
        <v>49</v>
      </c>
      <c r="W10" s="6">
        <v>59</v>
      </c>
      <c r="X10" s="6">
        <v>94</v>
      </c>
      <c r="Y10" s="6">
        <v>87</v>
      </c>
      <c r="Z10" s="6">
        <v>87</v>
      </c>
      <c r="AA10" s="6">
        <v>79</v>
      </c>
      <c r="AB10" s="23">
        <f t="shared" si="0"/>
        <v>77.5</v>
      </c>
      <c r="AC10" s="31">
        <f t="shared" si="1"/>
        <v>1085</v>
      </c>
      <c r="AD10" s="3" t="str">
        <f>X5</f>
        <v>SEALY</v>
      </c>
      <c r="AE10" s="11">
        <f>X16</f>
        <v>66</v>
      </c>
    </row>
    <row r="11" spans="1:31" x14ac:dyDescent="0.2">
      <c r="B11" s="15"/>
      <c r="C11" s="15"/>
      <c r="D11" s="15"/>
      <c r="E11" s="15"/>
      <c r="F11" s="15"/>
      <c r="G11" s="15"/>
      <c r="H11" s="15"/>
      <c r="I11" s="15"/>
      <c r="L11" t="s">
        <v>7</v>
      </c>
      <c r="M11" s="5" t="s">
        <v>38</v>
      </c>
      <c r="N11" s="6">
        <v>67</v>
      </c>
      <c r="O11" s="6">
        <v>91</v>
      </c>
      <c r="P11" s="6">
        <v>83</v>
      </c>
      <c r="Q11" s="6">
        <v>112</v>
      </c>
      <c r="R11" s="6">
        <v>17</v>
      </c>
      <c r="S11" s="6">
        <v>71</v>
      </c>
      <c r="T11" s="6">
        <v>60</v>
      </c>
      <c r="U11" s="6">
        <v>66</v>
      </c>
      <c r="V11" s="6">
        <v>42</v>
      </c>
      <c r="W11" s="6">
        <v>52</v>
      </c>
      <c r="X11" s="6">
        <v>83</v>
      </c>
      <c r="Y11" s="6">
        <v>70</v>
      </c>
      <c r="Z11" s="6">
        <v>54</v>
      </c>
      <c r="AA11" s="6">
        <v>72</v>
      </c>
      <c r="AB11" s="23">
        <f t="shared" si="0"/>
        <v>67.142857142857139</v>
      </c>
      <c r="AC11" s="31">
        <f t="shared" si="1"/>
        <v>940</v>
      </c>
      <c r="AD11" s="3" t="str">
        <f>S5</f>
        <v>NORTH</v>
      </c>
      <c r="AE11" s="11">
        <f>S16</f>
        <v>66</v>
      </c>
    </row>
    <row r="12" spans="1:31" x14ac:dyDescent="0.2">
      <c r="B12" s="15"/>
      <c r="C12" s="15"/>
      <c r="D12" s="15"/>
      <c r="E12" s="15"/>
      <c r="F12" s="15"/>
      <c r="G12" s="15"/>
      <c r="H12" s="15"/>
      <c r="I12" s="15"/>
      <c r="L12" t="s">
        <v>8</v>
      </c>
      <c r="M12" s="5" t="s">
        <v>39</v>
      </c>
      <c r="N12" s="6">
        <v>57</v>
      </c>
      <c r="O12" s="6">
        <v>89</v>
      </c>
      <c r="P12" s="6">
        <v>103</v>
      </c>
      <c r="Q12" s="6">
        <v>107</v>
      </c>
      <c r="R12" s="6">
        <v>17</v>
      </c>
      <c r="S12" s="6">
        <v>56</v>
      </c>
      <c r="T12" s="6">
        <v>42</v>
      </c>
      <c r="U12" s="6">
        <v>52</v>
      </c>
      <c r="V12" s="6">
        <v>23</v>
      </c>
      <c r="W12" s="6">
        <v>41</v>
      </c>
      <c r="X12" s="6">
        <v>84</v>
      </c>
      <c r="Y12" s="6">
        <v>66</v>
      </c>
      <c r="Z12" s="6">
        <v>59</v>
      </c>
      <c r="AA12" s="6">
        <v>51</v>
      </c>
      <c r="AB12" s="23">
        <f t="shared" si="0"/>
        <v>60.5</v>
      </c>
      <c r="AC12" s="31">
        <f t="shared" si="1"/>
        <v>847</v>
      </c>
      <c r="AD12" s="3" t="str">
        <f>U5</f>
        <v>ORLY</v>
      </c>
      <c r="AE12" s="11">
        <f>U16</f>
        <v>63</v>
      </c>
    </row>
    <row r="13" spans="1:31" x14ac:dyDescent="0.2">
      <c r="B13" s="15"/>
      <c r="C13" s="15"/>
      <c r="D13" s="15"/>
      <c r="E13" s="15"/>
      <c r="F13" s="15"/>
      <c r="G13" s="15"/>
      <c r="H13" s="15"/>
      <c r="I13" s="15"/>
      <c r="L13" t="s">
        <v>9</v>
      </c>
      <c r="M13" s="5" t="s">
        <v>40</v>
      </c>
      <c r="N13" s="6">
        <v>62</v>
      </c>
      <c r="O13" s="6">
        <v>87</v>
      </c>
      <c r="P13" s="6">
        <v>109</v>
      </c>
      <c r="Q13" s="6">
        <v>95</v>
      </c>
      <c r="R13" s="6">
        <v>17</v>
      </c>
      <c r="S13" s="6">
        <v>66</v>
      </c>
      <c r="T13" s="6">
        <v>44</v>
      </c>
      <c r="U13" s="6">
        <v>60</v>
      </c>
      <c r="V13" s="6">
        <v>48</v>
      </c>
      <c r="W13" s="6">
        <v>37</v>
      </c>
      <c r="X13" s="6">
        <v>81</v>
      </c>
      <c r="Y13" s="6">
        <v>59</v>
      </c>
      <c r="Z13" s="6">
        <v>64</v>
      </c>
      <c r="AA13" s="6">
        <v>46</v>
      </c>
      <c r="AB13" s="23">
        <f t="shared" si="0"/>
        <v>62.5</v>
      </c>
      <c r="AC13" s="31">
        <f t="shared" si="1"/>
        <v>875</v>
      </c>
      <c r="AD13" s="4" t="str">
        <f>AB5</f>
        <v>REGIONAL AVG</v>
      </c>
      <c r="AE13" s="11">
        <f>AB16</f>
        <v>61.214285714285715</v>
      </c>
    </row>
    <row r="14" spans="1:31" x14ac:dyDescent="0.2">
      <c r="B14" s="15"/>
      <c r="C14" s="15"/>
      <c r="D14" s="15"/>
      <c r="E14" s="15"/>
      <c r="F14" s="15"/>
      <c r="G14" s="15"/>
      <c r="H14" s="15"/>
      <c r="I14" s="15"/>
      <c r="K14">
        <v>2019</v>
      </c>
      <c r="L14" t="s">
        <v>6</v>
      </c>
      <c r="M14" s="5" t="s">
        <v>13</v>
      </c>
      <c r="N14" s="6">
        <v>68</v>
      </c>
      <c r="O14" s="6">
        <v>93</v>
      </c>
      <c r="P14" s="6">
        <v>94</v>
      </c>
      <c r="Q14" s="6">
        <v>126</v>
      </c>
      <c r="R14" s="6">
        <v>21</v>
      </c>
      <c r="S14" s="6">
        <v>83</v>
      </c>
      <c r="T14" s="6">
        <v>65</v>
      </c>
      <c r="U14" s="6">
        <v>66</v>
      </c>
      <c r="V14" s="6">
        <v>38</v>
      </c>
      <c r="W14" s="6">
        <v>63</v>
      </c>
      <c r="X14" s="6">
        <v>89</v>
      </c>
      <c r="Y14" s="6">
        <v>66</v>
      </c>
      <c r="Z14" s="6">
        <v>59</v>
      </c>
      <c r="AA14" s="6">
        <v>66</v>
      </c>
      <c r="AB14" s="23">
        <f t="shared" si="0"/>
        <v>71.214285714285708</v>
      </c>
      <c r="AC14" s="31">
        <f t="shared" si="1"/>
        <v>997</v>
      </c>
      <c r="AD14" s="3" t="str">
        <f>Y5</f>
        <v>SOUTHLAKE</v>
      </c>
      <c r="AE14" s="11">
        <f>Y16</f>
        <v>55</v>
      </c>
    </row>
    <row r="15" spans="1:31" x14ac:dyDescent="0.2">
      <c r="B15" s="15"/>
      <c r="C15" s="15"/>
      <c r="D15" s="15"/>
      <c r="E15" s="15"/>
      <c r="F15" s="15"/>
      <c r="G15" s="15"/>
      <c r="H15" s="15"/>
      <c r="I15" s="15"/>
      <c r="L15" t="s">
        <v>7</v>
      </c>
      <c r="M15" s="5" t="s">
        <v>12</v>
      </c>
      <c r="N15" s="6">
        <v>61</v>
      </c>
      <c r="O15" s="6">
        <v>96</v>
      </c>
      <c r="P15" s="6">
        <v>104</v>
      </c>
      <c r="Q15" s="6">
        <v>133</v>
      </c>
      <c r="R15" s="6">
        <v>13</v>
      </c>
      <c r="S15" s="6">
        <v>79</v>
      </c>
      <c r="T15" s="6">
        <v>80</v>
      </c>
      <c r="U15" s="6">
        <v>47</v>
      </c>
      <c r="V15" s="6">
        <v>24</v>
      </c>
      <c r="W15" s="6">
        <v>49</v>
      </c>
      <c r="X15" s="6">
        <v>70</v>
      </c>
      <c r="Y15" s="6">
        <v>65</v>
      </c>
      <c r="Z15" s="6">
        <v>68</v>
      </c>
      <c r="AA15" s="6">
        <v>57</v>
      </c>
      <c r="AB15" s="23">
        <f t="shared" si="0"/>
        <v>67.571428571428569</v>
      </c>
      <c r="AC15" s="31">
        <f t="shared" si="1"/>
        <v>946</v>
      </c>
      <c r="AD15" s="3" t="str">
        <f>N5</f>
        <v>BEACON</v>
      </c>
      <c r="AE15" s="11">
        <f>N16</f>
        <v>54</v>
      </c>
    </row>
    <row r="16" spans="1:31" x14ac:dyDescent="0.2">
      <c r="B16" s="15"/>
      <c r="C16" s="15"/>
      <c r="D16" s="15"/>
      <c r="E16" s="15"/>
      <c r="F16" s="15"/>
      <c r="G16" s="15"/>
      <c r="H16" s="15"/>
      <c r="I16" s="15"/>
      <c r="L16" t="s">
        <v>8</v>
      </c>
      <c r="M16" s="5" t="s">
        <v>11</v>
      </c>
      <c r="N16" s="6">
        <v>54</v>
      </c>
      <c r="O16" s="6">
        <v>103</v>
      </c>
      <c r="P16" s="6">
        <v>88</v>
      </c>
      <c r="Q16" s="6">
        <v>105</v>
      </c>
      <c r="R16" s="6">
        <v>22</v>
      </c>
      <c r="S16" s="6">
        <v>66</v>
      </c>
      <c r="T16" s="6">
        <v>37</v>
      </c>
      <c r="U16" s="6">
        <v>63</v>
      </c>
      <c r="V16" s="6">
        <v>26</v>
      </c>
      <c r="W16" s="6">
        <v>52</v>
      </c>
      <c r="X16" s="6">
        <v>66</v>
      </c>
      <c r="Y16" s="6">
        <v>55</v>
      </c>
      <c r="Z16" s="6">
        <v>51</v>
      </c>
      <c r="AA16" s="6">
        <v>69</v>
      </c>
      <c r="AB16" s="23">
        <f t="shared" si="0"/>
        <v>61.214285714285715</v>
      </c>
      <c r="AC16" s="31">
        <f t="shared" si="1"/>
        <v>857</v>
      </c>
      <c r="AD16" s="3" t="str">
        <f>W5</f>
        <v>ROSEDALE</v>
      </c>
      <c r="AE16" s="11">
        <f>W16</f>
        <v>52</v>
      </c>
    </row>
    <row r="17" spans="2:31" x14ac:dyDescent="0.2">
      <c r="B17" s="15"/>
      <c r="C17" s="15"/>
      <c r="D17" s="15"/>
      <c r="E17" s="15"/>
      <c r="F17" s="15"/>
      <c r="G17" s="15"/>
      <c r="H17" s="15"/>
      <c r="I17" s="15"/>
      <c r="M17" s="7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32">
        <f>(AC16-AC6)/AC6</f>
        <v>-0.17117988394584138</v>
      </c>
      <c r="AD17" s="3" t="str">
        <f>Z5</f>
        <v>WESTLAKE</v>
      </c>
      <c r="AE17" s="11">
        <f>Z16</f>
        <v>51</v>
      </c>
    </row>
    <row r="18" spans="2:31" x14ac:dyDescent="0.2">
      <c r="B18" s="15"/>
      <c r="C18" s="15"/>
      <c r="D18" s="15"/>
      <c r="E18" s="15"/>
      <c r="F18" s="15"/>
      <c r="G18" s="15"/>
      <c r="H18" s="15"/>
      <c r="I18" s="15"/>
      <c r="M18" s="9"/>
      <c r="N18" s="1"/>
      <c r="O18" s="1"/>
      <c r="P18" s="1"/>
      <c r="Q18" s="1"/>
      <c r="R18" s="10"/>
      <c r="S18" s="1"/>
      <c r="T18" s="1"/>
      <c r="U18" s="1"/>
      <c r="V18" s="1"/>
      <c r="W18" s="1"/>
      <c r="X18" s="10"/>
      <c r="Y18" s="1"/>
      <c r="Z18" s="10"/>
      <c r="AA18" s="1"/>
      <c r="AB18" s="1"/>
      <c r="AD18" s="3" t="str">
        <f>T5</f>
        <v>OAKLEY</v>
      </c>
      <c r="AE18" s="11">
        <f>T16</f>
        <v>37</v>
      </c>
    </row>
    <row r="19" spans="2:31" x14ac:dyDescent="0.2">
      <c r="B19" s="15"/>
      <c r="C19" s="15"/>
      <c r="D19" s="15"/>
      <c r="E19" s="15"/>
      <c r="F19" s="15"/>
      <c r="G19" s="15"/>
      <c r="H19" s="15"/>
      <c r="I19" s="15"/>
      <c r="AD19" s="3" t="str">
        <f>V5</f>
        <v>PIERCE</v>
      </c>
      <c r="AE19" s="11">
        <f>V16</f>
        <v>26</v>
      </c>
    </row>
    <row r="20" spans="2:31" x14ac:dyDescent="0.2">
      <c r="B20" s="15"/>
      <c r="C20" s="15"/>
      <c r="D20" s="15"/>
      <c r="E20" s="15"/>
      <c r="F20" s="15"/>
      <c r="G20" s="15"/>
      <c r="H20" s="15"/>
      <c r="I20" s="15"/>
      <c r="AD20" s="3" t="str">
        <f>R5</f>
        <v>MARE VALLEY</v>
      </c>
      <c r="AE20" s="11">
        <f>R16</f>
        <v>22</v>
      </c>
    </row>
    <row r="21" spans="2:31" x14ac:dyDescent="0.2">
      <c r="B21" s="15"/>
      <c r="C21" s="15"/>
      <c r="D21" s="15"/>
      <c r="E21" s="15"/>
      <c r="F21" s="15"/>
      <c r="G21" s="15"/>
      <c r="H21" s="15"/>
      <c r="I21" s="15"/>
    </row>
    <row r="22" spans="2:31" x14ac:dyDescent="0.2">
      <c r="B22" s="24"/>
      <c r="C22" s="15"/>
      <c r="D22" s="15"/>
      <c r="E22" s="15"/>
      <c r="F22" s="15"/>
      <c r="G22" s="15"/>
      <c r="H22" s="15"/>
      <c r="I22" s="15"/>
    </row>
    <row r="23" spans="2:31" x14ac:dyDescent="0.2">
      <c r="B23" s="25"/>
      <c r="C23" s="15"/>
      <c r="D23" s="15"/>
      <c r="E23" s="15"/>
      <c r="F23" s="15"/>
      <c r="G23" s="15"/>
      <c r="H23" s="15"/>
      <c r="I23" s="15"/>
    </row>
    <row r="24" spans="2:31" x14ac:dyDescent="0.2">
      <c r="B24" s="15"/>
      <c r="C24" s="15"/>
      <c r="D24" s="15"/>
      <c r="E24" s="15"/>
      <c r="F24" s="15"/>
      <c r="G24" s="15"/>
      <c r="H24" s="15"/>
      <c r="I24" s="15"/>
      <c r="J24" s="12"/>
      <c r="K24" s="12"/>
      <c r="L24" s="12"/>
    </row>
    <row r="25" spans="2:31" x14ac:dyDescent="0.2">
      <c r="B25" s="15"/>
      <c r="C25" s="15"/>
      <c r="D25" s="15"/>
      <c r="E25" s="15"/>
      <c r="F25" s="15"/>
      <c r="G25" s="15"/>
      <c r="H25" s="15"/>
      <c r="I25" s="15"/>
      <c r="J25" s="12"/>
      <c r="K25" s="12"/>
      <c r="L25" s="12"/>
    </row>
    <row r="26" spans="2:31" x14ac:dyDescent="0.2">
      <c r="B26" s="15"/>
      <c r="C26" s="15"/>
      <c r="D26" s="15"/>
      <c r="E26" s="15"/>
      <c r="F26" s="15"/>
      <c r="G26" s="15"/>
      <c r="H26" s="15"/>
      <c r="I26" s="15"/>
      <c r="J26" s="12"/>
      <c r="K26" s="12"/>
      <c r="L26" s="12"/>
    </row>
    <row r="27" spans="2:31" x14ac:dyDescent="0.2">
      <c r="B27" s="15"/>
      <c r="C27" s="15"/>
      <c r="D27" s="15"/>
      <c r="E27" s="15"/>
      <c r="F27" s="15"/>
      <c r="G27" s="15"/>
      <c r="H27" s="15"/>
      <c r="I27" s="15"/>
      <c r="J27" s="12"/>
      <c r="K27" s="12"/>
      <c r="L27" s="12"/>
    </row>
    <row r="28" spans="2:31" x14ac:dyDescent="0.2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2:31" x14ac:dyDescent="0.2">
      <c r="B29" s="21" t="s">
        <v>32</v>
      </c>
      <c r="C29" s="21"/>
      <c r="D29" s="21"/>
      <c r="E29" s="21"/>
      <c r="F29" s="21"/>
      <c r="G29" s="21"/>
      <c r="H29" s="21"/>
      <c r="I29" s="21"/>
      <c r="K29" s="21" t="s">
        <v>34</v>
      </c>
      <c r="L29" s="21"/>
      <c r="M29" s="21"/>
      <c r="N29" s="21"/>
      <c r="O29" s="21"/>
    </row>
    <row r="30" spans="2:31" x14ac:dyDescent="0.2">
      <c r="J30" s="12"/>
    </row>
    <row r="31" spans="2:31" ht="25" x14ac:dyDescent="0.25">
      <c r="B31" s="14"/>
      <c r="C31" s="15"/>
      <c r="D31" s="15"/>
      <c r="E31" s="15"/>
      <c r="F31" s="15"/>
      <c r="G31" s="15"/>
      <c r="H31" s="15"/>
      <c r="I31" s="15"/>
      <c r="J31" s="12"/>
      <c r="K31" s="14"/>
      <c r="L31" s="15"/>
      <c r="M31" s="15"/>
      <c r="N31" s="15"/>
      <c r="O31" s="15"/>
    </row>
    <row r="32" spans="2:31" x14ac:dyDescent="0.2">
      <c r="B32" s="15"/>
      <c r="C32" s="15"/>
      <c r="D32" s="15"/>
      <c r="E32" s="15"/>
      <c r="F32" s="15"/>
      <c r="G32" s="15"/>
      <c r="H32" s="15"/>
      <c r="I32" s="15"/>
      <c r="J32" s="12"/>
      <c r="K32" s="16"/>
      <c r="L32" s="15"/>
      <c r="M32" s="15"/>
      <c r="N32" s="15"/>
      <c r="O32" s="15"/>
    </row>
    <row r="33" spans="2:15" x14ac:dyDescent="0.2">
      <c r="B33" s="15"/>
      <c r="C33" s="15"/>
      <c r="D33" s="15"/>
      <c r="E33" s="15"/>
      <c r="F33" s="15"/>
      <c r="G33" s="15"/>
      <c r="H33" s="15"/>
      <c r="I33" s="15"/>
      <c r="J33" s="12"/>
      <c r="K33" s="16"/>
      <c r="L33" s="15"/>
      <c r="M33" s="15"/>
      <c r="N33" s="15"/>
      <c r="O33" s="15"/>
    </row>
    <row r="34" spans="2:15" x14ac:dyDescent="0.2">
      <c r="B34" s="15"/>
      <c r="C34" s="15"/>
      <c r="D34" s="15"/>
      <c r="E34" s="15"/>
      <c r="F34" s="15"/>
      <c r="G34" s="15"/>
      <c r="H34" s="15"/>
      <c r="I34" s="15"/>
      <c r="J34" s="12"/>
      <c r="K34" s="16"/>
      <c r="L34" s="15"/>
      <c r="M34" s="15"/>
      <c r="N34" s="15"/>
      <c r="O34" s="15"/>
    </row>
    <row r="35" spans="2:15" x14ac:dyDescent="0.2">
      <c r="B35" s="15"/>
      <c r="C35" s="15"/>
      <c r="D35" s="15"/>
      <c r="E35" s="15"/>
      <c r="F35" s="15"/>
      <c r="G35" s="15"/>
      <c r="H35" s="15"/>
      <c r="I35" s="15"/>
      <c r="J35" s="12"/>
      <c r="K35" s="16"/>
      <c r="L35" s="15"/>
      <c r="M35" s="15"/>
      <c r="N35" s="15"/>
      <c r="O35" s="15"/>
    </row>
    <row r="36" spans="2:15" x14ac:dyDescent="0.2">
      <c r="B36" s="15"/>
      <c r="C36" s="15"/>
      <c r="D36" s="15"/>
      <c r="E36" s="15"/>
      <c r="F36" s="15"/>
      <c r="G36" s="15"/>
      <c r="H36" s="15"/>
      <c r="I36" s="15"/>
      <c r="J36" s="12"/>
      <c r="K36" s="16"/>
      <c r="L36" s="15"/>
      <c r="M36" s="15"/>
      <c r="N36" s="15"/>
      <c r="O36" s="15"/>
    </row>
    <row r="37" spans="2:15" x14ac:dyDescent="0.2">
      <c r="B37" s="15"/>
      <c r="C37" s="15"/>
      <c r="D37" s="15"/>
      <c r="E37" s="15"/>
      <c r="F37" s="15"/>
      <c r="G37" s="15"/>
      <c r="H37" s="15"/>
      <c r="I37" s="15"/>
      <c r="J37" s="12"/>
      <c r="K37" s="16"/>
      <c r="L37" s="15"/>
      <c r="M37" s="15"/>
      <c r="N37" s="15"/>
      <c r="O37" s="15"/>
    </row>
    <row r="38" spans="2:15" x14ac:dyDescent="0.2">
      <c r="B38" s="15"/>
      <c r="C38" s="15"/>
      <c r="D38" s="15"/>
      <c r="E38" s="15"/>
      <c r="F38" s="15"/>
      <c r="G38" s="15"/>
      <c r="H38" s="15"/>
      <c r="I38" s="15"/>
      <c r="J38" s="12"/>
      <c r="K38" s="16"/>
      <c r="L38" s="15"/>
      <c r="M38" s="15"/>
      <c r="N38" s="15"/>
      <c r="O38" s="15"/>
    </row>
    <row r="39" spans="2:15" x14ac:dyDescent="0.2">
      <c r="B39" s="15"/>
      <c r="C39" s="15"/>
      <c r="D39" s="15"/>
      <c r="E39" s="15"/>
      <c r="F39" s="15"/>
      <c r="G39" s="15"/>
      <c r="H39" s="15"/>
      <c r="I39" s="15"/>
      <c r="J39" s="12"/>
      <c r="K39" s="16"/>
      <c r="L39" s="15"/>
      <c r="M39" s="15"/>
      <c r="N39" s="15"/>
      <c r="O39" s="15"/>
    </row>
    <row r="40" spans="2:15" x14ac:dyDescent="0.2">
      <c r="B40" s="15"/>
      <c r="C40" s="15"/>
      <c r="D40" s="15"/>
      <c r="E40" s="15"/>
      <c r="F40" s="15"/>
      <c r="G40" s="15"/>
      <c r="H40" s="15"/>
      <c r="I40" s="15"/>
      <c r="J40" s="12"/>
      <c r="K40" s="16"/>
      <c r="L40" s="15"/>
      <c r="M40" s="15"/>
      <c r="N40" s="15"/>
      <c r="O40" s="15"/>
    </row>
    <row r="41" spans="2:15" x14ac:dyDescent="0.2">
      <c r="B41" s="15"/>
      <c r="C41" s="15"/>
      <c r="D41" s="15"/>
      <c r="E41" s="15"/>
      <c r="F41" s="15"/>
      <c r="G41" s="15"/>
      <c r="H41" s="15"/>
      <c r="I41" s="15"/>
      <c r="J41" s="12"/>
      <c r="K41" s="16"/>
      <c r="L41" s="15"/>
      <c r="M41" s="15"/>
      <c r="N41" s="15"/>
      <c r="O41" s="15"/>
    </row>
    <row r="42" spans="2:15" x14ac:dyDescent="0.2">
      <c r="B42" s="15"/>
      <c r="C42" s="15"/>
      <c r="D42" s="15"/>
      <c r="E42" s="15"/>
      <c r="F42" s="15"/>
      <c r="G42" s="15"/>
      <c r="H42" s="15"/>
      <c r="I42" s="15"/>
      <c r="J42" s="12"/>
      <c r="K42" s="16"/>
      <c r="L42" s="15"/>
      <c r="M42" s="15"/>
      <c r="N42" s="15"/>
      <c r="O42" s="15"/>
    </row>
    <row r="43" spans="2:15" x14ac:dyDescent="0.2">
      <c r="B43" s="15"/>
      <c r="C43" s="15"/>
      <c r="D43" s="15"/>
      <c r="E43" s="15"/>
      <c r="F43" s="15"/>
      <c r="G43" s="15"/>
      <c r="H43" s="15"/>
      <c r="I43" s="15"/>
      <c r="J43" s="12"/>
      <c r="K43" s="16"/>
      <c r="L43" s="15"/>
      <c r="M43" s="15"/>
      <c r="N43" s="15"/>
      <c r="O43" s="15"/>
    </row>
    <row r="44" spans="2:15" x14ac:dyDescent="0.2">
      <c r="B44" s="15"/>
      <c r="C44" s="15"/>
      <c r="D44" s="15"/>
      <c r="E44" s="15"/>
      <c r="F44" s="15"/>
      <c r="G44" s="15"/>
      <c r="H44" s="15"/>
      <c r="I44" s="15"/>
      <c r="J44" s="12"/>
      <c r="K44" s="16"/>
      <c r="L44" s="15"/>
      <c r="M44" s="15"/>
      <c r="N44" s="15"/>
      <c r="O44" s="15"/>
    </row>
    <row r="45" spans="2:15" x14ac:dyDescent="0.2">
      <c r="B45" s="15"/>
      <c r="C45" s="15"/>
      <c r="D45" s="15"/>
      <c r="E45" s="15"/>
      <c r="F45" s="15"/>
      <c r="G45" s="15"/>
      <c r="H45" s="15"/>
      <c r="I45" s="15"/>
      <c r="J45" s="12"/>
      <c r="K45" s="16"/>
      <c r="L45" s="15"/>
      <c r="M45" s="15"/>
      <c r="N45" s="15"/>
      <c r="O45" s="15"/>
    </row>
    <row r="46" spans="2:15" x14ac:dyDescent="0.2">
      <c r="B46" s="15"/>
      <c r="C46" s="15"/>
      <c r="D46" s="15"/>
      <c r="E46" s="15"/>
      <c r="F46" s="15"/>
      <c r="G46" s="15"/>
      <c r="H46" s="15"/>
      <c r="I46" s="15"/>
      <c r="J46" s="12"/>
      <c r="K46" s="16"/>
      <c r="L46" s="15"/>
      <c r="M46" s="15"/>
      <c r="N46" s="15"/>
      <c r="O46" s="15"/>
    </row>
    <row r="47" spans="2:15" x14ac:dyDescent="0.2">
      <c r="B47" s="15"/>
      <c r="C47" s="15"/>
      <c r="D47" s="15"/>
      <c r="E47" s="15"/>
      <c r="F47" s="15"/>
      <c r="G47" s="15"/>
      <c r="H47" s="15"/>
      <c r="I47" s="15"/>
      <c r="J47" s="12"/>
      <c r="K47" s="16"/>
      <c r="L47" s="15"/>
      <c r="M47" s="15"/>
      <c r="N47" s="15"/>
      <c r="O47" s="15"/>
    </row>
    <row r="48" spans="2:15" x14ac:dyDescent="0.2">
      <c r="B48" s="15"/>
      <c r="C48" s="15"/>
      <c r="D48" s="15"/>
      <c r="E48" s="15"/>
      <c r="F48" s="15"/>
      <c r="G48" s="15"/>
      <c r="H48" s="15"/>
      <c r="I48" s="15"/>
      <c r="J48" s="12"/>
      <c r="K48" s="16"/>
      <c r="L48" s="15"/>
      <c r="M48" s="15"/>
      <c r="N48" s="15"/>
      <c r="O48" s="15"/>
    </row>
    <row r="49" spans="2:24" x14ac:dyDescent="0.2">
      <c r="B49" s="15"/>
      <c r="C49" s="15"/>
      <c r="D49" s="15"/>
      <c r="E49" s="15"/>
      <c r="F49" s="15"/>
      <c r="G49" s="15"/>
      <c r="H49" s="15"/>
      <c r="I49" s="15"/>
      <c r="J49" s="12"/>
      <c r="K49" s="16"/>
      <c r="L49" s="15"/>
      <c r="M49" s="15"/>
      <c r="N49" s="15"/>
      <c r="O49" s="15"/>
    </row>
    <row r="50" spans="2:24" x14ac:dyDescent="0.2">
      <c r="B50" s="15"/>
      <c r="C50" s="15"/>
      <c r="D50" s="15"/>
      <c r="E50" s="15"/>
      <c r="F50" s="15"/>
      <c r="G50" s="15"/>
      <c r="H50" s="15"/>
      <c r="I50" s="15"/>
      <c r="J50" s="12"/>
      <c r="K50" s="16"/>
      <c r="L50" s="15"/>
      <c r="M50" s="15"/>
      <c r="N50" s="15"/>
      <c r="O50" s="15"/>
    </row>
    <row r="51" spans="2:24" x14ac:dyDescent="0.2">
      <c r="B51" s="15"/>
      <c r="C51" s="15"/>
      <c r="D51" s="15"/>
      <c r="E51" s="15"/>
      <c r="F51" s="15"/>
      <c r="G51" s="15"/>
      <c r="H51" s="15"/>
      <c r="I51" s="15"/>
      <c r="J51" s="12"/>
      <c r="K51" s="16"/>
      <c r="L51" s="15"/>
      <c r="M51" s="15"/>
      <c r="N51" s="15"/>
      <c r="O51" s="15"/>
    </row>
    <row r="52" spans="2:24" x14ac:dyDescent="0.2">
      <c r="B52" s="15"/>
      <c r="C52" s="15"/>
      <c r="D52" s="15"/>
      <c r="E52" s="15"/>
      <c r="F52" s="15"/>
      <c r="G52" s="15"/>
      <c r="H52" s="15"/>
      <c r="I52" s="15"/>
      <c r="J52" s="12"/>
      <c r="K52" s="16"/>
      <c r="L52" s="15"/>
      <c r="M52" s="15"/>
      <c r="N52" s="15"/>
      <c r="O52" s="15"/>
      <c r="P52" t="s">
        <v>33</v>
      </c>
    </row>
    <row r="53" spans="2:24" x14ac:dyDescent="0.2">
      <c r="B53" s="15"/>
      <c r="C53" s="15"/>
      <c r="D53" s="15"/>
      <c r="E53" s="15"/>
      <c r="F53" s="15"/>
      <c r="G53" s="15"/>
      <c r="H53" s="15"/>
      <c r="I53" s="15"/>
      <c r="J53" s="12"/>
      <c r="K53" s="16"/>
      <c r="L53" s="15"/>
      <c r="M53" s="15"/>
      <c r="N53" s="15"/>
      <c r="O53" s="15"/>
    </row>
    <row r="54" spans="2:24" x14ac:dyDescent="0.2">
      <c r="B54" s="15"/>
      <c r="C54" s="15"/>
      <c r="D54" s="15"/>
      <c r="E54" s="15"/>
      <c r="F54" s="15"/>
      <c r="G54" s="15"/>
      <c r="H54" s="15"/>
      <c r="I54" s="15"/>
      <c r="J54" s="12"/>
      <c r="K54" s="16"/>
      <c r="L54" s="15"/>
      <c r="M54" s="15"/>
      <c r="N54" s="15"/>
      <c r="O54" s="15"/>
    </row>
    <row r="55" spans="2:24" x14ac:dyDescent="0.2">
      <c r="K55" s="26"/>
      <c r="L55" s="12"/>
      <c r="M55" s="12"/>
      <c r="N55" s="12"/>
      <c r="O55" s="12"/>
    </row>
    <row r="56" spans="2:24" s="17" customFormat="1" ht="17" thickBot="1" x14ac:dyDescent="0.25">
      <c r="R56" s="17" t="s">
        <v>33</v>
      </c>
      <c r="S56" s="17" t="s">
        <v>33</v>
      </c>
      <c r="T56" s="27"/>
      <c r="U56" s="28"/>
      <c r="V56" s="28"/>
      <c r="W56" s="28"/>
      <c r="X56" s="28"/>
    </row>
    <row r="57" spans="2:24" ht="17" thickTop="1" x14ac:dyDescent="0.2">
      <c r="B57" s="13"/>
      <c r="H57" s="13"/>
      <c r="K57" s="13"/>
      <c r="Q57" s="13"/>
      <c r="T57" s="26"/>
      <c r="U57" s="12"/>
      <c r="V57" s="12"/>
      <c r="W57" s="12"/>
      <c r="X57" s="12"/>
    </row>
  </sheetData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 5.2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Knaflic</dc:creator>
  <cp:lastModifiedBy>Cole Knaflic</cp:lastModifiedBy>
  <dcterms:created xsi:type="dcterms:W3CDTF">2019-01-28T21:05:54Z</dcterms:created>
  <dcterms:modified xsi:type="dcterms:W3CDTF">2020-06-18T21:29:29Z</dcterms:modified>
</cp:coreProperties>
</file>