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<sst xmlns="http://schemas.openxmlformats.org/spreadsheetml/2006/main" count="56" uniqueCount="44">
  <si>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</si>
  <si>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</si>
  <si>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</si>
  <si>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</si>
  <si>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</si>
  <si>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</si>
  <si>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</si>
  <si>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</si>
  <si>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</si>
  <si>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 xml:space="preserve">New York Territory </t>
  </si>
  <si>
    <t>Results</t>
  </si>
  <si>
    <t>Ben</t>
  </si>
  <si>
    <t>NJ</t>
  </si>
  <si>
    <t>Sales over $500</t>
  </si>
  <si>
    <t>Frank</t>
  </si>
  <si>
    <t>CA</t>
  </si>
  <si>
    <t>NY Sales</t>
  </si>
  <si>
    <t>Deshawn</t>
  </si>
  <si>
    <t>Average Sales NY</t>
  </si>
  <si>
    <t>Mike</t>
  </si>
  <si>
    <t>MA</t>
  </si>
  <si>
    <t>Max Sales NY</t>
  </si>
  <si>
    <t>Rachel</t>
  </si>
  <si>
    <t>TX</t>
  </si>
  <si>
    <t>Max Sales NY w/ Item Value &lt;400</t>
  </si>
  <si>
    <t>Bill</t>
  </si>
  <si>
    <t>Stephan</t>
  </si>
  <si>
    <t>Jill A.</t>
  </si>
  <si>
    <t>Mark C.</t>
  </si>
  <si>
    <t>VT</t>
  </si>
  <si>
    <t>No. Salespeople in NY</t>
  </si>
  <si>
    <t>Alejandro</t>
  </si>
  <si>
    <t>AZ</t>
  </si>
  <si>
    <t>Sarah</t>
  </si>
  <si>
    <t>CT</t>
  </si>
  <si>
    <t>Amy</t>
  </si>
  <si>
    <t>"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</si>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</sst>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6.67"/>
    <col customWidth="1" min="3" max="3" width="9.0"/>
    <col customWidth="1" min="4" max="4" width="8.89"/>
    <col customWidth="1" min="5" max="5" width="13.67"/>
    <col customWidth="1" min="6" max="6" width="16.0"/>
    <col customWidth="1" min="7" max="7" width="11.11"/>
    <col customWidth="1" min="8" max="8" width="3.44"/>
    <col customWidth="1" min="9" max="9" width="25.56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1.0</v>
      </c>
      <c r="D2" s="4">
        <v>964.69</v>
      </c>
      <c r="E2" s="4">
        <v>100.0</v>
      </c>
      <c r="F2" s="4">
        <f t="shared" ref="F2:F21" si="1">D2/C2</f>
        <v>964.69</v>
      </c>
      <c r="G2" s="4">
        <v>96.46900000000001</v>
      </c>
      <c r="I2" s="5" t="s">
        <v>9</v>
      </c>
      <c r="J2" s="5" t="s">
        <v>10</v>
      </c>
    </row>
    <row r="3" ht="15.75" customHeight="1">
      <c r="A3" s="3" t="s">
        <v>11</v>
      </c>
      <c r="B3" s="3" t="s">
        <v>12</v>
      </c>
      <c r="C3" s="3">
        <v>4.0</v>
      </c>
      <c r="D3" s="4">
        <v>877.2</v>
      </c>
      <c r="E3" s="4">
        <v>100.0</v>
      </c>
      <c r="F3" s="4">
        <f t="shared" si="1"/>
        <v>219.3</v>
      </c>
      <c r="G3" s="4">
        <v>87.72000000000001</v>
      </c>
      <c r="I3" s="5" t="s">
        <v>13</v>
      </c>
      <c r="J3" s="6">
        <f>SUMIF(D2:D21, "&gt;500")</f>
        <v>19007.61</v>
      </c>
    </row>
    <row r="4" ht="15.75" customHeight="1">
      <c r="A4" s="3" t="s">
        <v>14</v>
      </c>
      <c r="B4" s="3" t="s">
        <v>15</v>
      </c>
      <c r="C4" s="3">
        <v>2.0</v>
      </c>
      <c r="D4" s="4">
        <v>1110.9</v>
      </c>
      <c r="E4" s="4">
        <v>121.0</v>
      </c>
      <c r="F4" s="4">
        <f t="shared" si="1"/>
        <v>555.45</v>
      </c>
      <c r="G4" s="4">
        <v>111.09000000000002</v>
      </c>
      <c r="I4" s="5" t="s">
        <v>16</v>
      </c>
      <c r="J4" s="6">
        <f>SUMIF(B2:B21, "NY", D2:D21)</f>
        <v>5417.3</v>
      </c>
    </row>
    <row r="5" ht="15.75" customHeight="1">
      <c r="A5" s="3" t="s">
        <v>17</v>
      </c>
      <c r="B5" s="3" t="s">
        <v>15</v>
      </c>
      <c r="C5" s="3">
        <v>2.0</v>
      </c>
      <c r="D5" s="4">
        <v>1794.92</v>
      </c>
      <c r="E5" s="4">
        <v>400.0</v>
      </c>
      <c r="F5" s="4">
        <f t="shared" si="1"/>
        <v>897.46</v>
      </c>
      <c r="G5" s="4">
        <v>179.49200000000002</v>
      </c>
      <c r="I5" s="5" t="s">
        <v>18</v>
      </c>
      <c r="J5" s="5">
        <f>AVERAGEIF(B2:B21, "NY", D2:D21)</f>
        <v>902.8833333</v>
      </c>
    </row>
    <row r="6" ht="15.75" customHeight="1">
      <c r="A6" s="3" t="s">
        <v>19</v>
      </c>
      <c r="B6" s="3" t="s">
        <v>20</v>
      </c>
      <c r="C6" s="3">
        <v>3.0</v>
      </c>
      <c r="D6" s="4">
        <v>1198.91</v>
      </c>
      <c r="E6" s="4">
        <v>340.0</v>
      </c>
      <c r="F6" s="4">
        <f t="shared" si="1"/>
        <v>399.6366667</v>
      </c>
      <c r="G6" s="4">
        <v>119.89100000000002</v>
      </c>
      <c r="I6" s="5" t="s">
        <v>21</v>
      </c>
      <c r="J6" s="6">
        <f>MAXIFS(D2:D21, B2:B21, "NY")</f>
        <v>1666.61</v>
      </c>
    </row>
    <row r="7" ht="15.75" customHeight="1">
      <c r="A7" s="3" t="s">
        <v>22</v>
      </c>
      <c r="B7" s="3" t="s">
        <v>23</v>
      </c>
      <c r="C7" s="3">
        <v>4.0</v>
      </c>
      <c r="D7" s="4">
        <v>168.36</v>
      </c>
      <c r="E7" s="4">
        <v>37.0</v>
      </c>
      <c r="F7" s="4">
        <f t="shared" si="1"/>
        <v>42.09</v>
      </c>
      <c r="G7" s="4">
        <v>16.836000000000002</v>
      </c>
      <c r="I7" s="5" t="s">
        <v>24</v>
      </c>
      <c r="J7" s="6">
        <f>MAXIFS(D2:D21, B2:B21, "NY", E2:E21, "&lt;400")</f>
        <v>964.69</v>
      </c>
    </row>
    <row r="8" ht="15.75" customHeight="1">
      <c r="A8" s="3" t="s">
        <v>25</v>
      </c>
      <c r="B8" s="3" t="s">
        <v>8</v>
      </c>
      <c r="C8" s="3">
        <v>3.0</v>
      </c>
      <c r="D8" s="4">
        <v>1666.61</v>
      </c>
      <c r="E8" s="4">
        <v>450.0</v>
      </c>
      <c r="F8" s="4">
        <f t="shared" si="1"/>
        <v>555.5366667</v>
      </c>
      <c r="G8" s="4">
        <v>166.661</v>
      </c>
      <c r="I8" s="6"/>
      <c r="J8" s="6"/>
    </row>
    <row r="9" ht="15.75" customHeight="1">
      <c r="A9" s="3" t="s">
        <v>26</v>
      </c>
      <c r="B9" s="3" t="s">
        <v>8</v>
      </c>
      <c r="C9" s="3">
        <v>1.0</v>
      </c>
      <c r="D9" s="4">
        <v>910.29</v>
      </c>
      <c r="E9" s="4">
        <v>500.0</v>
      </c>
      <c r="F9" s="4">
        <f t="shared" si="1"/>
        <v>910.29</v>
      </c>
      <c r="G9" s="4">
        <v>91.029</v>
      </c>
      <c r="I9" s="6"/>
      <c r="J9" s="6"/>
    </row>
    <row r="10" ht="15.75" customHeight="1">
      <c r="A10" s="3" t="s">
        <v>27</v>
      </c>
      <c r="B10" s="3" t="s">
        <v>8</v>
      </c>
      <c r="C10" s="3">
        <v>2.0</v>
      </c>
      <c r="D10" s="4">
        <v>631.69</v>
      </c>
      <c r="E10" s="4">
        <v>100.0</v>
      </c>
      <c r="F10" s="4">
        <f t="shared" si="1"/>
        <v>315.845</v>
      </c>
      <c r="G10" s="4">
        <v>63.16900000000001</v>
      </c>
      <c r="I10" s="6"/>
      <c r="J10" s="6"/>
    </row>
    <row r="11" ht="15.75" customHeight="1">
      <c r="A11" s="3" t="s">
        <v>28</v>
      </c>
      <c r="B11" s="3" t="s">
        <v>29</v>
      </c>
      <c r="C11" s="3">
        <v>1.0</v>
      </c>
      <c r="D11" s="4">
        <v>765.32</v>
      </c>
      <c r="E11" s="4">
        <v>55.0</v>
      </c>
      <c r="F11" s="4">
        <f t="shared" si="1"/>
        <v>765.32</v>
      </c>
      <c r="G11" s="4">
        <v>76.53200000000001</v>
      </c>
      <c r="I11" s="5" t="s">
        <v>30</v>
      </c>
      <c r="J11" s="6">
        <f>COUNTIF(B2:B21, "NY")</f>
        <v>6</v>
      </c>
    </row>
    <row r="12" ht="15.75" customHeight="1">
      <c r="A12" s="3" t="s">
        <v>31</v>
      </c>
      <c r="B12" s="3" t="s">
        <v>32</v>
      </c>
      <c r="C12" s="3">
        <v>2.0</v>
      </c>
      <c r="D12" s="4">
        <v>1336.68</v>
      </c>
      <c r="E12" s="4">
        <v>110.0</v>
      </c>
      <c r="F12" s="4">
        <f t="shared" si="1"/>
        <v>668.34</v>
      </c>
      <c r="G12" s="4">
        <v>133.668</v>
      </c>
    </row>
    <row r="13" ht="15.75" customHeight="1">
      <c r="A13" s="3" t="s">
        <v>33</v>
      </c>
      <c r="B13" s="3" t="s">
        <v>34</v>
      </c>
      <c r="C13" s="3">
        <v>1.0</v>
      </c>
      <c r="D13" s="4">
        <v>709.16</v>
      </c>
      <c r="E13" s="4">
        <v>70.0</v>
      </c>
      <c r="F13" s="4">
        <f t="shared" si="1"/>
        <v>709.16</v>
      </c>
      <c r="G13" s="4">
        <v>70.916</v>
      </c>
    </row>
    <row r="14" ht="15.75" customHeight="1">
      <c r="A14" s="3" t="s">
        <v>35</v>
      </c>
      <c r="B14" s="3" t="s">
        <v>8</v>
      </c>
      <c r="C14" s="3">
        <v>1.0</v>
      </c>
      <c r="D14" s="4">
        <v>332.58</v>
      </c>
      <c r="E14" s="4">
        <v>55.0</v>
      </c>
      <c r="F14" s="4">
        <f t="shared" si="1"/>
        <v>332.58</v>
      </c>
      <c r="G14" s="4">
        <v>33.258</v>
      </c>
      <c r="I14" s="7" t="s">
        <v>36</v>
      </c>
    </row>
    <row r="15" ht="15.75" customHeight="1">
      <c r="A15" s="3" t="s">
        <v>37</v>
      </c>
      <c r="B15" s="3" t="s">
        <v>8</v>
      </c>
      <c r="C15" s="3">
        <v>1.0</v>
      </c>
      <c r="D15" s="4">
        <v>911.44</v>
      </c>
      <c r="E15" s="4">
        <v>400.0</v>
      </c>
      <c r="F15" s="4">
        <f t="shared" si="1"/>
        <v>911.44</v>
      </c>
      <c r="G15" s="4">
        <v>91.144</v>
      </c>
    </row>
    <row r="16" ht="15.75" customHeight="1">
      <c r="A16" s="3" t="s">
        <v>38</v>
      </c>
      <c r="B16" s="3" t="s">
        <v>32</v>
      </c>
      <c r="C16" s="3">
        <v>4.0</v>
      </c>
      <c r="D16" s="4">
        <v>389.49</v>
      </c>
      <c r="E16" s="4">
        <v>37.0</v>
      </c>
      <c r="F16" s="4">
        <f t="shared" si="1"/>
        <v>97.3725</v>
      </c>
      <c r="G16" s="4">
        <v>38.949000000000005</v>
      </c>
      <c r="J16" s="3"/>
    </row>
    <row r="17" ht="15.75" customHeight="1">
      <c r="A17" s="3" t="s">
        <v>39</v>
      </c>
      <c r="B17" s="3" t="s">
        <v>15</v>
      </c>
      <c r="C17" s="3">
        <v>3.0</v>
      </c>
      <c r="D17" s="4">
        <v>2133.58</v>
      </c>
      <c r="E17" s="4">
        <v>500.0</v>
      </c>
      <c r="F17" s="4">
        <f t="shared" si="1"/>
        <v>711.1933333</v>
      </c>
      <c r="G17" s="4">
        <v>213.358</v>
      </c>
    </row>
    <row r="18" ht="15.75" customHeight="1">
      <c r="A18" s="3" t="s">
        <v>40</v>
      </c>
      <c r="B18" s="3" t="s">
        <v>12</v>
      </c>
      <c r="C18" s="3">
        <v>4.0</v>
      </c>
      <c r="D18" s="4">
        <v>195.45</v>
      </c>
      <c r="E18" s="4">
        <v>70.0</v>
      </c>
      <c r="F18" s="4">
        <f t="shared" si="1"/>
        <v>48.8625</v>
      </c>
      <c r="G18" s="4">
        <v>19.545</v>
      </c>
    </row>
    <row r="19" ht="15.75" customHeight="1">
      <c r="A19" s="3" t="s">
        <v>41</v>
      </c>
      <c r="B19" s="3" t="s">
        <v>12</v>
      </c>
      <c r="C19" s="3">
        <v>3.0</v>
      </c>
      <c r="D19" s="4">
        <v>831.28</v>
      </c>
      <c r="E19" s="4">
        <v>121.0</v>
      </c>
      <c r="F19" s="4">
        <f t="shared" si="1"/>
        <v>277.0933333</v>
      </c>
      <c r="G19" s="4">
        <v>83.128</v>
      </c>
    </row>
    <row r="20" ht="15.75" customHeight="1">
      <c r="A20" s="3" t="s">
        <v>42</v>
      </c>
      <c r="B20" s="3" t="s">
        <v>23</v>
      </c>
      <c r="C20" s="3">
        <v>2.0</v>
      </c>
      <c r="D20" s="4">
        <v>893.89</v>
      </c>
      <c r="E20" s="4">
        <v>340.0</v>
      </c>
      <c r="F20" s="4">
        <f t="shared" si="1"/>
        <v>446.945</v>
      </c>
      <c r="G20" s="4">
        <v>89.38900000000001</v>
      </c>
    </row>
    <row r="21" ht="15.75" customHeight="1">
      <c r="A21" s="3" t="s">
        <v>43</v>
      </c>
      <c r="B21" s="3" t="s">
        <v>23</v>
      </c>
      <c r="C21" s="3">
        <v>3.0</v>
      </c>
      <c r="D21" s="4">
        <v>2271.05</v>
      </c>
      <c r="E21" s="4">
        <v>500.0</v>
      </c>
      <c r="F21" s="4">
        <f t="shared" si="1"/>
        <v>757.0166667</v>
      </c>
      <c r="G21" s="4">
        <v>227.10500000000002</v>
      </c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