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1341629\Documents\"/>
    </mc:Choice>
  </mc:AlternateContent>
  <xr:revisionPtr revIDLastSave="0" documentId="8_{B510DD24-BCBF-4705-B4B1-8765AF10BC0D}" xr6:coauthVersionLast="47" xr6:coauthVersionMax="47" xr10:uidLastSave="{00000000-0000-0000-0000-000000000000}"/>
  <bookViews>
    <workbookView xWindow="-120" yWindow="-120" windowWidth="29040" windowHeight="15720" xr2:uid="{74F019AF-6A24-44A0-87BE-012861F8DDF5}"/>
  </bookViews>
  <sheets>
    <sheet name="Logistics cost" sheetId="1" r:id="rId1"/>
    <sheet name="Pivot Cost Summary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<sst xmlns="http://schemas.openxmlformats.org/spreadsheetml/2006/main" count="29" uniqueCount="18">
  <si>
    <t>Date</t>
  </si>
  <si>
    <t>Truck ID</t>
  </si>
  <si>
    <t>Driver</t>
  </si>
  <si>
    <t>Route</t>
  </si>
  <si>
    <t>Cost</t>
  </si>
  <si>
    <t>Minh</t>
  </si>
  <si>
    <t>Quang Ninh – Hanoi</t>
  </si>
  <si>
    <t>Anh</t>
  </si>
  <si>
    <t>Tuan</t>
  </si>
  <si>
    <t>Phu Tho – Quang Ninh</t>
  </si>
  <si>
    <t>Bac Ninh – Quang Ninh</t>
  </si>
  <si>
    <t>Row Labels</t>
  </si>
  <si>
    <t>Grand Total</t>
  </si>
  <si>
    <t>Column Labels</t>
  </si>
  <si>
    <t>Sum of Cost</t>
  </si>
  <si>
    <r>
      <t>Total Cost by Route (using </t>
    </r>
    <r>
      <rPr>
        <sz val="9.9"/>
        <color rgb="FF0D0D0D"/>
        <rFont val="Consolas"/>
        <family val="3"/>
      </rPr>
      <t>SUMIFS</t>
    </r>
    <r>
      <rPr>
        <sz val="13.75"/>
        <color rgb="FF0D0D0D"/>
        <rFont val="Segoe UI"/>
        <family val="2"/>
      </rPr>
      <t>)</t>
    </r>
  </si>
  <si>
    <r>
      <t>Average Cost by Truck (using </t>
    </r>
    <r>
      <rPr>
        <sz val="9.9"/>
        <color rgb="FF0D0D0D"/>
        <rFont val="Consolas"/>
        <family val="3"/>
      </rPr>
      <t>AVERAGEIFS</t>
    </r>
    <r>
      <rPr>
        <sz val="13.75"/>
        <color rgb="FF0D0D0D"/>
        <rFont val="Aptos Narrow"/>
        <family val="2"/>
        <scheme val="minor"/>
      </rPr>
      <t>)</t>
    </r>
  </si>
  <si>
    <t>Cost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</si>
</sst>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VND]\ * #,##0_-;\-[$VND]\ * #,##0_-;_-[$VND]\ 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.75"/>
      <color rgb="FF0D0D0D"/>
      <name val="Segoe UI"/>
      <family val="2"/>
    </font>
    <font>
      <sz val="9.9"/>
      <color rgb="FF0D0D0D"/>
      <name val="Consolas"/>
      <family val="3"/>
    </font>
    <font>
      <sz val="13.75"/>
      <color rgb="FF0D0D0D"/>
      <name val="Aptos Narrow"/>
      <family val="2"/>
      <scheme val="minor"/>
    </font>
    <font>
      <sz val="9"/>
      <color rgb="FF5D5D5D"/>
      <name val="Segoe UI"/>
      <family val="2"/>
    </font>
    <font>
      <b/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numFmt numFmtId="3" formatCode="#,##0"/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Daily Transport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'Logistics cost'!$E$2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'Logistics cost'!$A$3:$A$7</c:f>
              <c:numCache>
                <c:formatCode>m/d/yyyy</c:formatCode>
                <c:ptCount val="5"/>
                <c:pt idx="0">
                  <c:v>45383</c:v>
                </c:pt>
                <c:pt idx="1">
                  <c:v>45383</c:v>
                </c:pt>
                <c:pt idx="2">
                  <c:v>45384</c:v>
                </c:pt>
                <c:pt idx="3">
                  <c:v>45385</c:v>
                </c:pt>
                <c:pt idx="4">
                  <c:v>45386</c:v>
                </c:pt>
              </c:numCache>
            </c:numRef>
          </c:cat>
          <c:val>
            <c:numRef>
              <c:f>'Logistics cost'!$E$3:$E$7</c:f>
              <c:numCache>
                <c:formatCode>#,##0</c:formatCode>
                <c:ptCount val="5"/>
                <c:pt idx="0">
                  <c:v>1200000</c:v>
                </c:pt>
                <c:pt idx="1">
                  <c:v>1200000</c:v>
                </c:pt>
                <c:pt idx="2">
                  <c:v>1300000</c:v>
                </c:pt>
                <c:pt idx="3">
                  <c:v>1250000</c:v>
                </c:pt>
                <c:pt idx="4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1A6-ACF2-DA29D3A7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09508832"/>
        <c:axId val="809499232"/>
      </c:lineChart>
      <c:dateAx>
        <c:axId val="8095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99232"/>
        <c:crosses val="autoZero"/>
        <c:auto val="1"/>
        <c:lblOffset val="100"/>
        <c:baseTimeUnit val="days"/>
      </c:dateAx>
      <c:valAx>
        <c:axId val="8094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138112</xdr:rowOff>
    </xdr:from>
    <xdr:to>
      <xdr:col>4</xdr:col>
      <xdr:colOff>857250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5FDFE-8E71-03A9-2D09-C555A20D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G DUC TRAN 02 2024 (N1341629)" refreshedDate="45782.753216666664" createdVersion="8" refreshedVersion="8" minRefreshableVersion="3" recordCount="5" xr:uid="{3642B849-E0EE-4256-ACCF-ADA68BAE072C}">
  <cacheSource type="worksheet">
    <worksheetSource name="Table1"/>
  </cacheSource>
  <cacheFields count="5">
    <cacheField name="Date" numFmtId="14">
      <sharedItems containsSemiMixedTypes="0" containsNonDate="0" containsDate="1" containsString="0" minDate="2024-04-01T00:00:00" maxDate="2024-04-05T00:00:00"/>
    </cacheField>
    <cacheField name="Truck ID" numFmtId="0">
      <sharedItems containsSemiMixedTypes="0" containsString="0" containsNumber="1" containsInteger="1" minValue="1" maxValue="3"/>
    </cacheField>
    <cacheField name="Driver" numFmtId="0">
      <sharedItems count="3">
        <s v="Minh"/>
        <s v="Anh"/>
        <s v="Tuan"/>
      </sharedItems>
    </cacheField>
    <cacheField name="Route" numFmtId="0">
      <sharedItems count="3">
        <s v="Quang Ninh – Hanoi"/>
        <s v="Phu Tho – Quang Ninh"/>
        <s v="Bac Ninh – Quang Ninh"/>
      </sharedItems>
    </cacheField>
    <cacheField name="Cost" numFmtId="3">
      <sharedItems containsSemiMixedTypes="0" containsString="0" containsNumber="1" containsInteger="1" minValue="1200000" maxValue="1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24-04-01T00:00:00"/>
    <n v="1"/>
    <x v="0"/>
    <x v="0"/>
    <n v="1200000"/>
  </r>
  <r>
    <d v="2024-04-01T00:00:00"/>
    <n v="2"/>
    <x v="1"/>
    <x v="0"/>
    <n v="1200000"/>
  </r>
  <r>
    <d v="2024-04-02T00:00:00"/>
    <n v="3"/>
    <x v="2"/>
    <x v="1"/>
    <n v="1300000"/>
  </r>
  <r>
    <d v="2024-04-03T00:00:00"/>
    <n v="1"/>
    <x v="0"/>
    <x v="2"/>
    <n v="1250000"/>
  </r>
  <r>
    <d v="2024-04-04T00:00:00"/>
    <n v="2"/>
    <x v="1"/>
    <x v="0"/>
    <n v="1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E5258-306A-4B8E-AA0B-0014C33323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5">
    <pivotField numFmtId="14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numFmtId="3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ost" fld="4" baseField="0" baseItem="0" numFmtId="3"/>
  </dataFields>
  <formats count="4">
    <format dxfId="4">
      <pivotArea type="all" dataOnly="0" outline="0" fieldPosition="0"/>
    </format>
    <format dxfId="3">
      <pivotArea type="all" dataOnly="0" outline="0" fieldPosition="0"/>
    </format>
    <format dxfId="2">
      <pivotArea collapsedLevelsAreSubtotals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314E1-2BDB-46A9-A981-F53C392A13B0}" name="Table1" displayName="Table1" ref="A2:E7" totalsRowShown="0" headerRowDxfId="16" dataDxfId="15">
  <autoFilter ref="A2:E7" xr:uid="{2D4314E1-2BDB-46A9-A981-F53C392A13B0}"/>
  <tableColumns count="5">
    <tableColumn id="1" xr3:uid="{916BE7DE-F360-4181-B943-EDEFBC1CD42E}" name="Date" dataDxfId="14" totalsRowDxfId="13"/>
    <tableColumn id="2" xr3:uid="{D9DCC2D3-CDDC-4457-96FB-4A77D7172130}" name="Truck ID" dataDxfId="12" totalsRowDxfId="11"/>
    <tableColumn id="3" xr3:uid="{99EFDB81-2D07-4B87-9D8B-124B14B8FD70}" name="Driver" dataDxfId="10" totalsRowDxfId="9"/>
    <tableColumn id="4" xr3:uid="{101CA8BE-6F5B-4D41-99D1-9BE4BBCC8B59}" name="Route" dataDxfId="8" totalsRowDxfId="7"/>
    <tableColumn id="5" xr3:uid="{BD4FE304-CD5C-42CF-BE21-02725BE18BB5}" name="Cost" dataDxfId="6" totalsRow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6AB5-9370-4748-AE6E-A95882936602}">
  <dimension ref="A2:G7"/>
  <sheetViews>
    <sheetView tabSelected="1" workbookViewId="0">
      <selection activeCell="I15" sqref="I15"/>
    </sheetView>
  </sheetViews>
  <sheetFormatPr defaultColWidth="13.28515625" defaultRowHeight="15" x14ac:dyDescent="0.25"/>
  <cols>
    <col min="1" max="1" width="17.42578125" style="3" customWidth="1"/>
    <col min="2" max="3" width="13.28515625" style="3"/>
    <col min="4" max="4" width="21.140625" style="3" customWidth="1"/>
    <col min="5" max="6" width="13.28515625" style="3"/>
    <col min="7" max="7" width="51.42578125" style="3" bestFit="1" customWidth="1"/>
    <col min="8" max="16384" width="13.28515625" style="3"/>
  </cols>
  <sheetData>
    <row r="2" spans="1:7" ht="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9" t="s">
        <v>15</v>
      </c>
    </row>
    <row r="3" spans="1:7" x14ac:dyDescent="0.25">
      <c r="A3" s="4">
        <v>45383</v>
      </c>
      <c r="B3" s="1">
        <v>1</v>
      </c>
      <c r="C3" s="1" t="s">
        <v>5</v>
      </c>
      <c r="D3" s="1" t="s">
        <v>6</v>
      </c>
      <c r="E3" s="5">
        <v>1200000</v>
      </c>
      <c r="G3" s="11">
        <f>SUMIFS(E3:E7, D3:D7, "Quang Ninh – Hanoi")</f>
        <v>3600000</v>
      </c>
    </row>
    <row r="4" spans="1:7" ht="21" x14ac:dyDescent="0.25">
      <c r="A4" s="4">
        <v>45383</v>
      </c>
      <c r="B4" s="1">
        <v>2</v>
      </c>
      <c r="C4" s="1" t="s">
        <v>7</v>
      </c>
      <c r="D4" s="1" t="s">
        <v>6</v>
      </c>
      <c r="E4" s="5">
        <v>1200000</v>
      </c>
      <c r="G4" s="9" t="s">
        <v>16</v>
      </c>
    </row>
    <row r="5" spans="1:7" x14ac:dyDescent="0.25">
      <c r="A5" s="4">
        <v>45384</v>
      </c>
      <c r="B5" s="1">
        <v>3</v>
      </c>
      <c r="C5" s="1" t="s">
        <v>8</v>
      </c>
      <c r="D5" s="1" t="s">
        <v>9</v>
      </c>
      <c r="E5" s="5">
        <v>1300000</v>
      </c>
      <c r="G5" s="11">
        <f>AVERAGEIFS(E3:E7, B3:B7, "001")</f>
        <v>1225000</v>
      </c>
    </row>
    <row r="6" spans="1:7" ht="30" x14ac:dyDescent="0.25">
      <c r="A6" s="4">
        <v>45385</v>
      </c>
      <c r="B6" s="1">
        <v>1</v>
      </c>
      <c r="C6" s="1" t="s">
        <v>5</v>
      </c>
      <c r="D6" s="1" t="s">
        <v>10</v>
      </c>
      <c r="E6" s="5">
        <v>1250000</v>
      </c>
      <c r="G6" s="10"/>
    </row>
    <row r="7" spans="1:7" x14ac:dyDescent="0.25">
      <c r="A7" s="4">
        <v>45386</v>
      </c>
      <c r="B7" s="1">
        <v>2</v>
      </c>
      <c r="C7" s="1" t="s">
        <v>7</v>
      </c>
      <c r="D7" s="1" t="s">
        <v>6</v>
      </c>
      <c r="E7" s="5">
        <v>1200000</v>
      </c>
    </row>
  </sheetData>
  <conditionalFormatting sqref="E3:E7">
    <cfRule type="cellIs" dxfId="0" priority="1" operator="greaterThan">
      <formula>1250000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38E7-80DC-4BB9-B108-0D811E8F3E4D}">
  <dimension ref="A2:E8"/>
  <sheetViews>
    <sheetView workbookViewId="0">
      <selection activeCell="G16" sqref="G16"/>
    </sheetView>
  </sheetViews>
  <sheetFormatPr defaultRowHeight="15" x14ac:dyDescent="0.25"/>
  <cols>
    <col min="1" max="1" width="21.7109375" bestFit="1" customWidth="1"/>
    <col min="2" max="2" width="16.85546875" bestFit="1" customWidth="1"/>
    <col min="3" max="4" width="9.140625" bestFit="1" customWidth="1"/>
    <col min="5" max="5" width="11.28515625" bestFit="1" customWidth="1"/>
  </cols>
  <sheetData>
    <row r="2" spans="1:5" ht="28.5" x14ac:dyDescent="0.25">
      <c r="A2" s="14" t="s">
        <v>17</v>
      </c>
      <c r="B2" s="14"/>
      <c r="C2" s="14"/>
      <c r="D2" s="14"/>
      <c r="E2" s="14"/>
    </row>
    <row r="3" spans="1:5" x14ac:dyDescent="0.25">
      <c r="A3" s="6" t="s">
        <v>14</v>
      </c>
      <c r="B3" s="6" t="s">
        <v>13</v>
      </c>
      <c r="C3" s="7"/>
      <c r="D3" s="7"/>
      <c r="E3" s="7"/>
    </row>
    <row r="4" spans="1:5" x14ac:dyDescent="0.25">
      <c r="A4" s="6" t="s">
        <v>11</v>
      </c>
      <c r="B4" s="7" t="s">
        <v>7</v>
      </c>
      <c r="C4" s="7" t="s">
        <v>5</v>
      </c>
      <c r="D4" s="7" t="s">
        <v>8</v>
      </c>
      <c r="E4" s="7" t="s">
        <v>12</v>
      </c>
    </row>
    <row r="5" spans="1:5" x14ac:dyDescent="0.25">
      <c r="A5" s="12" t="s">
        <v>10</v>
      </c>
      <c r="B5" s="13"/>
      <c r="C5" s="13">
        <v>1250000</v>
      </c>
      <c r="D5" s="13"/>
      <c r="E5" s="13">
        <v>1250000</v>
      </c>
    </row>
    <row r="6" spans="1:5" x14ac:dyDescent="0.25">
      <c r="A6" s="12" t="s">
        <v>9</v>
      </c>
      <c r="B6" s="13"/>
      <c r="C6" s="13"/>
      <c r="D6" s="13">
        <v>1300000</v>
      </c>
      <c r="E6" s="13">
        <v>1300000</v>
      </c>
    </row>
    <row r="7" spans="1:5" x14ac:dyDescent="0.25">
      <c r="A7" s="12" t="s">
        <v>6</v>
      </c>
      <c r="B7" s="13">
        <v>2400000</v>
      </c>
      <c r="C7" s="13">
        <v>1200000</v>
      </c>
      <c r="D7" s="13"/>
      <c r="E7" s="13">
        <v>3600000</v>
      </c>
    </row>
    <row r="8" spans="1:5" x14ac:dyDescent="0.25">
      <c r="A8" s="7" t="s">
        <v>12</v>
      </c>
      <c r="B8" s="8">
        <v>2400000</v>
      </c>
      <c r="C8" s="8">
        <v>2450000</v>
      </c>
      <c r="D8" s="8">
        <v>1300000</v>
      </c>
      <c r="E8" s="8">
        <v>6150000</v>
      </c>
    </row>
  </sheetData>
  <mergeCells count="1">
    <mergeCell ref="A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3AF1D8E27984EB89CB07698A357BB" ma:contentTypeVersion="6" ma:contentTypeDescription="Create a new document." ma:contentTypeScope="" ma:versionID="84e04adf08ab7962f2391b9cfe05e26d">
  <xsd:schema xmlns:xsd="http://www.w3.org/2001/XMLSchema" xmlns:xs="http://www.w3.org/2001/XMLSchema" xmlns:p="http://schemas.microsoft.com/office/2006/metadata/properties" xmlns:ns3="a4d21dbf-be43-4d71-97b3-c95c75458308" targetNamespace="http://schemas.microsoft.com/office/2006/metadata/properties" ma:root="true" ma:fieldsID="ed6287fc4adff437c490b1e32b6d5a22" ns3:_="">
    <xsd:import namespace="a4d21dbf-be43-4d71-97b3-c95c7545830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21dbf-be43-4d71-97b3-c95c7545830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d21dbf-be43-4d71-97b3-c95c7545830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2D3637-CD7E-4901-B999-1230D8E00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21dbf-be43-4d71-97b3-c95c75458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09D52-F36E-4941-8039-9F19CD80F653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a4d21dbf-be43-4d71-97b3-c95c75458308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96AB8F5-3A63-4EF7-992B-EE63BB6F03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Logistics cost</vt:lpstr>
      <vt:lpstr>Pivot Cost Summary</vt:lpstr>
    </vt:vector>
  </TitlesOfParts>
  <Company>Nottingham 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DUC TRAN 02 2024 (N1341629)</dc:creator>
  <cp:lastModifiedBy>QUANG DUC TRAN 02 2024 (N1341629)</cp:lastModifiedBy>
  <dcterms:created xsi:type="dcterms:W3CDTF">2025-05-05T17:02:28Z</dcterms:created>
  <dcterms:modified xsi:type="dcterms:W3CDTF">2025-05-05T17:36:37Z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0x010100FC83AF1D8E27984EB89CB07698A357BB</vt:lpwstr>
  </property>
</Properties>
</file>